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440" windowHeight="12375" tabRatio="692"/>
  </bookViews>
  <sheets>
    <sheet name="表紙" sheetId="2" r:id="rId1"/>
    <sheet name="一覧表" sheetId="3" r:id="rId2"/>
    <sheet name="様式第1-1号" sheetId="1" r:id="rId3"/>
    <sheet name="様式第1-2号" sheetId="4" r:id="rId4"/>
    <sheet name="様式第8-2号" sheetId="6" r:id="rId5"/>
    <sheet name="様式第9-1-1号" sheetId="59" r:id="rId6"/>
    <sheet name="様式第9-1-2号" sheetId="60" r:id="rId7"/>
    <sheet name="様式第9-2号" sheetId="9" r:id="rId8"/>
    <sheet name="様式第10号(作成要領)" sheetId="31" r:id="rId9"/>
    <sheet name="様式第10号(技術提案書提出一覧)" sheetId="32" r:id="rId10"/>
    <sheet name="様式第10号表紙" sheetId="33" r:id="rId11"/>
    <sheet name="様式第10-1号" sheetId="34" r:id="rId12"/>
    <sheet name="様式第10-2号" sheetId="35" r:id="rId13"/>
    <sheet name="様式第10-3号" sheetId="36" r:id="rId14"/>
    <sheet name="様式第10-4号" sheetId="37" r:id="rId15"/>
    <sheet name="様式第10-5号" sheetId="38" r:id="rId16"/>
    <sheet name="様式第10-6号" sheetId="39" r:id="rId17"/>
    <sheet name="様式第10-7号" sheetId="40" r:id="rId18"/>
    <sheet name="様式第10-8号" sheetId="41" r:id="rId19"/>
    <sheet name="様式第10-9号" sheetId="42" r:id="rId20"/>
    <sheet name="様式第10-10号" sheetId="43" r:id="rId21"/>
    <sheet name="様式第10-11号" sheetId="44" r:id="rId22"/>
    <sheet name="様式第10-12号" sheetId="45" r:id="rId23"/>
    <sheet name="様式第10-13号" sheetId="46" r:id="rId24"/>
    <sheet name="様式第10-14号" sheetId="47" r:id="rId25"/>
    <sheet name="様式第10-15号" sheetId="48" r:id="rId26"/>
    <sheet name="様式第10-16号" sheetId="49" r:id="rId27"/>
    <sheet name="様式第10-17号" sheetId="50" r:id="rId28"/>
    <sheet name="様式第10-18-1号" sheetId="51" r:id="rId29"/>
    <sheet name="様式第10-18-2号" sheetId="52" r:id="rId30"/>
    <sheet name="様式第10-19号" sheetId="53" r:id="rId31"/>
    <sheet name="様式第10-20号" sheetId="54" r:id="rId32"/>
    <sheet name="様式第10-21号" sheetId="55" r:id="rId33"/>
    <sheet name="様式第10-22号" sheetId="56" r:id="rId34"/>
    <sheet name="様式第10-23号" sheetId="57" r:id="rId35"/>
    <sheet name="様式第10-24号" sheetId="61" r:id="rId36"/>
    <sheet name="様式第11号表紙" sheetId="11" r:id="rId37"/>
    <sheet name="様式第11-1号" sheetId="22" r:id="rId38"/>
    <sheet name="様式第11-2号" sheetId="23" r:id="rId39"/>
    <sheet name="様式第11-3号" sheetId="12" r:id="rId40"/>
    <sheet name="様式第11-4-1号" sheetId="13" r:id="rId41"/>
    <sheet name="様式第11-4-2号" sheetId="14" r:id="rId42"/>
    <sheet name="様式第11-5号(記載例)" sheetId="15" r:id="rId43"/>
    <sheet name="様式11-5-1号" sheetId="16" r:id="rId44"/>
    <sheet name="様式第11-5-2号" sheetId="17" r:id="rId45"/>
    <sheet name="様式第11-6号" sheetId="18" r:id="rId46"/>
    <sheet name="様式第11-7号" sheetId="20" r:id="rId47"/>
    <sheet name="様式第11-8号" sheetId="21" r:id="rId48"/>
    <sheet name="様式第11-9号" sheetId="30" r:id="rId49"/>
    <sheet name="様式第12-8-1号" sheetId="24" r:id="rId50"/>
    <sheet name="様式第12-9-1号" sheetId="25" r:id="rId51"/>
    <sheet name="様式第12-10-1号" sheetId="26" r:id="rId52"/>
    <sheet name="様式第12-24-1 号" sheetId="27"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 localSheetId="35" hidden="1">#REF!</definedName>
    <definedName name="_" localSheetId="48" hidden="1">#REF!</definedName>
    <definedName name="_" localSheetId="3" hidden="1">#REF!</definedName>
    <definedName name="_" localSheetId="4" hidden="1">#REF!</definedName>
    <definedName name="_" hidden="1">#REF!</definedName>
    <definedName name="_?_" localSheetId="35">[1]ｺﾋﾟｰc!#REF!</definedName>
    <definedName name="_?_" localSheetId="48">[1]ｺﾋﾟｰc!#REF!</definedName>
    <definedName name="_?_" localSheetId="3">[1]ｺﾋﾟｰc!#REF!</definedName>
    <definedName name="_?_" localSheetId="4">[1]ｺﾋﾟｰc!#REF!</definedName>
    <definedName name="_?_">[1]ｺﾋﾟｰc!#REF!</definedName>
    <definedName name="__" localSheetId="35" hidden="1">#REF!</definedName>
    <definedName name="__" localSheetId="48" hidden="1">#REF!</definedName>
    <definedName name="__" localSheetId="3" hidden="1">#REF!</definedName>
    <definedName name="__" localSheetId="4" hidden="1">#REF!</definedName>
    <definedName name="__" hidden="1">#REF!</definedName>
    <definedName name="___" localSheetId="35" hidden="1">#REF!</definedName>
    <definedName name="___" localSheetId="48" hidden="1">#REF!</definedName>
    <definedName name="___" localSheetId="3" hidden="1">#REF!</definedName>
    <definedName name="___" localSheetId="4" hidden="1">#REF!</definedName>
    <definedName name="___" hidden="1">#REF!</definedName>
    <definedName name="____" localSheetId="35" hidden="1">#REF!</definedName>
    <definedName name="____" localSheetId="48" hidden="1">#REF!</definedName>
    <definedName name="____" localSheetId="3" hidden="1">#REF!</definedName>
    <definedName name="____" localSheetId="4" hidden="1">#REF!</definedName>
    <definedName name="____" hidden="1">#REF!</definedName>
    <definedName name="_____" localSheetId="35" hidden="1">#REF!</definedName>
    <definedName name="_____" localSheetId="3" hidden="1">#REF!</definedName>
    <definedName name="_____" localSheetId="4" hidden="1">#REF!</definedName>
    <definedName name="_____" hidden="1">#REF!</definedName>
    <definedName name="______" localSheetId="35" hidden="1">#REF!</definedName>
    <definedName name="______" localSheetId="3" hidden="1">#REF!</definedName>
    <definedName name="______" localSheetId="4" hidden="1">#REF!</definedName>
    <definedName name="______" hidden="1">#REF!</definedName>
    <definedName name="_______" localSheetId="35" hidden="1">#REF!</definedName>
    <definedName name="_______" localSheetId="3" hidden="1">#REF!</definedName>
    <definedName name="_______" localSheetId="4" hidden="1">#REF!</definedName>
    <definedName name="_______" hidden="1">#REF!</definedName>
    <definedName name="________" localSheetId="35" hidden="1">#REF!</definedName>
    <definedName name="________" localSheetId="3" hidden="1">#REF!</definedName>
    <definedName name="________" localSheetId="4" hidden="1">#REF!</definedName>
    <definedName name="________" hidden="1">#REF!</definedName>
    <definedName name="_________" localSheetId="35" hidden="1">#REF!</definedName>
    <definedName name="_________" localSheetId="3" hidden="1">#REF!</definedName>
    <definedName name="_________" localSheetId="4" hidden="1">#REF!</definedName>
    <definedName name="_________" hidden="1">#REF!</definedName>
    <definedName name="__________" localSheetId="35" hidden="1">#REF!</definedName>
    <definedName name="__________" localSheetId="3" hidden="1">#REF!</definedName>
    <definedName name="__________" localSheetId="4" hidden="1">#REF!</definedName>
    <definedName name="__________" hidden="1">#REF!</definedName>
    <definedName name="____________" localSheetId="35" hidden="1">#REF!</definedName>
    <definedName name="____________" localSheetId="3" hidden="1">#REF!</definedName>
    <definedName name="____________" localSheetId="4" hidden="1">#REF!</definedName>
    <definedName name="____________" hidden="1">#REF!</definedName>
    <definedName name="________fan1">[2]設備電力!$C$96</definedName>
    <definedName name="________Gac2" localSheetId="35">#REF!</definedName>
    <definedName name="________Gac2" localSheetId="48">#REF!</definedName>
    <definedName name="________Gac2" localSheetId="3">#REF!</definedName>
    <definedName name="________Gac2" localSheetId="4">#REF!</definedName>
    <definedName name="________Gac2">#REF!</definedName>
    <definedName name="________Gad2" localSheetId="35">#REF!</definedName>
    <definedName name="________Gad2" localSheetId="48">#REF!</definedName>
    <definedName name="________Gad2" localSheetId="3">#REF!</definedName>
    <definedName name="________Gad2" localSheetId="4">#REF!</definedName>
    <definedName name="________Gad2">#REF!</definedName>
    <definedName name="________Gfd2" localSheetId="35">#REF!</definedName>
    <definedName name="________Gfd2" localSheetId="48">#REF!</definedName>
    <definedName name="________Gfd2" localSheetId="3">#REF!</definedName>
    <definedName name="________Gfd2" localSheetId="4">#REF!</definedName>
    <definedName name="________Gfd2">#REF!</definedName>
    <definedName name="________Ld1">[3]設備電力!$H$13</definedName>
    <definedName name="________Ld2">[3]設備電力!$H$39</definedName>
    <definedName name="________Ld3">[2]設備電力!$J$35</definedName>
    <definedName name="________Ld5">[2]設備電力!$J$44</definedName>
    <definedName name="________Ld6">[3]設備電力!$H$70</definedName>
    <definedName name="________Ld7">[2]設備電力!$J$69</definedName>
    <definedName name="________Ld8">[3]設備電力!$H$78</definedName>
    <definedName name="________Ld9">[2]設備電力!$J$82</definedName>
    <definedName name="________mav2" localSheetId="35">#REF!</definedName>
    <definedName name="________mav2" localSheetId="48">#REF!</definedName>
    <definedName name="________mav2" localSheetId="3">#REF!</definedName>
    <definedName name="________mav2" localSheetId="4">#REF!</definedName>
    <definedName name="________mav2">#REF!</definedName>
    <definedName name="_______fan1">[2]設備電力!$C$96</definedName>
    <definedName name="_______Gac2" localSheetId="35">#REF!</definedName>
    <definedName name="_______Gac2" localSheetId="48">#REF!</definedName>
    <definedName name="_______Gac2" localSheetId="3">#REF!</definedName>
    <definedName name="_______Gac2" localSheetId="4">#REF!</definedName>
    <definedName name="_______Gac2">#REF!</definedName>
    <definedName name="_______Gad2" localSheetId="35">#REF!</definedName>
    <definedName name="_______Gad2" localSheetId="48">#REF!</definedName>
    <definedName name="_______Gad2" localSheetId="3">#REF!</definedName>
    <definedName name="_______Gad2" localSheetId="4">#REF!</definedName>
    <definedName name="_______Gad2">#REF!</definedName>
    <definedName name="_______Gfd2" localSheetId="35">#REF!</definedName>
    <definedName name="_______Gfd2" localSheetId="48">#REF!</definedName>
    <definedName name="_______Gfd2" localSheetId="3">#REF!</definedName>
    <definedName name="_______Gfd2" localSheetId="4">#REF!</definedName>
    <definedName name="_______Gfd2">#REF!</definedName>
    <definedName name="_______Ld1">[3]設備電力!$H$13</definedName>
    <definedName name="_______Ld2">[3]設備電力!$H$39</definedName>
    <definedName name="_______Ld3">[2]設備電力!$J$35</definedName>
    <definedName name="_______Ld5">[2]設備電力!$J$44</definedName>
    <definedName name="_______Ld6">[3]設備電力!$H$70</definedName>
    <definedName name="_______Ld7">[2]設備電力!$J$69</definedName>
    <definedName name="_______Ld8">[3]設備電力!$H$78</definedName>
    <definedName name="_______Ld9">[2]設備電力!$J$82</definedName>
    <definedName name="_______mav2" localSheetId="35">#REF!</definedName>
    <definedName name="_______mav2" localSheetId="48">#REF!</definedName>
    <definedName name="_______mav2" localSheetId="3">#REF!</definedName>
    <definedName name="_______mav2" localSheetId="4">#REF!</definedName>
    <definedName name="_______mav2">#REF!</definedName>
    <definedName name="______fan1">[2]設備電力!$C$96</definedName>
    <definedName name="______Gac2" localSheetId="35">#REF!</definedName>
    <definedName name="______Gac2" localSheetId="48">#REF!</definedName>
    <definedName name="______Gac2" localSheetId="3">#REF!</definedName>
    <definedName name="______Gac2" localSheetId="4">#REF!</definedName>
    <definedName name="______Gac2">#REF!</definedName>
    <definedName name="______Gad2" localSheetId="35">#REF!</definedName>
    <definedName name="______Gad2" localSheetId="48">#REF!</definedName>
    <definedName name="______Gad2" localSheetId="3">#REF!</definedName>
    <definedName name="______Gad2" localSheetId="4">#REF!</definedName>
    <definedName name="______Gad2">#REF!</definedName>
    <definedName name="______Gfd2" localSheetId="35">#REF!</definedName>
    <definedName name="______Gfd2" localSheetId="48">#REF!</definedName>
    <definedName name="______Gfd2" localSheetId="3">#REF!</definedName>
    <definedName name="______Gfd2" localSheetId="4">#REF!</definedName>
    <definedName name="______Gfd2">#REF!</definedName>
    <definedName name="______Ld1">[3]設備電力!$H$13</definedName>
    <definedName name="______Ld2">[3]設備電力!$H$39</definedName>
    <definedName name="______Ld3">[2]設備電力!$J$35</definedName>
    <definedName name="______Ld5">[2]設備電力!$J$44</definedName>
    <definedName name="______Ld6">[3]設備電力!$H$70</definedName>
    <definedName name="______Ld7">[2]設備電力!$J$69</definedName>
    <definedName name="______Ld8">[3]設備電力!$H$78</definedName>
    <definedName name="______Ld9">[2]設備電力!$J$82</definedName>
    <definedName name="______mav2" localSheetId="35">#REF!</definedName>
    <definedName name="______mav2" localSheetId="48">#REF!</definedName>
    <definedName name="______mav2" localSheetId="3">#REF!</definedName>
    <definedName name="______mav2" localSheetId="4">#REF!</definedName>
    <definedName name="______mav2">#REF!</definedName>
    <definedName name="_____fan1">[2]設備電力!$C$96</definedName>
    <definedName name="_____Gac2" localSheetId="35">#REF!</definedName>
    <definedName name="_____Gac2" localSheetId="48">#REF!</definedName>
    <definedName name="_____Gac2" localSheetId="3">#REF!</definedName>
    <definedName name="_____Gac2" localSheetId="4">#REF!</definedName>
    <definedName name="_____Gac2">#REF!</definedName>
    <definedName name="_____Gad2" localSheetId="35">#REF!</definedName>
    <definedName name="_____Gad2" localSheetId="48">#REF!</definedName>
    <definedName name="_____Gad2" localSheetId="3">#REF!</definedName>
    <definedName name="_____Gad2" localSheetId="4">#REF!</definedName>
    <definedName name="_____Gad2">#REF!</definedName>
    <definedName name="_____Gfd2" localSheetId="35">#REF!</definedName>
    <definedName name="_____Gfd2" localSheetId="48">#REF!</definedName>
    <definedName name="_____Gfd2" localSheetId="3">#REF!</definedName>
    <definedName name="_____Gfd2" localSheetId="4">#REF!</definedName>
    <definedName name="_____Gfd2">#REF!</definedName>
    <definedName name="_____Ld1">[3]設備電力!$H$13</definedName>
    <definedName name="_____Ld2">[3]設備電力!$H$39</definedName>
    <definedName name="_____Ld3">[2]設備電力!$J$35</definedName>
    <definedName name="_____Ld5">[2]設備電力!$J$44</definedName>
    <definedName name="_____Ld6">[3]設備電力!$H$70</definedName>
    <definedName name="_____Ld7">[2]設備電力!$J$69</definedName>
    <definedName name="_____Ld8">[3]設備電力!$H$78</definedName>
    <definedName name="_____Ld9">[2]設備電力!$J$82</definedName>
    <definedName name="_____mav2" localSheetId="35">#REF!</definedName>
    <definedName name="_____mav2" localSheetId="48">#REF!</definedName>
    <definedName name="_____mav2" localSheetId="3">#REF!</definedName>
    <definedName name="_____mav2" localSheetId="4">#REF!</definedName>
    <definedName name="_____mav2">#REF!</definedName>
    <definedName name="____fan1">[2]設備電力!$C$96</definedName>
    <definedName name="____Gac2" localSheetId="35">#REF!</definedName>
    <definedName name="____Gac2" localSheetId="48">#REF!</definedName>
    <definedName name="____Gac2" localSheetId="3">#REF!</definedName>
    <definedName name="____Gac2" localSheetId="4">#REF!</definedName>
    <definedName name="____Gac2">#REF!</definedName>
    <definedName name="____Gad2" localSheetId="35">#REF!</definedName>
    <definedName name="____Gad2" localSheetId="48">#REF!</definedName>
    <definedName name="____Gad2" localSheetId="3">#REF!</definedName>
    <definedName name="____Gad2" localSheetId="4">#REF!</definedName>
    <definedName name="____Gad2">#REF!</definedName>
    <definedName name="____Gfd2" localSheetId="35">#REF!</definedName>
    <definedName name="____Gfd2" localSheetId="48">#REF!</definedName>
    <definedName name="____Gfd2" localSheetId="3">#REF!</definedName>
    <definedName name="____Gfd2" localSheetId="4">#REF!</definedName>
    <definedName name="____Gfd2">#REF!</definedName>
    <definedName name="____Ld1">[3]設備電力!$H$13</definedName>
    <definedName name="____Ld2">[3]設備電力!$H$39</definedName>
    <definedName name="____Ld3">[2]設備電力!$J$35</definedName>
    <definedName name="____Ld5">[2]設備電力!$J$44</definedName>
    <definedName name="____Ld6">[3]設備電力!$H$70</definedName>
    <definedName name="____Ld7">[2]設備電力!$J$69</definedName>
    <definedName name="____Ld8">[3]設備電力!$H$78</definedName>
    <definedName name="____Ld9">[2]設備電力!$J$82</definedName>
    <definedName name="____mav2" localSheetId="35">#REF!</definedName>
    <definedName name="____mav2" localSheetId="48">#REF!</definedName>
    <definedName name="____mav2" localSheetId="3">#REF!</definedName>
    <definedName name="____mav2" localSheetId="4">#REF!</definedName>
    <definedName name="____mav2">#REF!</definedName>
    <definedName name="___fan1">[2]設備電力!$C$96</definedName>
    <definedName name="___Gac2" localSheetId="35">#REF!</definedName>
    <definedName name="___Gac2" localSheetId="48">#REF!</definedName>
    <definedName name="___Gac2" localSheetId="3">#REF!</definedName>
    <definedName name="___Gac2" localSheetId="4">#REF!</definedName>
    <definedName name="___Gac2">#REF!</definedName>
    <definedName name="___Gad2" localSheetId="35">#REF!</definedName>
    <definedName name="___Gad2" localSheetId="48">#REF!</definedName>
    <definedName name="___Gad2" localSheetId="3">#REF!</definedName>
    <definedName name="___Gad2" localSheetId="4">#REF!</definedName>
    <definedName name="___Gad2">#REF!</definedName>
    <definedName name="___Gfd2" localSheetId="35">#REF!</definedName>
    <definedName name="___Gfd2" localSheetId="48">#REF!</definedName>
    <definedName name="___Gfd2" localSheetId="3">#REF!</definedName>
    <definedName name="___Gfd2" localSheetId="4">#REF!</definedName>
    <definedName name="___Gfd2">#REF!</definedName>
    <definedName name="___Ld1">[3]設備電力!$H$13</definedName>
    <definedName name="___Ld2">[3]設備電力!$H$39</definedName>
    <definedName name="___Ld3">[2]設備電力!$J$35</definedName>
    <definedName name="___Ld5">[2]設備電力!$J$44</definedName>
    <definedName name="___Ld6">[3]設備電力!$H$70</definedName>
    <definedName name="___Ld7">[2]設備電力!$J$69</definedName>
    <definedName name="___Ld8">[3]設備電力!$H$78</definedName>
    <definedName name="___Ld9">[2]設備電力!$J$82</definedName>
    <definedName name="___mav2" localSheetId="35">#REF!</definedName>
    <definedName name="___mav2" localSheetId="48">#REF!</definedName>
    <definedName name="___mav2" localSheetId="3">#REF!</definedName>
    <definedName name="___mav2" localSheetId="4">#REF!</definedName>
    <definedName name="___mav2">#REF!</definedName>
    <definedName name="__123Graph_A" localSheetId="35" hidden="1">'[4]LPG(参考)'!#REF!</definedName>
    <definedName name="__123Graph_A" localSheetId="48" hidden="1">'[4]LPG(参考)'!#REF!</definedName>
    <definedName name="__123Graph_A" localSheetId="3" hidden="1">'[4]LPG(参考)'!#REF!</definedName>
    <definedName name="__123Graph_A" localSheetId="4" hidden="1">'[4]LPG(参考)'!#REF!</definedName>
    <definedName name="__123Graph_A" hidden="1">'[4]LPG(参考)'!#REF!</definedName>
    <definedName name="__123Graph_B" localSheetId="35" hidden="1">'[4]LPG(参考)'!#REF!</definedName>
    <definedName name="__123Graph_B" localSheetId="48" hidden="1">'[4]LPG(参考)'!#REF!</definedName>
    <definedName name="__123Graph_B" localSheetId="3" hidden="1">'[4]LPG(参考)'!#REF!</definedName>
    <definedName name="__123Graph_B" localSheetId="4" hidden="1">'[4]LPG(参考)'!#REF!</definedName>
    <definedName name="__123Graph_B" hidden="1">'[4]LPG(参考)'!#REF!</definedName>
    <definedName name="__123Graph_BGRAPH01" localSheetId="35" hidden="1">#REF!</definedName>
    <definedName name="__123Graph_BGRAPH01" localSheetId="48" hidden="1">#REF!</definedName>
    <definedName name="__123Graph_BGRAPH01" localSheetId="3" hidden="1">#REF!</definedName>
    <definedName name="__123Graph_BGRAPH01" localSheetId="4" hidden="1">#REF!</definedName>
    <definedName name="__123Graph_BGRAPH01" hidden="1">#REF!</definedName>
    <definedName name="__123Graph_BGRAPH02" localSheetId="35" hidden="1">#REF!</definedName>
    <definedName name="__123Graph_BGRAPH02" localSheetId="48" hidden="1">#REF!</definedName>
    <definedName name="__123Graph_BGRAPH02" localSheetId="3" hidden="1">#REF!</definedName>
    <definedName name="__123Graph_BGRAPH02" localSheetId="4" hidden="1">#REF!</definedName>
    <definedName name="__123Graph_BGRAPH02" hidden="1">#REF!</definedName>
    <definedName name="__123Graph_BGRAPH03" localSheetId="35" hidden="1">#REF!</definedName>
    <definedName name="__123Graph_BGRAPH03" localSheetId="48" hidden="1">#REF!</definedName>
    <definedName name="__123Graph_BGRAPH03" localSheetId="3" hidden="1">#REF!</definedName>
    <definedName name="__123Graph_BGRAPH03" localSheetId="4" hidden="1">#REF!</definedName>
    <definedName name="__123Graph_BGRAPH03" hidden="1">#REF!</definedName>
    <definedName name="__123Graph_BGRAPH04" localSheetId="35" hidden="1">#REF!</definedName>
    <definedName name="__123Graph_BGRAPH04" localSheetId="3" hidden="1">#REF!</definedName>
    <definedName name="__123Graph_BGRAPH04" localSheetId="4" hidden="1">#REF!</definedName>
    <definedName name="__123Graph_BGRAPH04" hidden="1">#REF!</definedName>
    <definedName name="__123Graph_BGRAPH05" localSheetId="35" hidden="1">#REF!</definedName>
    <definedName name="__123Graph_BGRAPH05" localSheetId="3" hidden="1">#REF!</definedName>
    <definedName name="__123Graph_BGRAPH05" localSheetId="4" hidden="1">#REF!</definedName>
    <definedName name="__123Graph_BGRAPH05" hidden="1">#REF!</definedName>
    <definedName name="__123Graph_C" localSheetId="35" hidden="1">'[4]LPG(参考)'!#REF!</definedName>
    <definedName name="__123Graph_C" localSheetId="3" hidden="1">'[4]LPG(参考)'!#REF!</definedName>
    <definedName name="__123Graph_C" localSheetId="4" hidden="1">'[4]LPG(参考)'!#REF!</definedName>
    <definedName name="__123Graph_C" hidden="1">'[4]LPG(参考)'!#REF!</definedName>
    <definedName name="__123Graph_D" localSheetId="35" hidden="1">'[4]LPG(参考)'!#REF!</definedName>
    <definedName name="__123Graph_D" localSheetId="3" hidden="1">'[4]LPG(参考)'!#REF!</definedName>
    <definedName name="__123Graph_D" localSheetId="4" hidden="1">'[4]LPG(参考)'!#REF!</definedName>
    <definedName name="__123Graph_D" hidden="1">'[4]LPG(参考)'!#REF!</definedName>
    <definedName name="__123Graph_E" localSheetId="35" hidden="1">'[4]LPG(参考)'!#REF!</definedName>
    <definedName name="__123Graph_E" localSheetId="3" hidden="1">'[4]LPG(参考)'!#REF!</definedName>
    <definedName name="__123Graph_E" localSheetId="4" hidden="1">'[4]LPG(参考)'!#REF!</definedName>
    <definedName name="__123Graph_E" hidden="1">'[4]LPG(参考)'!#REF!</definedName>
    <definedName name="__123Graph_F" localSheetId="35" hidden="1">'[4]LPG(参考)'!#REF!</definedName>
    <definedName name="__123Graph_F" localSheetId="3" hidden="1">'[4]LPG(参考)'!#REF!</definedName>
    <definedName name="__123Graph_F" localSheetId="4" hidden="1">'[4]LPG(参考)'!#REF!</definedName>
    <definedName name="__123Graph_F" hidden="1">'[4]LPG(参考)'!#REF!</definedName>
    <definedName name="__123Graph_X" localSheetId="35" hidden="1">'[4]LPG(参考)'!#REF!</definedName>
    <definedName name="__123Graph_X" localSheetId="3" hidden="1">'[4]LPG(参考)'!#REF!</definedName>
    <definedName name="__123Graph_X" localSheetId="4" hidden="1">'[4]LPG(参考)'!#REF!</definedName>
    <definedName name="__123Graph_X" hidden="1">'[4]LPG(参考)'!#REF!</definedName>
    <definedName name="__123Graph_XGRAPH01" localSheetId="35" hidden="1">#REF!</definedName>
    <definedName name="__123Graph_XGRAPH01" localSheetId="48" hidden="1">#REF!</definedName>
    <definedName name="__123Graph_XGRAPH01" localSheetId="3" hidden="1">#REF!</definedName>
    <definedName name="__123Graph_XGRAPH01" localSheetId="4" hidden="1">#REF!</definedName>
    <definedName name="__123Graph_XGRAPH01" hidden="1">#REF!</definedName>
    <definedName name="__123Graph_XGRAPH02" localSheetId="35" hidden="1">#REF!</definedName>
    <definedName name="__123Graph_XGRAPH02" localSheetId="48" hidden="1">#REF!</definedName>
    <definedName name="__123Graph_XGRAPH02" localSheetId="3" hidden="1">#REF!</definedName>
    <definedName name="__123Graph_XGRAPH02" localSheetId="4" hidden="1">#REF!</definedName>
    <definedName name="__123Graph_XGRAPH02" hidden="1">#REF!</definedName>
    <definedName name="__123Graph_XGRAPH03" localSheetId="35" hidden="1">#REF!</definedName>
    <definedName name="__123Graph_XGRAPH03" localSheetId="48" hidden="1">#REF!</definedName>
    <definedName name="__123Graph_XGRAPH03" localSheetId="3" hidden="1">#REF!</definedName>
    <definedName name="__123Graph_XGRAPH03" localSheetId="4" hidden="1">#REF!</definedName>
    <definedName name="__123Graph_XGRAPH03" hidden="1">#REF!</definedName>
    <definedName name="__123Graph_XGRAPH04" localSheetId="35" hidden="1">#REF!</definedName>
    <definedName name="__123Graph_XGRAPH04" localSheetId="3" hidden="1">#REF!</definedName>
    <definedName name="__123Graph_XGRAPH04" localSheetId="4" hidden="1">#REF!</definedName>
    <definedName name="__123Graph_XGRAPH04" hidden="1">#REF!</definedName>
    <definedName name="__123Graph_XGRAPH05" localSheetId="35" hidden="1">#REF!</definedName>
    <definedName name="__123Graph_XGRAPH05" localSheetId="3" hidden="1">#REF!</definedName>
    <definedName name="__123Graph_XGRAPH05" localSheetId="4" hidden="1">#REF!</definedName>
    <definedName name="__123Graph_XGRAPH05" hidden="1">#REF!</definedName>
    <definedName name="__1F" localSheetId="35" hidden="1">#REF!</definedName>
    <definedName name="__1F" localSheetId="3" hidden="1">#REF!</definedName>
    <definedName name="__1F" localSheetId="4" hidden="1">#REF!</definedName>
    <definedName name="__1F" hidden="1">#REF!</definedName>
    <definedName name="__2_0_0_F" localSheetId="35" hidden="1">#REF!</definedName>
    <definedName name="__2_0_0_F" localSheetId="3" hidden="1">#REF!</definedName>
    <definedName name="__2_0_0_F" localSheetId="4" hidden="1">#REF!</definedName>
    <definedName name="__2_0_0_F" hidden="1">#REF!</definedName>
    <definedName name="__Ａ１０" localSheetId="35">#REF!</definedName>
    <definedName name="__Ａ１０" localSheetId="5">#REF!</definedName>
    <definedName name="__Ａ１０" localSheetId="6">#REF!</definedName>
    <definedName name="__Ａ１０">#REF!</definedName>
    <definedName name="__Ａ１１" localSheetId="35">#REF!</definedName>
    <definedName name="__Ａ１１" localSheetId="5">#REF!</definedName>
    <definedName name="__Ａ１１" localSheetId="6">#REF!</definedName>
    <definedName name="__Ａ１１">#REF!</definedName>
    <definedName name="__Ａ１２" localSheetId="35">#REF!</definedName>
    <definedName name="__Ａ１２" localSheetId="5">#REF!</definedName>
    <definedName name="__Ａ１２" localSheetId="6">#REF!</definedName>
    <definedName name="__Ａ１２">#REF!</definedName>
    <definedName name="__Ａ１３" localSheetId="35">#REF!</definedName>
    <definedName name="__Ａ１３" localSheetId="5">#REF!</definedName>
    <definedName name="__Ａ１３" localSheetId="6">#REF!</definedName>
    <definedName name="__Ａ１３">#REF!</definedName>
    <definedName name="__A14" localSheetId="35">[5]土地評価!#REF!</definedName>
    <definedName name="__A14" localSheetId="5">[5]土地評価!#REF!</definedName>
    <definedName name="__A14" localSheetId="6">[5]土地評価!#REF!</definedName>
    <definedName name="__A14">[5]土地評価!#REF!</definedName>
    <definedName name="__Ａ１５" localSheetId="35">#REF!</definedName>
    <definedName name="__Ａ１５" localSheetId="5">#REF!</definedName>
    <definedName name="__Ａ１５" localSheetId="6">#REF!</definedName>
    <definedName name="__Ａ１５">#REF!</definedName>
    <definedName name="__A16" localSheetId="35">[5]土地評価!#REF!</definedName>
    <definedName name="__A16" localSheetId="5">[5]土地評価!#REF!</definedName>
    <definedName name="__A16" localSheetId="6">[5]土地評価!#REF!</definedName>
    <definedName name="__A16">[5]土地評価!#REF!</definedName>
    <definedName name="__Ａ４" localSheetId="35">#REF!</definedName>
    <definedName name="__Ａ４" localSheetId="5">#REF!</definedName>
    <definedName name="__Ａ４" localSheetId="6">#REF!</definedName>
    <definedName name="__Ａ４">#REF!</definedName>
    <definedName name="__Ａ７" localSheetId="35">#REF!</definedName>
    <definedName name="__Ａ７" localSheetId="5">#REF!</definedName>
    <definedName name="__Ａ７" localSheetId="6">#REF!</definedName>
    <definedName name="__Ａ７">#REF!</definedName>
    <definedName name="__Ａ８" localSheetId="35">#REF!</definedName>
    <definedName name="__Ａ８" localSheetId="5">#REF!</definedName>
    <definedName name="__Ａ８" localSheetId="6">#REF!</definedName>
    <definedName name="__Ａ８">#REF!</definedName>
    <definedName name="__Ａ９" localSheetId="35">#REF!</definedName>
    <definedName name="__Ａ９" localSheetId="5">#REF!</definedName>
    <definedName name="__Ａ９" localSheetId="6">#REF!</definedName>
    <definedName name="__Ａ９">#REF!</definedName>
    <definedName name="__B16" localSheetId="35">[6]総括表!#REF!</definedName>
    <definedName name="__B16" localSheetId="5">[6]総括表!#REF!</definedName>
    <definedName name="__B16" localSheetId="6">[6]総括表!#REF!</definedName>
    <definedName name="__B16">[6]総括表!#REF!</definedName>
    <definedName name="__fan1">[2]設備電力!$C$96</definedName>
    <definedName name="__Gac2" localSheetId="35">#REF!</definedName>
    <definedName name="__Gac2" localSheetId="37">#REF!</definedName>
    <definedName name="__Gac2" localSheetId="38">#REF!</definedName>
    <definedName name="__Gac2" localSheetId="48">#REF!</definedName>
    <definedName name="__Gac2" localSheetId="3">#REF!</definedName>
    <definedName name="__Gac2" localSheetId="4">#REF!</definedName>
    <definedName name="__Gac2">#REF!</definedName>
    <definedName name="__Gad2" localSheetId="35">#REF!</definedName>
    <definedName name="__Gad2" localSheetId="37">#REF!</definedName>
    <definedName name="__Gad2" localSheetId="38">#REF!</definedName>
    <definedName name="__Gad2" localSheetId="48">#REF!</definedName>
    <definedName name="__Gad2" localSheetId="3">#REF!</definedName>
    <definedName name="__Gad2" localSheetId="4">#REF!</definedName>
    <definedName name="__Gad2">#REF!</definedName>
    <definedName name="__Gfd2" localSheetId="35">#REF!</definedName>
    <definedName name="__Gfd2" localSheetId="37">#REF!</definedName>
    <definedName name="__Gfd2" localSheetId="38">#REF!</definedName>
    <definedName name="__Gfd2" localSheetId="48">#REF!</definedName>
    <definedName name="__Gfd2" localSheetId="3">#REF!</definedName>
    <definedName name="__Gfd2" localSheetId="4">#REF!</definedName>
    <definedName name="__Gfd2">#REF!</definedName>
    <definedName name="__GN15">" = 条件エリア!R34C2: R35C3 "</definedName>
    <definedName name="__I9" localSheetId="35">[6]総括表!#REF!</definedName>
    <definedName name="__I9" localSheetId="5">[6]総括表!#REF!</definedName>
    <definedName name="__I9" localSheetId="6">[6]総括表!#REF!</definedName>
    <definedName name="__I9">[6]総括表!#REF!</definedName>
    <definedName name="__int1" localSheetId="35">[7]Input!#REF!</definedName>
    <definedName name="__int1" localSheetId="48">[7]Input!#REF!</definedName>
    <definedName name="__int1" localSheetId="3">[7]Input!#REF!</definedName>
    <definedName name="__int1" localSheetId="4">[7]Input!#REF!</definedName>
    <definedName name="__int1">[7]Input!#REF!</definedName>
    <definedName name="__int2" localSheetId="35">[7]Input!#REF!</definedName>
    <definedName name="__int2" localSheetId="48">[7]Input!#REF!</definedName>
    <definedName name="__int2" localSheetId="3">[7]Input!#REF!</definedName>
    <definedName name="__int2" localSheetId="4">[7]Input!#REF!</definedName>
    <definedName name="__int2">[7]Input!#REF!</definedName>
    <definedName name="__Ｋ１０" localSheetId="35">#REF!</definedName>
    <definedName name="__Ｋ１０" localSheetId="5">#REF!</definedName>
    <definedName name="__Ｋ１０" localSheetId="6">#REF!</definedName>
    <definedName name="__Ｋ１０">#REF!</definedName>
    <definedName name="__Ｋ１１" localSheetId="35">#REF!</definedName>
    <definedName name="__Ｋ１１" localSheetId="5">#REF!</definedName>
    <definedName name="__Ｋ１１" localSheetId="6">#REF!</definedName>
    <definedName name="__Ｋ１１">#REF!</definedName>
    <definedName name="__Ｋ１２" localSheetId="35">#REF!</definedName>
    <definedName name="__Ｋ１２" localSheetId="5">#REF!</definedName>
    <definedName name="__Ｋ１２" localSheetId="6">#REF!</definedName>
    <definedName name="__Ｋ１２">#REF!</definedName>
    <definedName name="__Ｋ１３" localSheetId="35">#REF!</definedName>
    <definedName name="__Ｋ１３" localSheetId="5">#REF!</definedName>
    <definedName name="__Ｋ１３" localSheetId="6">#REF!</definedName>
    <definedName name="__Ｋ１３">#REF!</definedName>
    <definedName name="__Ｋ１４" localSheetId="35">#REF!</definedName>
    <definedName name="__Ｋ１４" localSheetId="5">#REF!</definedName>
    <definedName name="__Ｋ１４" localSheetId="6">#REF!</definedName>
    <definedName name="__Ｋ１４">#REF!</definedName>
    <definedName name="__Ｋ１５" localSheetId="35">#REF!</definedName>
    <definedName name="__Ｋ１５" localSheetId="5">#REF!</definedName>
    <definedName name="__Ｋ１５" localSheetId="6">#REF!</definedName>
    <definedName name="__Ｋ１５">#REF!</definedName>
    <definedName name="__Ｋ１６" localSheetId="35">#REF!</definedName>
    <definedName name="__Ｋ１６" localSheetId="5">#REF!</definedName>
    <definedName name="__Ｋ１６" localSheetId="6">#REF!</definedName>
    <definedName name="__Ｋ１６">#REF!</definedName>
    <definedName name="__Ｋ４" localSheetId="35">#REF!</definedName>
    <definedName name="__Ｋ４" localSheetId="5">#REF!</definedName>
    <definedName name="__Ｋ４" localSheetId="6">#REF!</definedName>
    <definedName name="__Ｋ４">#REF!</definedName>
    <definedName name="__Ｋ７" localSheetId="35">#REF!</definedName>
    <definedName name="__Ｋ７" localSheetId="5">#REF!</definedName>
    <definedName name="__Ｋ７" localSheetId="6">#REF!</definedName>
    <definedName name="__Ｋ７">#REF!</definedName>
    <definedName name="__Ｋ８" localSheetId="35">#REF!</definedName>
    <definedName name="__Ｋ８" localSheetId="5">#REF!</definedName>
    <definedName name="__Ｋ８" localSheetId="6">#REF!</definedName>
    <definedName name="__Ｋ８">#REF!</definedName>
    <definedName name="__Ｋ９" localSheetId="35">#REF!</definedName>
    <definedName name="__Ｋ９" localSheetId="5">#REF!</definedName>
    <definedName name="__Ｋ９" localSheetId="6">#REF!</definedName>
    <definedName name="__Ｋ９">#REF!</definedName>
    <definedName name="__Ld1">[3]設備電力!$H$13</definedName>
    <definedName name="__Ld2">[3]設備電力!$H$39</definedName>
    <definedName name="__Ld3">[2]設備電力!$J$35</definedName>
    <definedName name="__Ld5">[2]設備電力!$J$44</definedName>
    <definedName name="__Ld6">[3]設備電力!$H$70</definedName>
    <definedName name="__Ld7">[2]設備電力!$J$69</definedName>
    <definedName name="__Ld8">[3]設備電力!$H$78</definedName>
    <definedName name="__Ld9">[2]設備電力!$J$82</definedName>
    <definedName name="__mav2" localSheetId="35">#REF!</definedName>
    <definedName name="__mav2" localSheetId="37">#REF!</definedName>
    <definedName name="__mav2" localSheetId="38">#REF!</definedName>
    <definedName name="__mav2" localSheetId="48">#REF!</definedName>
    <definedName name="__mav2" localSheetId="3">#REF!</definedName>
    <definedName name="__mav2" localSheetId="4">#REF!</definedName>
    <definedName name="__mav2">#REF!</definedName>
    <definedName name="__PRT1" localSheetId="35">#REF!</definedName>
    <definedName name="__PRT1" localSheetId="48">#REF!</definedName>
    <definedName name="__PRT1" localSheetId="3">#REF!</definedName>
    <definedName name="__PRT1" localSheetId="4">#REF!</definedName>
    <definedName name="__PRT1">#REF!</definedName>
    <definedName name="__PRT2" localSheetId="35">#REF!</definedName>
    <definedName name="__PRT2" localSheetId="48">#REF!</definedName>
    <definedName name="__PRT2" localSheetId="3">#REF!</definedName>
    <definedName name="__PRT2" localSheetId="4">#REF!</definedName>
    <definedName name="__PRT2">#REF!</definedName>
    <definedName name="__PRT3" localSheetId="35">#REF!</definedName>
    <definedName name="__PRT3" localSheetId="3">#REF!</definedName>
    <definedName name="__PRT3" localSheetId="4">#REF!</definedName>
    <definedName name="__PRT3">#REF!</definedName>
    <definedName name="__SC2" localSheetId="35">#REF!</definedName>
    <definedName name="__SC2" localSheetId="3">#REF!</definedName>
    <definedName name="__SC2" localSheetId="4">#REF!</definedName>
    <definedName name="__SC2">#REF!</definedName>
    <definedName name="__Ｔ１０" localSheetId="35">#REF!</definedName>
    <definedName name="__Ｔ１０" localSheetId="5">#REF!</definedName>
    <definedName name="__Ｔ１０" localSheetId="6">#REF!</definedName>
    <definedName name="__Ｔ１０">#REF!</definedName>
    <definedName name="__Ｔ１１" localSheetId="35">#REF!</definedName>
    <definedName name="__Ｔ１１" localSheetId="5">#REF!</definedName>
    <definedName name="__Ｔ１１" localSheetId="6">#REF!</definedName>
    <definedName name="__Ｔ１１">#REF!</definedName>
    <definedName name="__Ｔ１２" localSheetId="35">#REF!</definedName>
    <definedName name="__Ｔ１２" localSheetId="5">#REF!</definedName>
    <definedName name="__Ｔ１２" localSheetId="6">#REF!</definedName>
    <definedName name="__Ｔ１２">#REF!</definedName>
    <definedName name="__Ｔ１３" localSheetId="35">#REF!</definedName>
    <definedName name="__Ｔ１３" localSheetId="5">#REF!</definedName>
    <definedName name="__Ｔ１３" localSheetId="6">#REF!</definedName>
    <definedName name="__Ｔ１３">#REF!</definedName>
    <definedName name="__Ｔ１４" localSheetId="35">#REF!</definedName>
    <definedName name="__Ｔ１４" localSheetId="5">#REF!</definedName>
    <definedName name="__Ｔ１４" localSheetId="6">#REF!</definedName>
    <definedName name="__Ｔ１４">#REF!</definedName>
    <definedName name="__Ｔ１５" localSheetId="35">#REF!</definedName>
    <definedName name="__Ｔ１５" localSheetId="5">#REF!</definedName>
    <definedName name="__Ｔ１５" localSheetId="6">#REF!</definedName>
    <definedName name="__Ｔ１５">#REF!</definedName>
    <definedName name="__Ｔ１６" localSheetId="35">#REF!</definedName>
    <definedName name="__Ｔ１６" localSheetId="5">#REF!</definedName>
    <definedName name="__Ｔ１６" localSheetId="6">#REF!</definedName>
    <definedName name="__Ｔ１６">#REF!</definedName>
    <definedName name="__Ｔ４" localSheetId="35">#REF!</definedName>
    <definedName name="__Ｔ４" localSheetId="5">#REF!</definedName>
    <definedName name="__Ｔ４" localSheetId="6">#REF!</definedName>
    <definedName name="__Ｔ４">#REF!</definedName>
    <definedName name="__Ｔ７" localSheetId="35">#REF!</definedName>
    <definedName name="__Ｔ７" localSheetId="5">#REF!</definedName>
    <definedName name="__Ｔ７" localSheetId="6">#REF!</definedName>
    <definedName name="__Ｔ７">#REF!</definedName>
    <definedName name="__Ｔ８" localSheetId="35">#REF!</definedName>
    <definedName name="__Ｔ８" localSheetId="5">#REF!</definedName>
    <definedName name="__Ｔ８" localSheetId="6">#REF!</definedName>
    <definedName name="__Ｔ８">#REF!</definedName>
    <definedName name="__Ｔ９" localSheetId="35">#REF!</definedName>
    <definedName name="__Ｔ９" localSheetId="5">#REF!</definedName>
    <definedName name="__Ｔ９" localSheetId="6">#REF!</definedName>
    <definedName name="__Ｔ９">#REF!</definedName>
    <definedName name="__TBL1">[8]TBL!$B$11:$N$16</definedName>
    <definedName name="__TBL2" localSheetId="35">#REF!</definedName>
    <definedName name="__TBL2" localSheetId="48">#REF!</definedName>
    <definedName name="__TBL2" localSheetId="3">#REF!</definedName>
    <definedName name="__TBL2" localSheetId="4">#REF!</definedName>
    <definedName name="__TBL2">#REF!</definedName>
    <definedName name="_1_実行">#N/A</definedName>
    <definedName name="_11F" localSheetId="35" hidden="1">[9]総括表!#REF!</definedName>
    <definedName name="_11F" localSheetId="48" hidden="1">[9]総括表!#REF!</definedName>
    <definedName name="_11F" localSheetId="3" hidden="1">[9]総括表!#REF!</definedName>
    <definedName name="_11F" localSheetId="4" hidden="1">[9]総括表!#REF!</definedName>
    <definedName name="_11F" hidden="1">[9]総括表!#REF!</definedName>
    <definedName name="_17_0_0_F" localSheetId="35" hidden="1">[10]総括表!#REF!</definedName>
    <definedName name="_17_0_0_F" localSheetId="48" hidden="1">[10]総括表!#REF!</definedName>
    <definedName name="_17_0_0_F" localSheetId="3" hidden="1">[10]総括表!#REF!</definedName>
    <definedName name="_17_0_0_F" localSheetId="4" hidden="1">[10]総括表!#REF!</definedName>
    <definedName name="_17_0_0_F" hidden="1">[10]総括表!#REF!</definedName>
    <definedName name="_18_0_0_F" localSheetId="35" hidden="1">#REF!</definedName>
    <definedName name="_18_0_0_F" localSheetId="48" hidden="1">#REF!</definedName>
    <definedName name="_18_0_0_F" localSheetId="3" hidden="1">#REF!</definedName>
    <definedName name="_18_0_0_F" localSheetId="4" hidden="1">#REF!</definedName>
    <definedName name="_18_0_0_F" hidden="1">#REF!</definedName>
    <definedName name="_18F" localSheetId="35" hidden="1">#REF!</definedName>
    <definedName name="_18F" localSheetId="48" hidden="1">#REF!</definedName>
    <definedName name="_18F" localSheetId="3" hidden="1">#REF!</definedName>
    <definedName name="_18F" localSheetId="4" hidden="1">#REF!</definedName>
    <definedName name="_18F" hidden="1">#REF!</definedName>
    <definedName name="_19_0_0_F" localSheetId="35" hidden="1">[10]総括表!#REF!</definedName>
    <definedName name="_19_0_0_F" localSheetId="48" hidden="1">[10]総括表!#REF!</definedName>
    <definedName name="_19_0_0_F" localSheetId="3" hidden="1">[10]総括表!#REF!</definedName>
    <definedName name="_19_0_0_F" localSheetId="4" hidden="1">[10]総括表!#REF!</definedName>
    <definedName name="_19_0_0_F" hidden="1">[10]総括表!#REF!</definedName>
    <definedName name="_1F" localSheetId="35" hidden="1">#REF!</definedName>
    <definedName name="_1F" localSheetId="48" hidden="1">#REF!</definedName>
    <definedName name="_1F" localSheetId="3" hidden="1">#REF!</definedName>
    <definedName name="_1F" localSheetId="4" hidden="1">#REF!</definedName>
    <definedName name="_1F" hidden="1">#REF!</definedName>
    <definedName name="_1P">#N/A</definedName>
    <definedName name="_1ﾌｫﾝﾄのﾄﾞｯﾄ数">#N/A</definedName>
    <definedName name="_2_0_0_F" localSheetId="35" hidden="1">#REF!</definedName>
    <definedName name="_2_0_0_F" localSheetId="48" hidden="1">#REF!</definedName>
    <definedName name="_2_0_0_F" localSheetId="3" hidden="1">#REF!</definedName>
    <definedName name="_2_0_0_F" localSheetId="4" hidden="1">#REF!</definedName>
    <definedName name="_2_0_0_F" hidden="1">#REF!</definedName>
    <definedName name="_2_取消">#N/A</definedName>
    <definedName name="_2_取消_______">#N/A</definedName>
    <definedName name="_23F" localSheetId="35" hidden="1">#REF!</definedName>
    <definedName name="_23F" localSheetId="48" hidden="1">#REF!</definedName>
    <definedName name="_23F" localSheetId="3" hidden="1">#REF!</definedName>
    <definedName name="_23F" localSheetId="4" hidden="1">#REF!</definedName>
    <definedName name="_23F" hidden="1">#REF!</definedName>
    <definedName name="_26_0_0_F" localSheetId="35" hidden="1">#REF!</definedName>
    <definedName name="_26_0_0_F" localSheetId="48" hidden="1">#REF!</definedName>
    <definedName name="_26_0_0_F" localSheetId="3" hidden="1">#REF!</definedName>
    <definedName name="_26_0_0_F" localSheetId="4" hidden="1">#REF!</definedName>
    <definedName name="_26_0_0_F" hidden="1">#REF!</definedName>
    <definedName name="_26F" localSheetId="35" hidden="1">[11]総括表!#REF!</definedName>
    <definedName name="_26F" localSheetId="48" hidden="1">[11]総括表!#REF!</definedName>
    <definedName name="_26F" localSheetId="3" hidden="1">[11]総括表!#REF!</definedName>
    <definedName name="_26F" localSheetId="4" hidden="1">[11]総括表!#REF!</definedName>
    <definedName name="_26F" hidden="1">[11]総括表!#REF!</definedName>
    <definedName name="_27_0_0_F" localSheetId="35" hidden="1">#REF!</definedName>
    <definedName name="_27_0_0_F" localSheetId="48" hidden="1">#REF!</definedName>
    <definedName name="_27_0_0_F" localSheetId="3" hidden="1">#REF!</definedName>
    <definedName name="_27_0_0_F" localSheetId="4" hidden="1">#REF!</definedName>
    <definedName name="_27_0_0_F" hidden="1">#REF!</definedName>
    <definedName name="_28_1" localSheetId="35">#REF!</definedName>
    <definedName name="_28_1" localSheetId="5">#REF!</definedName>
    <definedName name="_28_1" localSheetId="6">#REF!</definedName>
    <definedName name="_28_1">#REF!</definedName>
    <definedName name="_28F" localSheetId="35" hidden="1">#REF!</definedName>
    <definedName name="_28F" localSheetId="48" hidden="1">#REF!</definedName>
    <definedName name="_28F" localSheetId="3" hidden="1">#REF!</definedName>
    <definedName name="_28F" localSheetId="4" hidden="1">#REF!</definedName>
    <definedName name="_28F" hidden="1">#REF!</definedName>
    <definedName name="_2F" localSheetId="35" hidden="1">#REF!</definedName>
    <definedName name="_2F" localSheetId="48" hidden="1">#REF!</definedName>
    <definedName name="_2F" localSheetId="3" hidden="1">#REF!</definedName>
    <definedName name="_2F" localSheetId="4" hidden="1">#REF!</definedName>
    <definedName name="_2F" hidden="1">#REF!</definedName>
    <definedName name="_2P" localSheetId="35">#REF!</definedName>
    <definedName name="_2P" localSheetId="37">#REF!</definedName>
    <definedName name="_2P" localSheetId="38">#REF!</definedName>
    <definedName name="_2P" localSheetId="51">#REF!</definedName>
    <definedName name="_2P" localSheetId="52">#REF!</definedName>
    <definedName name="_2P" localSheetId="49">#REF!</definedName>
    <definedName name="_2P" localSheetId="3">#REF!</definedName>
    <definedName name="_2P" localSheetId="4">#REF!</definedName>
    <definedName name="_2P" localSheetId="5">#REF!</definedName>
    <definedName name="_2P" localSheetId="6">#REF!</definedName>
    <definedName name="_2P">#REF!</definedName>
    <definedName name="_3_0_0_F" localSheetId="35" hidden="1">#REF!</definedName>
    <definedName name="_3_0_0_F" localSheetId="3" hidden="1">#REF!</definedName>
    <definedName name="_3_0_0_F" localSheetId="4" hidden="1">#REF!</definedName>
    <definedName name="_3_0_0_F" hidden="1">#REF!</definedName>
    <definedName name="_31_0_0_F" localSheetId="35" hidden="1">#REF!</definedName>
    <definedName name="_31_0_0_F" localSheetId="3" hidden="1">#REF!</definedName>
    <definedName name="_31_0_0_F" localSheetId="4" hidden="1">#REF!</definedName>
    <definedName name="_31_0_0_F" hidden="1">#REF!</definedName>
    <definedName name="_41_0_0_F" localSheetId="35" hidden="1">#REF!</definedName>
    <definedName name="_41_0_0_F" localSheetId="3" hidden="1">#REF!</definedName>
    <definedName name="_41_0_0_F" localSheetId="4" hidden="1">#REF!</definedName>
    <definedName name="_41_0_0_F" hidden="1">#REF!</definedName>
    <definedName name="_42_0_0_F" localSheetId="35" hidden="1">#REF!</definedName>
    <definedName name="_42_0_0_F" localSheetId="3" hidden="1">#REF!</definedName>
    <definedName name="_42_0_0_F" localSheetId="4" hidden="1">#REF!</definedName>
    <definedName name="_42_0_0_F" hidden="1">#REF!</definedName>
    <definedName name="_43_0_0_F" localSheetId="35" hidden="1">#REF!</definedName>
    <definedName name="_43_0_0_F" localSheetId="3" hidden="1">#REF!</definedName>
    <definedName name="_43_0_0_F" localSheetId="4" hidden="1">#REF!</definedName>
    <definedName name="_43_0_0_F" hidden="1">#REF!</definedName>
    <definedName name="_44_0_0_F" localSheetId="35" hidden="1">#REF!</definedName>
    <definedName name="_44_0_0_F" localSheetId="3" hidden="1">#REF!</definedName>
    <definedName name="_44_0_0_F" localSheetId="4" hidden="1">#REF!</definedName>
    <definedName name="_44_0_0_F" hidden="1">#REF!</definedName>
    <definedName name="_45_0_0_F" localSheetId="35" hidden="1">#REF!</definedName>
    <definedName name="_45_0_0_F" localSheetId="3" hidden="1">#REF!</definedName>
    <definedName name="_45_0_0_F" localSheetId="4" hidden="1">#REF!</definedName>
    <definedName name="_45_0_0_F" hidden="1">#REF!</definedName>
    <definedName name="_49_0_0_F" localSheetId="35" hidden="1">#REF!</definedName>
    <definedName name="_49_0_0_F" localSheetId="3" hidden="1">#REF!</definedName>
    <definedName name="_49_0_0_F" localSheetId="4" hidden="1">#REF!</definedName>
    <definedName name="_49_0_0_F" hidden="1">#REF!</definedName>
    <definedName name="_5_0_0_F" localSheetId="35" hidden="1">#REF!</definedName>
    <definedName name="_5_0_0_F" localSheetId="3" hidden="1">#REF!</definedName>
    <definedName name="_5_0_0_F" localSheetId="4" hidden="1">#REF!</definedName>
    <definedName name="_5_0_0_F" hidden="1">#REF!</definedName>
    <definedName name="_55_0_0_F" localSheetId="35" hidden="1">#REF!</definedName>
    <definedName name="_55_0_0_F" localSheetId="3" hidden="1">#REF!</definedName>
    <definedName name="_55_0_0_F" localSheetId="4" hidden="1">#REF!</definedName>
    <definedName name="_55_0_0_F" hidden="1">#REF!</definedName>
    <definedName name="_56_0_0_F" localSheetId="35" hidden="1">#REF!</definedName>
    <definedName name="_56_0_0_F" localSheetId="3" hidden="1">#REF!</definedName>
    <definedName name="_56_0_0_F" localSheetId="4" hidden="1">#REF!</definedName>
    <definedName name="_56_0_0_F" hidden="1">#REF!</definedName>
    <definedName name="_6_0_0_F" localSheetId="35" hidden="1">#REF!</definedName>
    <definedName name="_6_0_0_F" localSheetId="3" hidden="1">#REF!</definedName>
    <definedName name="_6_0_0_F" localSheetId="4" hidden="1">#REF!</definedName>
    <definedName name="_6_0_0_F" hidden="1">#REF!</definedName>
    <definedName name="_6F" localSheetId="35" hidden="1">[11]総括表!#REF!</definedName>
    <definedName name="_6F" localSheetId="3" hidden="1">[11]総括表!#REF!</definedName>
    <definedName name="_6F" localSheetId="4" hidden="1">[11]総括表!#REF!</definedName>
    <definedName name="_6F" hidden="1">[11]総括表!#REF!</definedName>
    <definedName name="_7_0_0_F" localSheetId="35" hidden="1">#REF!</definedName>
    <definedName name="_7_0_0_F" localSheetId="48" hidden="1">#REF!</definedName>
    <definedName name="_7_0_0_F" localSheetId="3" hidden="1">#REF!</definedName>
    <definedName name="_7_0_0_F" localSheetId="4" hidden="1">#REF!</definedName>
    <definedName name="_7_0_0_F" hidden="1">#REF!</definedName>
    <definedName name="_8_0_0_F" localSheetId="35" hidden="1">#REF!</definedName>
    <definedName name="_8_0_0_F" localSheetId="48" hidden="1">#REF!</definedName>
    <definedName name="_8_0_0_F" localSheetId="3" hidden="1">#REF!</definedName>
    <definedName name="_8_0_0_F" localSheetId="4" hidden="1">#REF!</definedName>
    <definedName name="_8_0_0_F" hidden="1">#REF!</definedName>
    <definedName name="_A" localSheetId="35">#REF!</definedName>
    <definedName name="_A" localSheetId="37">#REF!</definedName>
    <definedName name="_A" localSheetId="38">#REF!</definedName>
    <definedName name="_A" localSheetId="51">#REF!</definedName>
    <definedName name="_A" localSheetId="52">#REF!</definedName>
    <definedName name="_A" localSheetId="49">#REF!</definedName>
    <definedName name="_A" localSheetId="5">#REF!</definedName>
    <definedName name="_A" localSheetId="6">#REF!</definedName>
    <definedName name="_A">#REF!</definedName>
    <definedName name="_A1" localSheetId="35">#REF!</definedName>
    <definedName name="_A1" localSheetId="48">#REF!</definedName>
    <definedName name="_A1" localSheetId="3">#REF!</definedName>
    <definedName name="_A1" localSheetId="4">#REF!</definedName>
    <definedName name="_Ａ１" localSheetId="5">#REF!</definedName>
    <definedName name="_Ａ１" localSheetId="6">#REF!</definedName>
    <definedName name="_A1">#REF!</definedName>
    <definedName name="_Ａ２" localSheetId="35">#REF!</definedName>
    <definedName name="_Ａ２" localSheetId="5">#REF!</definedName>
    <definedName name="_Ａ２" localSheetId="6">#REF!</definedName>
    <definedName name="_Ａ２">#REF!</definedName>
    <definedName name="_Ａ３" localSheetId="35">#REF!</definedName>
    <definedName name="_Ａ３" localSheetId="5">#REF!</definedName>
    <definedName name="_Ａ３" localSheetId="6">#REF!</definedName>
    <definedName name="_Ａ３">#REF!</definedName>
    <definedName name="_Ａ５" localSheetId="35">#REF!</definedName>
    <definedName name="_Ａ５" localSheetId="5">#REF!</definedName>
    <definedName name="_Ａ５" localSheetId="6">#REF!</definedName>
    <definedName name="_Ａ５">#REF!</definedName>
    <definedName name="_Ａ６" localSheetId="35">#REF!</definedName>
    <definedName name="_Ａ６" localSheetId="5">#REF!</definedName>
    <definedName name="_Ａ６" localSheetId="6">#REF!</definedName>
    <definedName name="_Ａ６">#REF!</definedName>
    <definedName name="_B" localSheetId="35">#REF!</definedName>
    <definedName name="_B" localSheetId="37">#REF!</definedName>
    <definedName name="_B" localSheetId="38">#REF!</definedName>
    <definedName name="_B" localSheetId="51">#REF!</definedName>
    <definedName name="_B" localSheetId="52">#REF!</definedName>
    <definedName name="_B" localSheetId="49">#REF!</definedName>
    <definedName name="_B" localSheetId="5">#REF!</definedName>
    <definedName name="_B" localSheetId="6">#REF!</definedName>
    <definedName name="_B">#REF!</definedName>
    <definedName name="_B6">[5]土地評価!$H$175</definedName>
    <definedName name="_BORDERSOFF__PA" localSheetId="35">[1]ｺﾋﾟｰc!#REF!</definedName>
    <definedName name="_BORDERSOFF__PA" localSheetId="48">[1]ｺﾋﾟｰc!#REF!</definedName>
    <definedName name="_BORDERSOFF__PA" localSheetId="3">[1]ｺﾋﾟｰc!#REF!</definedName>
    <definedName name="_BORDERSOFF__PA" localSheetId="4">[1]ｺﾋﾟｰc!#REF!</definedName>
    <definedName name="_BORDERSOFF__PA">[1]ｺﾋﾟｰc!#REF!</definedName>
    <definedName name="_BOX1">#N/A</definedName>
    <definedName name="_BOX2">#N/A</definedName>
    <definedName name="_BOX3">#N/A</definedName>
    <definedName name="_DIR1">"リスト 9"</definedName>
    <definedName name="_fan1">[2]設備電力!$C$96</definedName>
    <definedName name="_Fill" localSheetId="26" hidden="1">#REF!</definedName>
    <definedName name="_Fill" localSheetId="29" hidden="1">#REF!</definedName>
    <definedName name="_Fill" localSheetId="35" hidden="1">#REF!</definedName>
    <definedName name="_Fill" localSheetId="48" hidden="1">#REF!</definedName>
    <definedName name="_Fill" localSheetId="3" hidden="1">#REF!</definedName>
    <definedName name="_Fill" localSheetId="4" hidden="1">#REF!</definedName>
    <definedName name="_Fill" localSheetId="5" hidden="1">#REF!</definedName>
    <definedName name="_Fill" localSheetId="6" hidden="1">#REF!</definedName>
    <definedName name="_Fill" hidden="1">#REF!</definedName>
    <definedName name="_xlnm._FilterDatabase" localSheetId="43" hidden="1">'様式11-5-1号'!$A$1:$Y$26</definedName>
    <definedName name="_xlnm._FilterDatabase" localSheetId="44" hidden="1">'様式第11-5-2号'!$A$1:$Y$26</definedName>
    <definedName name="_xlnm._FilterDatabase" localSheetId="42" hidden="1">'様式第11-5号(記載例)'!$A$1:$Y$26</definedName>
    <definedName name="_Gac2" localSheetId="35">#REF!</definedName>
    <definedName name="_Gac2" localSheetId="37">#REF!</definedName>
    <definedName name="_Gac2" localSheetId="38">#REF!</definedName>
    <definedName name="_Gac2" localSheetId="48">#REF!</definedName>
    <definedName name="_Gac2" localSheetId="51">#REF!</definedName>
    <definedName name="_Gac2" localSheetId="52">#REF!</definedName>
    <definedName name="_Gac2" localSheetId="49">#REF!</definedName>
    <definedName name="_Gac2" localSheetId="3">#REF!</definedName>
    <definedName name="_Gac2" localSheetId="4">#REF!</definedName>
    <definedName name="_Gac2" localSheetId="5">#REF!</definedName>
    <definedName name="_Gac2" localSheetId="6">#REF!</definedName>
    <definedName name="_Gac2">#REF!</definedName>
    <definedName name="_Gad2" localSheetId="35">#REF!</definedName>
    <definedName name="_Gad2" localSheetId="37">#REF!</definedName>
    <definedName name="_Gad2" localSheetId="38">#REF!</definedName>
    <definedName name="_Gad2" localSheetId="48">#REF!</definedName>
    <definedName name="_Gad2" localSheetId="51">#REF!</definedName>
    <definedName name="_Gad2" localSheetId="52">#REF!</definedName>
    <definedName name="_Gad2" localSheetId="49">#REF!</definedName>
    <definedName name="_Gad2" localSheetId="3">#REF!</definedName>
    <definedName name="_Gad2" localSheetId="4">#REF!</definedName>
    <definedName name="_Gad2">#REF!</definedName>
    <definedName name="_Gfd2" localSheetId="35">#REF!</definedName>
    <definedName name="_Gfd2" localSheetId="37">#REF!</definedName>
    <definedName name="_Gfd2" localSheetId="38">#REF!</definedName>
    <definedName name="_Gfd2" localSheetId="51">#REF!</definedName>
    <definedName name="_Gfd2" localSheetId="52">#REF!</definedName>
    <definedName name="_Gfd2" localSheetId="49">#REF!</definedName>
    <definedName name="_Gfd2" localSheetId="3">#REF!</definedName>
    <definedName name="_Gfd2" localSheetId="4">#REF!</definedName>
    <definedName name="_Gfd2" localSheetId="5">#REF!</definedName>
    <definedName name="_Gfd2" localSheetId="6">#REF!</definedName>
    <definedName name="_Gfd2">#REF!</definedName>
    <definedName name="_GN15">" = 条件エリア!R34C2: R35C3 "</definedName>
    <definedName name="_GOTO_印刷設定_">#N/A</definedName>
    <definedName name="_int1" localSheetId="35">[7]Input!#REF!</definedName>
    <definedName name="_int1" localSheetId="48">[7]Input!#REF!</definedName>
    <definedName name="_int1" localSheetId="3">[7]Input!#REF!</definedName>
    <definedName name="_int1" localSheetId="4">[7]Input!#REF!</definedName>
    <definedName name="_int1">[7]Input!#REF!</definedName>
    <definedName name="_int2" localSheetId="35">[7]Input!#REF!</definedName>
    <definedName name="_int2" localSheetId="48">[7]Input!#REF!</definedName>
    <definedName name="_int2" localSheetId="3">[7]Input!#REF!</definedName>
    <definedName name="_int2" localSheetId="4">[7]Input!#REF!</definedName>
    <definedName name="_int2">[7]Input!#REF!</definedName>
    <definedName name="_Ｋ１" localSheetId="35">#REF!</definedName>
    <definedName name="_Ｋ１" localSheetId="5">#REF!</definedName>
    <definedName name="_Ｋ１" localSheetId="6">#REF!</definedName>
    <definedName name="_Ｋ１">#REF!</definedName>
    <definedName name="_Ｋ２" localSheetId="35">#REF!</definedName>
    <definedName name="_Ｋ２" localSheetId="5">#REF!</definedName>
    <definedName name="_Ｋ２" localSheetId="6">#REF!</definedName>
    <definedName name="_Ｋ２">#REF!</definedName>
    <definedName name="_Ｋ３" localSheetId="35">#REF!</definedName>
    <definedName name="_Ｋ３" localSheetId="5">#REF!</definedName>
    <definedName name="_Ｋ３" localSheetId="6">#REF!</definedName>
    <definedName name="_Ｋ３">#REF!</definedName>
    <definedName name="_Ｋ５" localSheetId="35">#REF!</definedName>
    <definedName name="_Ｋ５" localSheetId="5">#REF!</definedName>
    <definedName name="_Ｋ５" localSheetId="6">#REF!</definedName>
    <definedName name="_Ｋ５">#REF!</definedName>
    <definedName name="_Ｋ６" localSheetId="35">#REF!</definedName>
    <definedName name="_Ｋ６" localSheetId="5">#REF!</definedName>
    <definedName name="_Ｋ６" localSheetId="6">#REF!</definedName>
    <definedName name="_Ｋ６">#REF!</definedName>
    <definedName name="_Key1" localSheetId="22"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2" hidden="1">#REF!</definedName>
    <definedName name="_Key1" localSheetId="34" hidden="1">#REF!</definedName>
    <definedName name="_Key1" localSheetId="35" hidden="1">#REF!</definedName>
    <definedName name="_Key1" localSheetId="19" hidden="1">#REF!</definedName>
    <definedName name="_Key1" localSheetId="37" hidden="1">#REF!</definedName>
    <definedName name="_Key1" localSheetId="38" hidden="1">#REF!</definedName>
    <definedName name="_Key1" localSheetId="48" hidden="1">#REF!</definedName>
    <definedName name="_Key1" localSheetId="51" hidden="1">#REF!</definedName>
    <definedName name="_Key1" localSheetId="52" hidden="1">#REF!</definedName>
    <definedName name="_Key1" localSheetId="49" hidden="1">#REF!</definedName>
    <definedName name="_Key1" localSheetId="3" hidden="1">#REF!</definedName>
    <definedName name="_Key1" localSheetId="4" hidden="1">#REF!</definedName>
    <definedName name="_Key1" localSheetId="5" hidden="1">#REF!</definedName>
    <definedName name="_Key1" localSheetId="6" hidden="1">#REF!</definedName>
    <definedName name="_Key1" hidden="1">#REF!</definedName>
    <definedName name="_Key2" localSheetId="22" hidden="1">#REF!</definedName>
    <definedName name="_Key2" localSheetId="24" hidden="1">#REF!</definedName>
    <definedName name="_Key2" localSheetId="25" hidden="1">#REF!</definedName>
    <definedName name="_Key2" localSheetId="26" hidden="1">#REF!</definedName>
    <definedName name="_Key2" localSheetId="29" hidden="1">#REF!</definedName>
    <definedName name="_Key2" localSheetId="32" hidden="1">#REF!</definedName>
    <definedName name="_Key2" localSheetId="34" hidden="1">#REF!</definedName>
    <definedName name="_Key2" localSheetId="35" hidden="1">#REF!</definedName>
    <definedName name="_Key2" localSheetId="19" hidden="1">#REF!</definedName>
    <definedName name="_Key2" localSheetId="37" hidden="1">#REF!</definedName>
    <definedName name="_Key2" localSheetId="38" hidden="1">#REF!</definedName>
    <definedName name="_Key2" localSheetId="48" hidden="1">#REF!</definedName>
    <definedName name="_Key2" localSheetId="51" hidden="1">#REF!</definedName>
    <definedName name="_Key2" localSheetId="52" hidden="1">#REF!</definedName>
    <definedName name="_Key2" localSheetId="49" hidden="1">#REF!</definedName>
    <definedName name="_Key2" localSheetId="3" hidden="1">#REF!</definedName>
    <definedName name="_Key2" localSheetId="4" hidden="1">#REF!</definedName>
    <definedName name="_Key2" localSheetId="5" hidden="1">#REF!</definedName>
    <definedName name="_Key2" localSheetId="6" hidden="1">#REF!</definedName>
    <definedName name="_Key2" hidden="1">#REF!</definedName>
    <definedName name="_L__DEL___">#N/A</definedName>
    <definedName name="_Ld1">[3]設備電力!$H$13</definedName>
    <definedName name="_Ld2">[3]設備電力!$H$39</definedName>
    <definedName name="_Ld3">[2]設備電力!$J$35</definedName>
    <definedName name="_Ld5">[2]設備電力!$J$44</definedName>
    <definedName name="_Ld6">[3]設備電力!$H$70</definedName>
    <definedName name="_Ld7">[2]設備電力!$J$69</definedName>
    <definedName name="_Ld8">[3]設備電力!$H$78</definedName>
    <definedName name="_Ld9">[2]設備電力!$J$82</definedName>
    <definedName name="_LET_ﾎﾞｯｸｽ_1_ST">#N/A</definedName>
    <definedName name="_LET_ﾎﾞｯｸｽ1___">#N/A</definedName>
    <definedName name="_LET_ﾎﾞｯｸｽ2___">#N/A</definedName>
    <definedName name="_mav2" localSheetId="35">#REF!</definedName>
    <definedName name="_mav2" localSheetId="37">#REF!</definedName>
    <definedName name="_mav2" localSheetId="38">#REF!</definedName>
    <definedName name="_mav2" localSheetId="48">#REF!</definedName>
    <definedName name="_mav2" localSheetId="51">#REF!</definedName>
    <definedName name="_mav2" localSheetId="52">#REF!</definedName>
    <definedName name="_mav2" localSheetId="49">#REF!</definedName>
    <definedName name="_mav2" localSheetId="3">#REF!</definedName>
    <definedName name="_mav2" localSheetId="4">#REF!</definedName>
    <definedName name="_mav2" localSheetId="5">#REF!</definedName>
    <definedName name="_mav2" localSheetId="6">#REF!</definedName>
    <definedName name="_mav2">#REF!</definedName>
    <definedName name="_NAME_">#N/A</definedName>
    <definedName name="_O_1">#N/A</definedName>
    <definedName name="_O_2">#N/A</definedName>
    <definedName name="_O_3">#N/A</definedName>
    <definedName name="_OPEN__CON__W_" localSheetId="35">[1]ｺﾋﾟｰc!#REF!</definedName>
    <definedName name="_OPEN__CON__W_" localSheetId="48">[1]ｺﾋﾟｰc!#REF!</definedName>
    <definedName name="_OPEN__CON__W_" localSheetId="3">[1]ｺﾋﾟｰc!#REF!</definedName>
    <definedName name="_OPEN__CON__W_" localSheetId="4">[1]ｺﾋﾟｰc!#REF!</definedName>
    <definedName name="_OPEN__CON__W_">[1]ｺﾋﾟｰc!#REF!</definedName>
    <definedName name="_Order1" localSheetId="37" hidden="1">255</definedName>
    <definedName name="_Order1" localSheetId="38" hidden="1">255</definedName>
    <definedName name="_Order1" hidden="1">0</definedName>
    <definedName name="_Order2" hidden="1">255</definedName>
    <definedName name="_PRN2" localSheetId="35">#REF!</definedName>
    <definedName name="_PRN2" localSheetId="5">#REF!</definedName>
    <definedName name="_PRN2" localSheetId="6">#REF!</definedName>
    <definedName name="_PRN2">#REF!</definedName>
    <definedName name="_PRT1" localSheetId="35">#REF!</definedName>
    <definedName name="_PRT1" localSheetId="48">#REF!</definedName>
    <definedName name="_PRT1" localSheetId="3">#REF!</definedName>
    <definedName name="_PRT1" localSheetId="4">#REF!</definedName>
    <definedName name="_PRT1">#REF!</definedName>
    <definedName name="_PRT2" localSheetId="35">#REF!</definedName>
    <definedName name="_PRT2" localSheetId="48">#REF!</definedName>
    <definedName name="_PRT2" localSheetId="3">#REF!</definedName>
    <definedName name="_PRT2" localSheetId="4">#REF!</definedName>
    <definedName name="_PRT2">#REF!</definedName>
    <definedName name="_PRT3" localSheetId="35">#REF!</definedName>
    <definedName name="_PRT3" localSheetId="3">#REF!</definedName>
    <definedName name="_PRT3" localSheetId="4">#REF!</definedName>
    <definedName name="_PRT3">#REF!</definedName>
    <definedName name="_R_1_">#N/A</definedName>
    <definedName name="_RNCﾏｸﾛ_BB2000.">#N/A</definedName>
    <definedName name="_RNCﾒｲﾝﾏｸﾛ_BB21">#N/A</definedName>
    <definedName name="_RUAH5..AI8__RU">#N/A</definedName>
    <definedName name="_SC2" localSheetId="35">#REF!</definedName>
    <definedName name="_SC2" localSheetId="3">#REF!</definedName>
    <definedName name="_SC2" localSheetId="4">#REF!</definedName>
    <definedName name="_SC2">#REF!</definedName>
    <definedName name="_Sort" localSheetId="22" hidden="1">#REF!</definedName>
    <definedName name="_Sort" localSheetId="24" hidden="1">#REF!</definedName>
    <definedName name="_Sort" localSheetId="25" hidden="1">#REF!</definedName>
    <definedName name="_Sort" localSheetId="26" hidden="1">#REF!</definedName>
    <definedName name="_Sort" localSheetId="29" hidden="1">#REF!</definedName>
    <definedName name="_Sort" localSheetId="32" hidden="1">#REF!</definedName>
    <definedName name="_Sort" localSheetId="34" hidden="1">#REF!</definedName>
    <definedName name="_Sort" localSheetId="35" hidden="1">#REF!</definedName>
    <definedName name="_Sort" localSheetId="19" hidden="1">#REF!</definedName>
    <definedName name="_Sort" localSheetId="37" hidden="1">#REF!</definedName>
    <definedName name="_Sort" localSheetId="38" hidden="1">#REF!</definedName>
    <definedName name="_Sort" localSheetId="51" hidden="1">#REF!</definedName>
    <definedName name="_Sort" localSheetId="52" hidden="1">#REF!</definedName>
    <definedName name="_Sort" localSheetId="49" hidden="1">#REF!</definedName>
    <definedName name="_Sort" localSheetId="3" hidden="1">#REF!</definedName>
    <definedName name="_Sort" localSheetId="4" hidden="1">#REF!</definedName>
    <definedName name="_Sort" localSheetId="5" hidden="1">#REF!</definedName>
    <definedName name="_Sort" localSheetId="6" hidden="1">#REF!</definedName>
    <definedName name="_Sort" hidden="1">#REF!</definedName>
    <definedName name="_Ｔ１" localSheetId="35">#REF!</definedName>
    <definedName name="_Ｔ１" localSheetId="5">#REF!</definedName>
    <definedName name="_Ｔ１" localSheetId="6">#REF!</definedName>
    <definedName name="_Ｔ１">#REF!</definedName>
    <definedName name="_Ｔ２" localSheetId="35">#REF!</definedName>
    <definedName name="_Ｔ２" localSheetId="5">#REF!</definedName>
    <definedName name="_Ｔ２" localSheetId="6">#REF!</definedName>
    <definedName name="_Ｔ２">#REF!</definedName>
    <definedName name="_Ｔ３" localSheetId="35">#REF!</definedName>
    <definedName name="_Ｔ３" localSheetId="5">#REF!</definedName>
    <definedName name="_Ｔ３" localSheetId="6">#REF!</definedName>
    <definedName name="_Ｔ３">#REF!</definedName>
    <definedName name="_Ｔ５" localSheetId="35">#REF!</definedName>
    <definedName name="_Ｔ５" localSheetId="5">#REF!</definedName>
    <definedName name="_Ｔ５" localSheetId="6">#REF!</definedName>
    <definedName name="_Ｔ５">#REF!</definedName>
    <definedName name="_Ｔ６" localSheetId="35">#REF!</definedName>
    <definedName name="_Ｔ６" localSheetId="5">#REF!</definedName>
    <definedName name="_Ｔ６" localSheetId="6">#REF!</definedName>
    <definedName name="_Ｔ６">#REF!</definedName>
    <definedName name="_Table2_In1" localSheetId="35" hidden="1">#REF!</definedName>
    <definedName name="_Table2_In1" localSheetId="3" hidden="1">#REF!</definedName>
    <definedName name="_Table2_In1" localSheetId="4" hidden="1">#REF!</definedName>
    <definedName name="_Table2_In1" hidden="1">#REF!</definedName>
    <definedName name="_Table2_In2" localSheetId="35" hidden="1">#REF!</definedName>
    <definedName name="_Table2_In2" localSheetId="3" hidden="1">#REF!</definedName>
    <definedName name="_Table2_In2" localSheetId="4" hidden="1">#REF!</definedName>
    <definedName name="_Table2_In2" hidden="1">#REF!</definedName>
    <definedName name="_Table2_Out" localSheetId="35" hidden="1">#REF!</definedName>
    <definedName name="_Table2_Out" localSheetId="3" hidden="1">#REF!</definedName>
    <definedName name="_Table2_Out" localSheetId="4" hidden="1">#REF!</definedName>
    <definedName name="_Table2_Out" hidden="1">#REF!</definedName>
    <definedName name="_TBL1">[8]TBL!$B$11:$N$16</definedName>
    <definedName name="_TBL2" localSheetId="35">#REF!</definedName>
    <definedName name="_TBL2" localSheetId="48">#REF!</definedName>
    <definedName name="_TBL2" localSheetId="3">#REF!</definedName>
    <definedName name="_TBL2" localSheetId="4">#REF!</definedName>
    <definedName name="_TBL2">#REF!</definedName>
    <definedName name="_WRITE__CHAR_27" localSheetId="35">[1]ｺﾋﾟｰc!#REF!</definedName>
    <definedName name="_WRITE__CHAR_27" localSheetId="48">[1]ｺﾋﾟｰc!#REF!</definedName>
    <definedName name="_WRITE__CHAR_27" localSheetId="3">[1]ｺﾋﾟｰc!#REF!</definedName>
    <definedName name="_WRITE__CHAR_27" localSheetId="4">[1]ｺﾋﾟｰc!#REF!</definedName>
    <definedName name="_WRITE__CHAR_27">[1]ｺﾋﾟｰc!#REF!</definedName>
    <definedName name="_WXD_" localSheetId="35">[1]ｺﾋﾟｰc!#REF!</definedName>
    <definedName name="_WXD_" localSheetId="48">[1]ｺﾋﾟｰc!#REF!</definedName>
    <definedName name="_WXD_" localSheetId="3">[1]ｺﾋﾟｰc!#REF!</definedName>
    <definedName name="_WXD_" localSheetId="4">[1]ｺﾋﾟｰc!#REF!</definedName>
    <definedName name="_WXD_">[1]ｺﾋﾟｰc!#REF!</definedName>
    <definedName name="_WXH_" localSheetId="35">[1]ｺﾋﾟｰc!#REF!</definedName>
    <definedName name="_WXH_" localSheetId="48">[1]ｺﾋﾟｰc!#REF!</definedName>
    <definedName name="_WXH_" localSheetId="3">[1]ｺﾋﾟｰc!#REF!</definedName>
    <definedName name="_WXH_" localSheetId="4">[1]ｺﾋﾟｰc!#REF!</definedName>
    <definedName name="_WXH_">[1]ｺﾋﾟｰc!#REF!</definedName>
    <definedName name="_Y_1_">#N/A</definedName>
    <definedName name="_ｷｶｲｿﾝ">#N/A</definedName>
    <definedName name="_ｼﾞﾄﾞｳ">#N/A</definedName>
    <definedName name="_ｼﾞﾝｹﾝ">#N/A</definedName>
    <definedName name="_ｽﾀ_1">#N/A</definedName>
    <definedName name="_ﾌｫﾝﾄｻｲｽﾞ">#N/A</definedName>
    <definedName name="_ﾌｯﾀ印刷">#N/A</definedName>
    <definedName name="_ﾌｯﾀ文字">#N/A</definedName>
    <definedName name="_ﾌﾟﾘﾝﾀのDPI数">#N/A</definedName>
    <definedName name="_ﾍｯﾀﾞ印刷">#N/A</definedName>
    <definedName name="_ﾍｯﾀﾞ印字">#N/A</definedName>
    <definedName name="_ﾍｯﾀﾞ文字">#N/A</definedName>
    <definedName name="_ﾒｲｼｮｳ">#N/A</definedName>
    <definedName name="_印刷時挿入行数">#N/A</definedName>
    <definedName name="_印刷範囲">#N/A</definedName>
    <definedName name="_下余白">#N/A</definedName>
    <definedName name="_画面1_" localSheetId="35">[1]ｺﾋﾟｰc!#REF!</definedName>
    <definedName name="_画面1_" localSheetId="3">[1]ｺﾋﾟｰc!#REF!</definedName>
    <definedName name="_画面1_" localSheetId="4">[1]ｺﾋﾟｰc!#REF!</definedName>
    <definedName name="_画面1_">[1]ｺﾋﾟｰc!#REF!</definedName>
    <definedName name="_行__ﾋﾟｯﾁ">#N/A</definedName>
    <definedName name="_行__ﾋﾟｯﾁ__">#N/A</definedName>
    <definedName name="_行_ﾋﾟｯﾁ">#N/A</definedName>
    <definedName name="_行ﾋﾟｯﾁ">#N/A</definedName>
    <definedName name="_行末位置">#N/A</definedName>
    <definedName name="_左余白">#N/A</definedName>
    <definedName name="_上余白">#N/A</definedName>
    <definedName name="_文字ﾋﾟｯﾁ">#N/A</definedName>
    <definedName name="_文字ﾋﾟｯﾁ__">#N/A</definedName>
    <definedName name="_頁行数">#N/A</definedName>
    <definedName name="_用紙横長__MM_">#N/A</definedName>
    <definedName name="_用紙縦長__MM_">#N/A</definedName>
    <definedName name="\????" localSheetId="35">[12]ｺﾋﾟｰc!#REF!</definedName>
    <definedName name="\????" localSheetId="3">[12]ｺﾋﾟｰc!#REF!</definedName>
    <definedName name="\????" localSheetId="4">[12]ｺﾋﾟｰc!#REF!</definedName>
    <definedName name="\????">[12]ｺﾋﾟｰc!#REF!</definedName>
    <definedName name="\0" localSheetId="35">[12]ｺﾋﾟｰc!#REF!</definedName>
    <definedName name="\0" localSheetId="3">[12]ｺﾋﾟｰc!#REF!</definedName>
    <definedName name="\0" localSheetId="4">[12]ｺﾋﾟｰc!#REF!</definedName>
    <definedName name="\0" localSheetId="5">#REF!</definedName>
    <definedName name="\0" localSheetId="6">#REF!</definedName>
    <definedName name="\0">[12]ｺﾋﾟｰc!#REF!</definedName>
    <definedName name="\A" localSheetId="35">#REF!</definedName>
    <definedName name="\A" localSheetId="37">#REF!</definedName>
    <definedName name="\A" localSheetId="38">#REF!</definedName>
    <definedName name="\A" localSheetId="48">#REF!</definedName>
    <definedName name="\A" localSheetId="51">#REF!</definedName>
    <definedName name="\A" localSheetId="52">#REF!</definedName>
    <definedName name="\A" localSheetId="49">#REF!</definedName>
    <definedName name="\A" localSheetId="3">#REF!</definedName>
    <definedName name="\A" localSheetId="4">#REF!</definedName>
    <definedName name="\A" localSheetId="5">#REF!</definedName>
    <definedName name="\a" localSheetId="6">#REF!</definedName>
    <definedName name="\A">#REF!</definedName>
    <definedName name="\A_\0">#N/A</definedName>
    <definedName name="\B" localSheetId="35">#REF!</definedName>
    <definedName name="\B" localSheetId="37">#REF!</definedName>
    <definedName name="\B" localSheetId="38">#REF!</definedName>
    <definedName name="\B" localSheetId="48">#REF!</definedName>
    <definedName name="\B" localSheetId="51">#REF!</definedName>
    <definedName name="\B" localSheetId="52">#REF!</definedName>
    <definedName name="\B" localSheetId="49">#REF!</definedName>
    <definedName name="\B" localSheetId="3">#REF!</definedName>
    <definedName name="\B" localSheetId="4">#REF!</definedName>
    <definedName name="\B" localSheetId="5">#REF!</definedName>
    <definedName name="\b" localSheetId="6">#N/A</definedName>
    <definedName name="\B">#REF!</definedName>
    <definedName name="\C" localSheetId="35">#REF!</definedName>
    <definedName name="\C" localSheetId="37">#REF!</definedName>
    <definedName name="\C" localSheetId="38">#REF!</definedName>
    <definedName name="\C" localSheetId="48">#REF!</definedName>
    <definedName name="\C" localSheetId="51">#REF!</definedName>
    <definedName name="\C" localSheetId="52">#REF!</definedName>
    <definedName name="\C" localSheetId="49">#REF!</definedName>
    <definedName name="\C" localSheetId="3">#REF!</definedName>
    <definedName name="\C" localSheetId="4">#REF!</definedName>
    <definedName name="\C" localSheetId="5">#REF!</definedName>
    <definedName name="\c" localSheetId="6">#N/A</definedName>
    <definedName name="\C">#REF!</definedName>
    <definedName name="\d" localSheetId="35">[12]ｺﾋﾟｰc!#REF!</definedName>
    <definedName name="\d" localSheetId="48">[12]ｺﾋﾟｰc!#REF!</definedName>
    <definedName name="\d" localSheetId="3">[12]ｺﾋﾟｰc!#REF!</definedName>
    <definedName name="\d" localSheetId="4">[12]ｺﾋﾟｰc!#REF!</definedName>
    <definedName name="\d">[12]ｺﾋﾟｰc!#REF!</definedName>
    <definedName name="\e" localSheetId="35">[12]ｺﾋﾟｰc!#REF!</definedName>
    <definedName name="\e" localSheetId="48">[12]ｺﾋﾟｰc!#REF!</definedName>
    <definedName name="\e" localSheetId="3">[12]ｺﾋﾟｰc!#REF!</definedName>
    <definedName name="\e" localSheetId="4">[12]ｺﾋﾟｰc!#REF!</definedName>
    <definedName name="\e">[12]ｺﾋﾟｰc!#REF!</definedName>
    <definedName name="\f" localSheetId="35">[12]ｺﾋﾟｰc!#REF!</definedName>
    <definedName name="\f" localSheetId="48">[12]ｺﾋﾟｰc!#REF!</definedName>
    <definedName name="\f" localSheetId="3">[12]ｺﾋﾟｰc!#REF!</definedName>
    <definedName name="\f" localSheetId="4">[12]ｺﾋﾟｰc!#REF!</definedName>
    <definedName name="\f">[12]ｺﾋﾟｰc!#REF!</definedName>
    <definedName name="\g" localSheetId="35">[12]ｺﾋﾟｰc!#REF!</definedName>
    <definedName name="\g" localSheetId="48">[12]ｺﾋﾟｰc!#REF!</definedName>
    <definedName name="\g" localSheetId="3">[12]ｺﾋﾟｰc!#REF!</definedName>
    <definedName name="\g" localSheetId="4">[12]ｺﾋﾟｰc!#REF!</definedName>
    <definedName name="\g" localSheetId="5">#REF!</definedName>
    <definedName name="\g" localSheetId="6">#REF!</definedName>
    <definedName name="\g">[12]ｺﾋﾟｰc!#REF!</definedName>
    <definedName name="\h" localSheetId="35">[12]ｺﾋﾟｰc!#REF!</definedName>
    <definedName name="\h" localSheetId="3">[12]ｺﾋﾟｰc!#REF!</definedName>
    <definedName name="\h" localSheetId="4">[12]ｺﾋﾟｰc!#REF!</definedName>
    <definedName name="\h">[12]ｺﾋﾟｰc!#REF!</definedName>
    <definedName name="\i" localSheetId="35">[12]ｺﾋﾟｰc!#REF!</definedName>
    <definedName name="\i" localSheetId="3">[12]ｺﾋﾟｰc!#REF!</definedName>
    <definedName name="\i" localSheetId="4">[12]ｺﾋﾟｰc!#REF!</definedName>
    <definedName name="\i">[12]ｺﾋﾟｰc!#REF!</definedName>
    <definedName name="\j" localSheetId="35">[12]ｺﾋﾟｰc!#REF!</definedName>
    <definedName name="\j" localSheetId="3">[12]ｺﾋﾟｰc!#REF!</definedName>
    <definedName name="\j" localSheetId="4">[12]ｺﾋﾟｰc!#REF!</definedName>
    <definedName name="\j" localSheetId="5">#REF!</definedName>
    <definedName name="\j" localSheetId="6">#REF!</definedName>
    <definedName name="\j">[12]ｺﾋﾟｰc!#REF!</definedName>
    <definedName name="\k" localSheetId="35">[12]ｺﾋﾟｰc!#REF!</definedName>
    <definedName name="\k" localSheetId="3">[12]ｺﾋﾟｰc!#REF!</definedName>
    <definedName name="\k" localSheetId="4">[12]ｺﾋﾟｰc!#REF!</definedName>
    <definedName name="\k">[12]ｺﾋﾟｰc!#REF!</definedName>
    <definedName name="\l" localSheetId="35">[12]ｺﾋﾟｰc!#REF!</definedName>
    <definedName name="\l" localSheetId="3">[12]ｺﾋﾟｰc!#REF!</definedName>
    <definedName name="\l" localSheetId="4">[12]ｺﾋﾟｰc!#REF!</definedName>
    <definedName name="\l">[12]ｺﾋﾟｰc!#REF!</definedName>
    <definedName name="\m" localSheetId="35">[12]ｺﾋﾟｰc!#REF!</definedName>
    <definedName name="\m" localSheetId="3">[12]ｺﾋﾟｰc!#REF!</definedName>
    <definedName name="\m" localSheetId="4">[12]ｺﾋﾟｰc!#REF!</definedName>
    <definedName name="\m">[12]ｺﾋﾟｰc!#REF!</definedName>
    <definedName name="\n" localSheetId="35">[12]ｺﾋﾟｰc!#REF!</definedName>
    <definedName name="\n" localSheetId="3">[12]ｺﾋﾟｰc!#REF!</definedName>
    <definedName name="\n" localSheetId="4">[12]ｺﾋﾟｰc!#REF!</definedName>
    <definedName name="\n" localSheetId="5">#REF!</definedName>
    <definedName name="\n" localSheetId="6">#REF!</definedName>
    <definedName name="\n">[12]ｺﾋﾟｰc!#REF!</definedName>
    <definedName name="\o" localSheetId="35">[12]ｺﾋﾟｰc!#REF!</definedName>
    <definedName name="\o" localSheetId="3">[12]ｺﾋﾟｰc!#REF!</definedName>
    <definedName name="\o" localSheetId="4">[12]ｺﾋﾟｰc!#REF!</definedName>
    <definedName name="\o">[12]ｺﾋﾟｰc!#REF!</definedName>
    <definedName name="\p" localSheetId="35">[12]ｺﾋﾟｰc!#REF!</definedName>
    <definedName name="\p" localSheetId="3">[12]ｺﾋﾟｰc!#REF!</definedName>
    <definedName name="\p" localSheetId="4">[12]ｺﾋﾟｰc!#REF!</definedName>
    <definedName name="\p" localSheetId="5">#REF!</definedName>
    <definedName name="\p" localSheetId="6">#REF!</definedName>
    <definedName name="\p">[12]ｺﾋﾟｰc!#REF!</definedName>
    <definedName name="\p2">[13]対標設置!$K$1</definedName>
    <definedName name="\q" localSheetId="35">[12]ｺﾋﾟｰc!#REF!</definedName>
    <definedName name="\q" localSheetId="3">[12]ｺﾋﾟｰc!#REF!</definedName>
    <definedName name="\q" localSheetId="4">[12]ｺﾋﾟｰc!#REF!</definedName>
    <definedName name="\q">[12]ｺﾋﾟｰc!#REF!</definedName>
    <definedName name="\r" localSheetId="35">[12]ｺﾋﾟｰc!#REF!</definedName>
    <definedName name="\r" localSheetId="3">[12]ｺﾋﾟｰc!#REF!</definedName>
    <definedName name="\r" localSheetId="4">[12]ｺﾋﾟｰc!#REF!</definedName>
    <definedName name="\r">[12]ｺﾋﾟｰc!#REF!</definedName>
    <definedName name="\s" localSheetId="35">[12]ｺﾋﾟｰc!#REF!</definedName>
    <definedName name="\s" localSheetId="3">[12]ｺﾋﾟｰc!#REF!</definedName>
    <definedName name="\s" localSheetId="4">[12]ｺﾋﾟｰc!#REF!</definedName>
    <definedName name="\s">[12]ｺﾋﾟｰc!#REF!</definedName>
    <definedName name="\t" localSheetId="35">[12]ｺﾋﾟｰc!#REF!</definedName>
    <definedName name="\t" localSheetId="3">[12]ｺﾋﾟｰc!#REF!</definedName>
    <definedName name="\t" localSheetId="4">[12]ｺﾋﾟｰc!#REF!</definedName>
    <definedName name="\t" localSheetId="5">#REF!</definedName>
    <definedName name="\t" localSheetId="6">#REF!</definedName>
    <definedName name="\t">[12]ｺﾋﾟｰc!#REF!</definedName>
    <definedName name="\u" localSheetId="35">[12]ｺﾋﾟｰc!#REF!</definedName>
    <definedName name="\u" localSheetId="3">[12]ｺﾋﾟｰc!#REF!</definedName>
    <definedName name="\u" localSheetId="4">[12]ｺﾋﾟｰc!#REF!</definedName>
    <definedName name="\u">[12]ｺﾋﾟｰc!#REF!</definedName>
    <definedName name="\v" localSheetId="35">[12]ｺﾋﾟｰc!#REF!</definedName>
    <definedName name="\v" localSheetId="3">[12]ｺﾋﾟｰc!#REF!</definedName>
    <definedName name="\v" localSheetId="4">[12]ｺﾋﾟｰc!#REF!</definedName>
    <definedName name="\v">[12]ｺﾋﾟｰc!#REF!</definedName>
    <definedName name="\w" localSheetId="35">[12]ｺﾋﾟｰc!#REF!</definedName>
    <definedName name="\w" localSheetId="3">[12]ｺﾋﾟｰc!#REF!</definedName>
    <definedName name="\w" localSheetId="4">[12]ｺﾋﾟｰc!#REF!</definedName>
    <definedName name="\w">[12]ｺﾋﾟｰc!#REF!</definedName>
    <definedName name="\x" localSheetId="35">[12]ｺﾋﾟｰc!#REF!</definedName>
    <definedName name="\x" localSheetId="3">[12]ｺﾋﾟｰc!#REF!</definedName>
    <definedName name="\x" localSheetId="4">[12]ｺﾋﾟｰc!#REF!</definedName>
    <definedName name="\x">[12]ｺﾋﾟｰc!#REF!</definedName>
    <definedName name="\y" localSheetId="35">[12]ｺﾋﾟｰc!#REF!</definedName>
    <definedName name="\y" localSheetId="3">[12]ｺﾋﾟｰc!#REF!</definedName>
    <definedName name="\y" localSheetId="4">[12]ｺﾋﾟｰc!#REF!</definedName>
    <definedName name="\y">[12]ｺﾋﾟｰc!#REF!</definedName>
    <definedName name="\z" localSheetId="35">[12]ｺﾋﾟｰc!#REF!</definedName>
    <definedName name="\z" localSheetId="3">[12]ｺﾋﾟｰc!#REF!</definedName>
    <definedName name="\z" localSheetId="4">[12]ｺﾋﾟｰc!#REF!</definedName>
    <definedName name="\z">[12]ｺﾋﾟｰc!#REF!</definedName>
    <definedName name="①" localSheetId="35">#REF!</definedName>
    <definedName name="①" localSheetId="5">#REF!</definedName>
    <definedName name="①" localSheetId="6">#REF!</definedName>
    <definedName name="①">#REF!</definedName>
    <definedName name="②" localSheetId="35">#REF!</definedName>
    <definedName name="②" localSheetId="5">#REF!</definedName>
    <definedName name="②" localSheetId="6">#REF!</definedName>
    <definedName name="②">#REF!</definedName>
    <definedName name="②ダッシュ" localSheetId="35">#REF!</definedName>
    <definedName name="②ダッシュ" localSheetId="5">#REF!</definedName>
    <definedName name="②ダッシュ" localSheetId="6">#REF!</definedName>
    <definedName name="②ダッシュ">#REF!</definedName>
    <definedName name="③" localSheetId="35">#REF!</definedName>
    <definedName name="③" localSheetId="5">#REF!</definedName>
    <definedName name="③" localSheetId="6">#REF!</definedName>
    <definedName name="③">#REF!</definedName>
    <definedName name="④" localSheetId="35">#REF!</definedName>
    <definedName name="④" localSheetId="5">#REF!</definedName>
    <definedName name="④" localSheetId="6">#REF!</definedName>
    <definedName name="④">#REF!</definedName>
    <definedName name="④ダッシュ" localSheetId="35">#REF!</definedName>
    <definedName name="④ダッシュ" localSheetId="5">#REF!</definedName>
    <definedName name="④ダッシュ" localSheetId="6">#REF!</definedName>
    <definedName name="④ダッシュ">#REF!</definedName>
    <definedName name="⑤" localSheetId="35">#REF!</definedName>
    <definedName name="⑤" localSheetId="5">#REF!</definedName>
    <definedName name="⑤" localSheetId="6">#REF!</definedName>
    <definedName name="⑤">#REF!</definedName>
    <definedName name="⑥" localSheetId="35">#REF!</definedName>
    <definedName name="⑥" localSheetId="5">#REF!</definedName>
    <definedName name="⑥" localSheetId="6">#REF!</definedName>
    <definedName name="⑥">#REF!</definedName>
    <definedName name="⑦" localSheetId="35">#REF!</definedName>
    <definedName name="⑦" localSheetId="5">#REF!</definedName>
    <definedName name="⑦" localSheetId="6">#REF!</definedName>
    <definedName name="⑦">#REF!</definedName>
    <definedName name="⑧" localSheetId="35">#REF!</definedName>
    <definedName name="⑧" localSheetId="5">#REF!</definedName>
    <definedName name="⑧" localSheetId="6">#REF!</definedName>
    <definedName name="⑧">#REF!</definedName>
    <definedName name="⑨" localSheetId="35">#REF!</definedName>
    <definedName name="⑨" localSheetId="5">#REF!</definedName>
    <definedName name="⑨" localSheetId="6">#REF!</definedName>
    <definedName name="⑨">#REF!</definedName>
    <definedName name="⑩" localSheetId="35">#REF!</definedName>
    <definedName name="⑩" localSheetId="5">#REF!</definedName>
    <definedName name="⑩" localSheetId="6">#REF!</definedName>
    <definedName name="⑩">#REF!</definedName>
    <definedName name="⑪" localSheetId="35">#REF!</definedName>
    <definedName name="⑪" localSheetId="5">#REF!</definedName>
    <definedName name="⑪" localSheetId="6">#REF!</definedName>
    <definedName name="⑪">#REF!</definedName>
    <definedName name="A" localSheetId="6">#REF!</definedName>
    <definedName name="a">'[14]プラズマ用灰量計算（低質ごみ）'!$D$37</definedName>
    <definedName name="A1_" localSheetId="35">#REF!</definedName>
    <definedName name="A1_" localSheetId="5">#REF!</definedName>
    <definedName name="A1_" localSheetId="6">#REF!</definedName>
    <definedName name="A1_">#REF!</definedName>
    <definedName name="A10_" localSheetId="35">[15]土地評価!#REF!</definedName>
    <definedName name="A10_" localSheetId="5">[15]土地評価!#REF!</definedName>
    <definedName name="A10_" localSheetId="6">[15]土地評価!#REF!</definedName>
    <definedName name="A10_">[15]土地評価!#REF!</definedName>
    <definedName name="A11_" localSheetId="35">[15]土地評価!#REF!</definedName>
    <definedName name="A11_" localSheetId="5">[15]土地評価!#REF!</definedName>
    <definedName name="A11_" localSheetId="6">[15]土地評価!#REF!</definedName>
    <definedName name="A11_">[15]土地評価!#REF!</definedName>
    <definedName name="A12_" localSheetId="35">[15]土地評価!#REF!</definedName>
    <definedName name="A12_" localSheetId="5">[15]土地評価!#REF!</definedName>
    <definedName name="A12_" localSheetId="6">[15]土地評価!#REF!</definedName>
    <definedName name="A12_">[15]土地評価!#REF!</definedName>
    <definedName name="A13_" localSheetId="35">[15]土地評価!#REF!</definedName>
    <definedName name="A13_" localSheetId="5">[15]土地評価!#REF!</definedName>
    <definedName name="A13_" localSheetId="6">[15]土地評価!#REF!</definedName>
    <definedName name="A13_">[15]土地評価!#REF!</definedName>
    <definedName name="A14_" localSheetId="35">[15]土地評価!#REF!</definedName>
    <definedName name="A14_" localSheetId="5">[15]土地評価!#REF!</definedName>
    <definedName name="A14_" localSheetId="6">[15]土地評価!#REF!</definedName>
    <definedName name="A14_">[15]土地評価!#REF!</definedName>
    <definedName name="A15_" localSheetId="35">[15]土地評価!#REF!</definedName>
    <definedName name="A15_" localSheetId="5">[15]土地評価!#REF!</definedName>
    <definedName name="A15_" localSheetId="6">[15]土地評価!#REF!</definedName>
    <definedName name="A15_">[15]土地評価!#REF!</definedName>
    <definedName name="A16_" localSheetId="35">[15]土地評価!#REF!</definedName>
    <definedName name="A16_" localSheetId="5">[15]土地評価!#REF!</definedName>
    <definedName name="A16_" localSheetId="6">[15]土地評価!#REF!</definedName>
    <definedName name="A16_">[15]土地評価!#REF!</definedName>
    <definedName name="A2_">[15]土地評価!$H$87</definedName>
    <definedName name="A3_">[15]土地評価!$H$109</definedName>
    <definedName name="A4_">[15]土地評価!$H$131</definedName>
    <definedName name="A5_">[15]土地評価!$H$153</definedName>
    <definedName name="A6_">[15]土地評価!$H$175</definedName>
    <definedName name="A7_">[15]土地評価!$H$197</definedName>
    <definedName name="A8_" localSheetId="35">[15]土地評価!#REF!</definedName>
    <definedName name="A8_" localSheetId="5">[15]土地評価!#REF!</definedName>
    <definedName name="A8_" localSheetId="6">[15]土地評価!#REF!</definedName>
    <definedName name="A8_">[15]土地評価!#REF!</definedName>
    <definedName name="A9_" localSheetId="35">[15]土地評価!#REF!</definedName>
    <definedName name="A9_" localSheetId="5">[15]土地評価!#REF!</definedName>
    <definedName name="A9_" localSheetId="6">[15]土地評価!#REF!</definedName>
    <definedName name="A9_">[15]土地評価!#REF!</definedName>
    <definedName name="aa" localSheetId="35">#REF!</definedName>
    <definedName name="aa" localSheetId="48">#REF!</definedName>
    <definedName name="aa" localSheetId="3">#REF!</definedName>
    <definedName name="aa" localSheetId="4">#REF!</definedName>
    <definedName name="aa" localSheetId="5">#REF!</definedName>
    <definedName name="aa" localSheetId="6">#REF!</definedName>
    <definedName name="aa">#REF!</definedName>
    <definedName name="aaa" localSheetId="35">#REF!</definedName>
    <definedName name="aaa" localSheetId="48">#REF!</definedName>
    <definedName name="aaa" localSheetId="3">#REF!</definedName>
    <definedName name="aaa" localSheetId="4">#REF!</definedName>
    <definedName name="aaa">#REF!</definedName>
    <definedName name="aaaaaaaaaaaaaa" localSheetId="35" hidden="1">#REF!</definedName>
    <definedName name="aaaaaaaaaaaaaa" localSheetId="48" hidden="1">#REF!</definedName>
    <definedName name="aaaaaaaaaaaaaa" localSheetId="3" hidden="1">#REF!</definedName>
    <definedName name="aaaaaaaaaaaaaa" localSheetId="4" hidden="1">#REF!</definedName>
    <definedName name="aaaaaaaaaaaaaa" hidden="1">#REF!</definedName>
    <definedName name="ABA" localSheetId="35">#REF!</definedName>
    <definedName name="ABA" localSheetId="5">#REF!</definedName>
    <definedName name="ABA" localSheetId="6">#REF!</definedName>
    <definedName name="ABA">#REF!</definedName>
    <definedName name="alkali">[2]寸法計画と薬剤使用量!$C$121</definedName>
    <definedName name="alkali1">[16]寸法計画!$C$117</definedName>
    <definedName name="anscount" hidden="1">1</definedName>
    <definedName name="aw">[17]土地評価!$H$197</definedName>
    <definedName name="b">'[14]プラズマ用灰量計算（低質ごみ）'!$D$38</definedName>
    <definedName name="BA_1">[2]設備電力!$F$2</definedName>
    <definedName name="BAforACsilo">[2]設備電力!$J$57</definedName>
    <definedName name="bbbbbbbbbbbbbbbbb" localSheetId="35" hidden="1">#REF!</definedName>
    <definedName name="bbbbbbbbbbbbbbbbb" localSheetId="48" hidden="1">#REF!</definedName>
    <definedName name="bbbbbbbbbbbbbbbbb" localSheetId="3" hidden="1">#REF!</definedName>
    <definedName name="bbbbbbbbbbbbbbbbb" localSheetId="4" hidden="1">#REF!</definedName>
    <definedName name="bbbbbbbbbbbbbbbbb" hidden="1">#REF!</definedName>
    <definedName name="bcgdfd" localSheetId="35" hidden="1">#REF!</definedName>
    <definedName name="bcgdfd" localSheetId="48" hidden="1">#REF!</definedName>
    <definedName name="bcgdfd" localSheetId="3" hidden="1">#REF!</definedName>
    <definedName name="bcgdfd" localSheetId="4" hidden="1">#REF!</definedName>
    <definedName name="bcgdfd" hidden="1">#REF!</definedName>
    <definedName name="bgh" localSheetId="35" hidden="1">#REF!</definedName>
    <definedName name="bgh" localSheetId="48" hidden="1">#REF!</definedName>
    <definedName name="bgh" localSheetId="3" hidden="1">#REF!</definedName>
    <definedName name="bgh" localSheetId="4" hidden="1">#REF!</definedName>
    <definedName name="bgh" hidden="1">#REF!</definedName>
    <definedName name="BH">[3]寸法計画!$D$2</definedName>
    <definedName name="blower常用数量">[2]設備電力!$J$64</definedName>
    <definedName name="blower予備数量">[2]設備電力!$J$65</definedName>
    <definedName name="BOX">#N/A</definedName>
    <definedName name="Bunrui" localSheetId="35">#REF!</definedName>
    <definedName name="Bunrui" localSheetId="48">#REF!</definedName>
    <definedName name="Bunrui" localSheetId="3">#REF!</definedName>
    <definedName name="Bunrui" localSheetId="4">#REF!</definedName>
    <definedName name="Bunrui">#REF!</definedName>
    <definedName name="Bunrui2" localSheetId="35">#REF!</definedName>
    <definedName name="Bunrui2" localSheetId="48">#REF!</definedName>
    <definedName name="Bunrui2" localSheetId="3">#REF!</definedName>
    <definedName name="Bunrui2" localSheetId="4">#REF!</definedName>
    <definedName name="Bunrui2">#REF!</definedName>
    <definedName name="BUNSEKI" localSheetId="35">#REF!</definedName>
    <definedName name="BUNSEKI" localSheetId="3">#REF!</definedName>
    <definedName name="BUNSEKI" localSheetId="4">#REF!</definedName>
    <definedName name="BUNSEKI">#REF!</definedName>
    <definedName name="CAL">#N/A</definedName>
    <definedName name="cc" localSheetId="35">#REF!</definedName>
    <definedName name="cc" localSheetId="3">#REF!</definedName>
    <definedName name="cc" localSheetId="4">#REF!</definedName>
    <definedName name="cc">#REF!</definedName>
    <definedName name="ccccccccccccccccc" localSheetId="35" hidden="1">#REF!</definedName>
    <definedName name="ccccccccccccccccc" localSheetId="3" hidden="1">#REF!</definedName>
    <definedName name="ccccccccccccccccc" localSheetId="4" hidden="1">#REF!</definedName>
    <definedName name="ccccccccccccccccc" hidden="1">#REF!</definedName>
    <definedName name="cderds" localSheetId="35" hidden="1">#REF!</definedName>
    <definedName name="cderds" localSheetId="3" hidden="1">#REF!</definedName>
    <definedName name="cderds" localSheetId="4" hidden="1">#REF!</definedName>
    <definedName name="cderds" hidden="1">#REF!</definedName>
    <definedName name="CEL">#N/A</definedName>
    <definedName name="CELL">#N/A</definedName>
    <definedName name="CHK">#N/A</definedName>
    <definedName name="ColNr" localSheetId="35">#REF!</definedName>
    <definedName name="ColNr" localSheetId="3">#REF!</definedName>
    <definedName name="ColNr" localSheetId="4">#REF!</definedName>
    <definedName name="ColNr">#REF!</definedName>
    <definedName name="comp数量">[2]設備電力!$J$7</definedName>
    <definedName name="Continent1" localSheetId="35">#REF!</definedName>
    <definedName name="Continent1" localSheetId="48">#REF!</definedName>
    <definedName name="Continent1" localSheetId="3">#REF!</definedName>
    <definedName name="Continent1" localSheetId="4">#REF!</definedName>
    <definedName name="Continent1">#REF!</definedName>
    <definedName name="Continent2" localSheetId="35">#REF!</definedName>
    <definedName name="Continent2" localSheetId="48">#REF!</definedName>
    <definedName name="Continent2" localSheetId="3">#REF!</definedName>
    <definedName name="Continent2" localSheetId="4">#REF!</definedName>
    <definedName name="Continent2">#REF!</definedName>
    <definedName name="COU">#N/A</definedName>
    <definedName name="_xlnm.Criteria" localSheetId="35">#REF!</definedName>
    <definedName name="_xlnm.Criteria" localSheetId="3">#REF!</definedName>
    <definedName name="_xlnm.Criteria" localSheetId="4">#REF!</definedName>
    <definedName name="_xlnm.Criteria">#REF!</definedName>
    <definedName name="d">'[14]プラズマ用灰量計算（低質ごみ）'!$D$10</definedName>
    <definedName name="DAT">#N/A</definedName>
    <definedName name="Data" localSheetId="35">#REF!</definedName>
    <definedName name="Data" localSheetId="37">#REF!</definedName>
    <definedName name="Data" localSheetId="38">#REF!</definedName>
    <definedName name="Data" localSheetId="48">#REF!</definedName>
    <definedName name="Data" localSheetId="51">#REF!</definedName>
    <definedName name="Data" localSheetId="52">#REF!</definedName>
    <definedName name="Data" localSheetId="49">#REF!</definedName>
    <definedName name="Data" localSheetId="3">#REF!</definedName>
    <definedName name="Data" localSheetId="4">#REF!</definedName>
    <definedName name="Data" localSheetId="5">#REF!</definedName>
    <definedName name="Data" localSheetId="6">#REF!</definedName>
    <definedName name="Data">#REF!</definedName>
    <definedName name="data01">[18]DataSheet!$A$5:$B$9</definedName>
    <definedName name="data02">[18]DataSheet!$C$5:$D$9</definedName>
    <definedName name="data03">[18]DataSheet!$E$5:$F$9</definedName>
    <definedName name="data04">[18]DataSheet!$G$5:$H$9</definedName>
    <definedName name="data09">[18]DataSheet!$S$5:$T$9</definedName>
    <definedName name="Data1">[19]DataSheet!$A$5:$B$64</definedName>
    <definedName name="data10">[18]DataSheet!$U$5:$V$9</definedName>
    <definedName name="data14">[18]DataSheet!$AE$5:$AF$9</definedName>
    <definedName name="data15">[18]DataSheet!$AG$5:$AH$9</definedName>
    <definedName name="Data2">[19]DataSheet!$D$5:$E$64</definedName>
    <definedName name="Data3">[19]DataSheet!$G$5:$H$64</definedName>
    <definedName name="Data4">[20]DataSheet!$J$5:$K$64</definedName>
    <definedName name="Data5">[20]DataSheet!$M$5:$N$64</definedName>
    <definedName name="_xlnm.Database" localSheetId="35">#REF!</definedName>
    <definedName name="_xlnm.Database" localSheetId="37">[21]組合人!$BJ$692:$BO$706</definedName>
    <definedName name="_xlnm.Database" localSheetId="38">[21]組合人!$BJ$692:$BO$706</definedName>
    <definedName name="_xlnm.Database" localSheetId="48">#REF!</definedName>
    <definedName name="_xlnm.Database" localSheetId="3">#REF!</definedName>
    <definedName name="_xlnm.Database" localSheetId="4">#REF!</definedName>
    <definedName name="_xlnm.Database" localSheetId="5">#REF!</definedName>
    <definedName name="_xlnm.Database" localSheetId="6">#REF!</definedName>
    <definedName name="_xlnm.Database">#REF!</definedName>
    <definedName name="Database_MI">[21]組合人!$BJ$692:$BO$706</definedName>
    <definedName name="DataEnd" localSheetId="35">#REF!</definedName>
    <definedName name="DataEnd" localSheetId="37">#REF!</definedName>
    <definedName name="DataEnd" localSheetId="38">#REF!</definedName>
    <definedName name="DataEnd" localSheetId="48">#REF!</definedName>
    <definedName name="DataEnd" localSheetId="51">#REF!</definedName>
    <definedName name="DataEnd" localSheetId="52">#REF!</definedName>
    <definedName name="DataEnd" localSheetId="49">#REF!</definedName>
    <definedName name="DataEnd" localSheetId="3">#REF!</definedName>
    <definedName name="DataEnd" localSheetId="4">#REF!</definedName>
    <definedName name="DataEnd" localSheetId="5">#REF!</definedName>
    <definedName name="DataEnd" localSheetId="6">#REF!</definedName>
    <definedName name="DataEnd">#REF!</definedName>
    <definedName name="DATE1" localSheetId="35">[12]ｺﾋﾟｰc!#REF!</definedName>
    <definedName name="DATE1" localSheetId="48">[12]ｺﾋﾟｰc!#REF!</definedName>
    <definedName name="DATE1" localSheetId="3">[12]ｺﾋﾟｰc!#REF!</definedName>
    <definedName name="DATE1" localSheetId="4">[12]ｺﾋﾟｰc!#REF!</definedName>
    <definedName name="DATE1">[12]ｺﾋﾟｰc!#REF!</definedName>
    <definedName name="DATE10" localSheetId="35">[12]ｺﾋﾟｰc!#REF!</definedName>
    <definedName name="DATE10" localSheetId="48">[12]ｺﾋﾟｰc!#REF!</definedName>
    <definedName name="DATE10" localSheetId="3">[12]ｺﾋﾟｰc!#REF!</definedName>
    <definedName name="DATE10" localSheetId="4">[12]ｺﾋﾟｰc!#REF!</definedName>
    <definedName name="DATE10">[12]ｺﾋﾟｰc!#REF!</definedName>
    <definedName name="DATE11" localSheetId="35">[12]ｺﾋﾟｰc!#REF!</definedName>
    <definedName name="DATE11" localSheetId="48">[12]ｺﾋﾟｰc!#REF!</definedName>
    <definedName name="DATE11" localSheetId="3">[12]ｺﾋﾟｰc!#REF!</definedName>
    <definedName name="DATE11" localSheetId="4">[12]ｺﾋﾟｰc!#REF!</definedName>
    <definedName name="DATE11">[12]ｺﾋﾟｰc!#REF!</definedName>
    <definedName name="DATE2" localSheetId="35">[12]ｺﾋﾟｰc!#REF!</definedName>
    <definedName name="DATE2" localSheetId="48">[12]ｺﾋﾟｰc!#REF!</definedName>
    <definedName name="DATE2" localSheetId="3">[12]ｺﾋﾟｰc!#REF!</definedName>
    <definedName name="DATE2" localSheetId="4">[12]ｺﾋﾟｰc!#REF!</definedName>
    <definedName name="DATE2">[12]ｺﾋﾟｰc!#REF!</definedName>
    <definedName name="DATE3" localSheetId="35">[12]ｺﾋﾟｰc!#REF!</definedName>
    <definedName name="DATE3" localSheetId="3">[12]ｺﾋﾟｰc!#REF!</definedName>
    <definedName name="DATE3" localSheetId="4">[12]ｺﾋﾟｰc!#REF!</definedName>
    <definedName name="DATE3">[12]ｺﾋﾟｰc!#REF!</definedName>
    <definedName name="DATE4" localSheetId="35">[12]ｺﾋﾟｰc!#REF!</definedName>
    <definedName name="DATE4" localSheetId="3">[12]ｺﾋﾟｰc!#REF!</definedName>
    <definedName name="DATE4" localSheetId="4">[12]ｺﾋﾟｰc!#REF!</definedName>
    <definedName name="DATE4">[12]ｺﾋﾟｰc!#REF!</definedName>
    <definedName name="DATE5" localSheetId="35">[12]ｺﾋﾟｰc!#REF!</definedName>
    <definedName name="DATE5" localSheetId="3">[12]ｺﾋﾟｰc!#REF!</definedName>
    <definedName name="DATE5" localSheetId="4">[12]ｺﾋﾟｰc!#REF!</definedName>
    <definedName name="DATE5">[12]ｺﾋﾟｰc!#REF!</definedName>
    <definedName name="DATE6" localSheetId="35">[12]ｺﾋﾟｰc!#REF!</definedName>
    <definedName name="DATE6" localSheetId="3">[12]ｺﾋﾟｰc!#REF!</definedName>
    <definedName name="DATE6" localSheetId="4">[12]ｺﾋﾟｰc!#REF!</definedName>
    <definedName name="DATE6">[12]ｺﾋﾟｰc!#REF!</definedName>
    <definedName name="DATE7" localSheetId="35">[12]ｺﾋﾟｰc!#REF!</definedName>
    <definedName name="DATE7" localSheetId="3">[12]ｺﾋﾟｰc!#REF!</definedName>
    <definedName name="DATE7" localSheetId="4">[12]ｺﾋﾟｰc!#REF!</definedName>
    <definedName name="DATE7">[12]ｺﾋﾟｰc!#REF!</definedName>
    <definedName name="DATE8" localSheetId="35">[12]ｺﾋﾟｰc!#REF!</definedName>
    <definedName name="DATE8" localSheetId="3">[12]ｺﾋﾟｰc!#REF!</definedName>
    <definedName name="DATE8" localSheetId="4">[12]ｺﾋﾟｰc!#REF!</definedName>
    <definedName name="DATE8">[12]ｺﾋﾟｰc!#REF!</definedName>
    <definedName name="DATE9" localSheetId="35">[12]ｺﾋﾟｰc!#REF!</definedName>
    <definedName name="DATE9" localSheetId="3">[12]ｺﾋﾟｰc!#REF!</definedName>
    <definedName name="DATE9" localSheetId="4">[12]ｺﾋﾟｰc!#REF!</definedName>
    <definedName name="DATE9">[12]ｺﾋﾟｰc!#REF!</definedName>
    <definedName name="ddddddddddddd" localSheetId="35" hidden="1">#REF!</definedName>
    <definedName name="ddddddddddddd" localSheetId="48" hidden="1">#REF!</definedName>
    <definedName name="ddddddddddddd" localSheetId="3" hidden="1">#REF!</definedName>
    <definedName name="ddddddddddddd" localSheetId="4" hidden="1">#REF!</definedName>
    <definedName name="ddddddddddddd" hidden="1">#REF!</definedName>
    <definedName name="dedf" localSheetId="35" hidden="1">[9]総括表!#REF!</definedName>
    <definedName name="dedf" localSheetId="3" hidden="1">[9]総括表!#REF!</definedName>
    <definedName name="dedf" localSheetId="4" hidden="1">[9]総括表!#REF!</definedName>
    <definedName name="dedf" hidden="1">[9]総括表!#REF!</definedName>
    <definedName name="deg_K">[22]基本定数等!$C$18</definedName>
    <definedName name="DEL">#N/A</definedName>
    <definedName name="DEL_GO">#N/A</definedName>
    <definedName name="ｄｆｇｒｈｔ" localSheetId="35">#REF!</definedName>
    <definedName name="ｄｆｇｒｈｔ" localSheetId="5">#REF!</definedName>
    <definedName name="ｄｆｇｒｈｔ" localSheetId="6">#REF!</definedName>
    <definedName name="ｄｆｇｒｈｔ">#REF!</definedName>
    <definedName name="DH_し尿3" localSheetId="35">#REF!</definedName>
    <definedName name="DH_し尿3" localSheetId="37">#REF!</definedName>
    <definedName name="DH_し尿3" localSheetId="38">#REF!</definedName>
    <definedName name="DH_し尿3" localSheetId="48">#REF!</definedName>
    <definedName name="DH_し尿3" localSheetId="51">#REF!</definedName>
    <definedName name="DH_し尿3" localSheetId="52">#REF!</definedName>
    <definedName name="DH_し尿3" localSheetId="49">#REF!</definedName>
    <definedName name="DH_し尿3" localSheetId="3">#REF!</definedName>
    <definedName name="DH_し尿3" localSheetId="4">#REF!</definedName>
    <definedName name="DH_し尿3" localSheetId="5">#REF!</definedName>
    <definedName name="DH_し尿3" localSheetId="6">#REF!</definedName>
    <definedName name="DH_し尿3">#REF!</definedName>
    <definedName name="DH_し尿31" localSheetId="35">#REF!</definedName>
    <definedName name="DH_し尿31" localSheetId="37">#REF!</definedName>
    <definedName name="DH_し尿31" localSheetId="38">#REF!</definedName>
    <definedName name="DH_し尿31" localSheetId="48">#REF!</definedName>
    <definedName name="DH_し尿31" localSheetId="51">#REF!</definedName>
    <definedName name="DH_し尿31" localSheetId="52">#REF!</definedName>
    <definedName name="DH_し尿31" localSheetId="49">#REF!</definedName>
    <definedName name="DH_し尿31" localSheetId="3">#REF!</definedName>
    <definedName name="DH_し尿31" localSheetId="4">#REF!</definedName>
    <definedName name="DH_し尿31" localSheetId="5">#REF!</definedName>
    <definedName name="DH_し尿31" localSheetId="6">#REF!</definedName>
    <definedName name="DH_し尿31">#REF!</definedName>
    <definedName name="DH_し尿33" localSheetId="35">#REF!</definedName>
    <definedName name="DH_し尿33" localSheetId="37">#REF!</definedName>
    <definedName name="DH_し尿33" localSheetId="38">#REF!</definedName>
    <definedName name="DH_し尿33" localSheetId="48">#REF!</definedName>
    <definedName name="DH_し尿33" localSheetId="51">#REF!</definedName>
    <definedName name="DH_し尿33" localSheetId="52">#REF!</definedName>
    <definedName name="DH_し尿33" localSheetId="49">#REF!</definedName>
    <definedName name="DH_し尿33" localSheetId="3">#REF!</definedName>
    <definedName name="DH_し尿33" localSheetId="4">#REF!</definedName>
    <definedName name="DH_し尿33" localSheetId="5">#REF!</definedName>
    <definedName name="DH_し尿33" localSheetId="6">#REF!</definedName>
    <definedName name="DH_し尿33">#REF!</definedName>
    <definedName name="difference" localSheetId="35">[7]Input!#REF!</definedName>
    <definedName name="difference" localSheetId="48">[7]Input!#REF!</definedName>
    <definedName name="difference" localSheetId="3">[7]Input!#REF!</definedName>
    <definedName name="difference" localSheetId="4">[7]Input!#REF!</definedName>
    <definedName name="difference">[7]Input!#REF!</definedName>
    <definedName name="DMデータファイル作成" localSheetId="35">#REF!</definedName>
    <definedName name="DMデータファイル作成" localSheetId="5">#REF!</definedName>
    <definedName name="DMデータファイル作成" localSheetId="6">#REF!</definedName>
    <definedName name="DMデータファイル作成">#REF!</definedName>
    <definedName name="DN_K">#N/A</definedName>
    <definedName name="DOWK">#N/A</definedName>
    <definedName name="Dr" localSheetId="35">#REF!</definedName>
    <definedName name="Dr" localSheetId="37">#REF!</definedName>
    <definedName name="Dr" localSheetId="38">#REF!</definedName>
    <definedName name="Dr" localSheetId="48">#REF!</definedName>
    <definedName name="Dr" localSheetId="51">#REF!</definedName>
    <definedName name="Dr" localSheetId="52">#REF!</definedName>
    <definedName name="Dr" localSheetId="49">#REF!</definedName>
    <definedName name="Dr" localSheetId="3">#REF!</definedName>
    <definedName name="Dr" localSheetId="4">#REF!</definedName>
    <definedName name="Dr" localSheetId="5">#REF!</definedName>
    <definedName name="Dr" localSheetId="6">#REF!</definedName>
    <definedName name="Dr">#REF!</definedName>
    <definedName name="DrainTrap1">[2]設備電力!$C$19</definedName>
    <definedName name="DrainTrap数量">[2]設備電力!$J$21</definedName>
    <definedName name="DRIVE1">"ドロップ 10"</definedName>
    <definedName name="dryer数量">[2]設備電力!$J$25</definedName>
    <definedName name="Ds" localSheetId="35">#REF!</definedName>
    <definedName name="Ds" localSheetId="37">#REF!</definedName>
    <definedName name="Ds" localSheetId="38">#REF!</definedName>
    <definedName name="Ds" localSheetId="48">#REF!</definedName>
    <definedName name="Ds" localSheetId="51">#REF!</definedName>
    <definedName name="Ds" localSheetId="52">#REF!</definedName>
    <definedName name="Ds" localSheetId="49">#REF!</definedName>
    <definedName name="Ds" localSheetId="3">#REF!</definedName>
    <definedName name="Ds" localSheetId="4">#REF!</definedName>
    <definedName name="Ds" localSheetId="5">#REF!</definedName>
    <definedName name="Ds" localSheetId="6">#REF!</definedName>
    <definedName name="Ds">#REF!</definedName>
    <definedName name="DSCR">[23]財務諸表!$A$232:$C$232</definedName>
    <definedName name="e">'[14]プラズマ用灰量計算（低質ごみ）'!$D$11</definedName>
    <definedName name="eeeeeeeeeeeee" localSheetId="35" hidden="1">#REF!</definedName>
    <definedName name="eeeeeeeeeeeee" localSheetId="48" hidden="1">#REF!</definedName>
    <definedName name="eeeeeeeeeeeee" localSheetId="3" hidden="1">#REF!</definedName>
    <definedName name="eeeeeeeeeeeee" localSheetId="4" hidden="1">#REF!</definedName>
    <definedName name="eeeeeeeeeeeee" hidden="1">#REF!</definedName>
    <definedName name="EJ" localSheetId="35">#REF!</definedName>
    <definedName name="EJ" localSheetId="48">#REF!</definedName>
    <definedName name="EJ" localSheetId="3">#REF!</definedName>
    <definedName name="EJ" localSheetId="4">#REF!</definedName>
    <definedName name="EJ">#REF!</definedName>
    <definedName name="EN_D">#N/A</definedName>
    <definedName name="END">#N/A</definedName>
    <definedName name="EP__PB面_____壁" localSheetId="35">#REF!</definedName>
    <definedName name="EP__PB面_____壁" localSheetId="48">#REF!</definedName>
    <definedName name="EP__PB面_____壁" localSheetId="3">#REF!</definedName>
    <definedName name="EP__PB面_____壁" localSheetId="4">#REF!</definedName>
    <definedName name="EP__PB面_____壁">#REF!</definedName>
    <definedName name="ERROR">#N/A</definedName>
    <definedName name="Excel_BuiltIn_Database">[21]組合人!$BJ$692:$BO$706</definedName>
    <definedName name="Excel_BuiltIn_Extract">[21]組合人!$BJ$713:$BO$713</definedName>
    <definedName name="_xlnm.Extract" localSheetId="35">#REF!</definedName>
    <definedName name="_xlnm.Extract" localSheetId="37">[21]組合人!$BJ$713:$BO$713</definedName>
    <definedName name="_xlnm.Extract" localSheetId="38">[21]組合人!$BJ$713:$BO$713</definedName>
    <definedName name="_xlnm.Extract" localSheetId="3">#REF!</definedName>
    <definedName name="_xlnm.Extract" localSheetId="4">#REF!</definedName>
    <definedName name="_xlnm.Extract" localSheetId="6">#REF!</definedName>
    <definedName name="_xlnm.Extract">#REF!</definedName>
    <definedName name="Extract_MI">[21]組合人!$BJ$713:$BO$713</definedName>
    <definedName name="f">'[14]プラズマ用灰量計算（低質ごみ）'!$D$20</definedName>
    <definedName name="ｆｃ" localSheetId="35">#REF!</definedName>
    <definedName name="ｆｃ" localSheetId="5">#REF!</definedName>
    <definedName name="ｆｃ" localSheetId="6">#REF!</definedName>
    <definedName name="ｆｃ">#REF!</definedName>
    <definedName name="ｆｄｆｄｆｄ" localSheetId="35">#REF!</definedName>
    <definedName name="ｆｄｆｄｆｄ" localSheetId="5">#REF!</definedName>
    <definedName name="ｆｄｆｄｆｄ" localSheetId="6">#REF!</definedName>
    <definedName name="ｆｄｆｄｆｄ">#REF!</definedName>
    <definedName name="ff" localSheetId="35">#REF!</definedName>
    <definedName name="ff" localSheetId="5">#REF!</definedName>
    <definedName name="ff" localSheetId="6">#REF!</definedName>
    <definedName name="ff">#REF!</definedName>
    <definedName name="ffcgbb" localSheetId="35" hidden="1">#REF!</definedName>
    <definedName name="ffcgbb" localSheetId="48" hidden="1">#REF!</definedName>
    <definedName name="ffcgbb" localSheetId="3" hidden="1">#REF!</definedName>
    <definedName name="ffcgbb" localSheetId="4" hidden="1">#REF!</definedName>
    <definedName name="ffcgbb" hidden="1">#REF!</definedName>
    <definedName name="ｆｆｆ" localSheetId="35">#REF!</definedName>
    <definedName name="ｆｆｆ" localSheetId="5">#REF!</definedName>
    <definedName name="ｆｆｆ" localSheetId="6">#REF!</definedName>
    <definedName name="ｆｆｆ">#REF!</definedName>
    <definedName name="ｆｆｆｆ" localSheetId="35">#REF!</definedName>
    <definedName name="ｆｆｆｆ" localSheetId="5">#REF!</definedName>
    <definedName name="ｆｆｆｆ" localSheetId="6">#REF!</definedName>
    <definedName name="ｆｆｆｆ">#REF!</definedName>
    <definedName name="ｆｆｆｆｆ" localSheetId="35">#REF!</definedName>
    <definedName name="ｆｆｆｆｆ" localSheetId="5">#REF!</definedName>
    <definedName name="ｆｆｆｆｆ" localSheetId="6">#REF!</definedName>
    <definedName name="ｆｆｆｆｆ">#REF!</definedName>
    <definedName name="ｆｆｆｆｆｆ" localSheetId="35">#REF!</definedName>
    <definedName name="ｆｆｆｆｆｆ" localSheetId="5">#REF!</definedName>
    <definedName name="ｆｆｆｆｆｆ" localSheetId="6">#REF!</definedName>
    <definedName name="ｆｆｆｆｆｆ">#REF!</definedName>
    <definedName name="ffffffffffffffff" localSheetId="35" hidden="1">#REF!</definedName>
    <definedName name="ffffffffffffffff" localSheetId="48" hidden="1">#REF!</definedName>
    <definedName name="ffffffffffffffff" localSheetId="3" hidden="1">#REF!</definedName>
    <definedName name="ffffffffffffffff" localSheetId="4" hidden="1">#REF!</definedName>
    <definedName name="ffffffffffffffff" hidden="1">#REF!</definedName>
    <definedName name="ｆｆｆｇｇｇｇｇ" localSheetId="35">#REF!</definedName>
    <definedName name="ｆｆｆｇｇｇｇｇ" localSheetId="5">#REF!</definedName>
    <definedName name="ｆｆｆｇｇｇｇｇ" localSheetId="6">#REF!</definedName>
    <definedName name="ｆｆｆｇｇｇｇｇ">#REF!</definedName>
    <definedName name="fgg" localSheetId="35">#REF!</definedName>
    <definedName name="fgg" localSheetId="48">#REF!</definedName>
    <definedName name="fgg" localSheetId="3">#REF!</definedName>
    <definedName name="fgg" localSheetId="4">#REF!</definedName>
    <definedName name="fgg">#REF!</definedName>
    <definedName name="FH" localSheetId="35">#REF!</definedName>
    <definedName name="FH" localSheetId="5">#REF!</definedName>
    <definedName name="FH" localSheetId="6">#REF!</definedName>
    <definedName name="FH">#REF!</definedName>
    <definedName name="FID">#N/A</definedName>
    <definedName name="fill" localSheetId="35" hidden="1">[24]Sheet1!#REF!</definedName>
    <definedName name="fill" localSheetId="48" hidden="1">[24]Sheet1!#REF!</definedName>
    <definedName name="fill" localSheetId="3" hidden="1">[24]Sheet1!#REF!</definedName>
    <definedName name="fill" localSheetId="4" hidden="1">[24]Sheet1!#REF!</definedName>
    <definedName name="fill" hidden="1">[24]Sheet1!#REF!</definedName>
    <definedName name="FOR_入力" localSheetId="35">#REF!</definedName>
    <definedName name="FOR_入力" localSheetId="5">#REF!</definedName>
    <definedName name="FOR_入力" localSheetId="6">#REF!</definedName>
    <definedName name="FOR_入力">#REF!</definedName>
    <definedName name="furusho" localSheetId="35">#REF!</definedName>
    <definedName name="furusho" localSheetId="37">#REF!</definedName>
    <definedName name="furusho" localSheetId="38">#REF!</definedName>
    <definedName name="furusho" localSheetId="48">#REF!</definedName>
    <definedName name="furusho" localSheetId="51">#REF!</definedName>
    <definedName name="furusho" localSheetId="52">#REF!</definedName>
    <definedName name="furusho" localSheetId="49">#REF!</definedName>
    <definedName name="furusho" localSheetId="3">#REF!</definedName>
    <definedName name="furusho" localSheetId="4">#REF!</definedName>
    <definedName name="furusho" localSheetId="5">#REF!</definedName>
    <definedName name="furusho" localSheetId="6">#REF!</definedName>
    <definedName name="furusho">#REF!</definedName>
    <definedName name="Futon">[18]DataSheet!$AS$5</definedName>
    <definedName name="FY" localSheetId="35">#REF!</definedName>
    <definedName name="FY" localSheetId="5">#REF!</definedName>
    <definedName name="FY" localSheetId="6">#REF!</definedName>
    <definedName name="FY">#REF!</definedName>
    <definedName name="G" localSheetId="6">#REF!</definedName>
    <definedName name="g">'[14]プラズマ用灰量計算（低質ごみ）'!$D$15</definedName>
    <definedName name="G1_">#N/A</definedName>
    <definedName name="Gac" localSheetId="35">#REF!</definedName>
    <definedName name="Gac" localSheetId="37">#REF!</definedName>
    <definedName name="Gac" localSheetId="38">#REF!</definedName>
    <definedName name="Gac" localSheetId="48">#REF!</definedName>
    <definedName name="Gac" localSheetId="51">#REF!</definedName>
    <definedName name="Gac" localSheetId="52">#REF!</definedName>
    <definedName name="Gac" localSheetId="49">#REF!</definedName>
    <definedName name="Gac" localSheetId="3">#REF!</definedName>
    <definedName name="Gac" localSheetId="4">#REF!</definedName>
    <definedName name="Gac" localSheetId="5">#REF!</definedName>
    <definedName name="Gac" localSheetId="6">#REF!</definedName>
    <definedName name="Gac">#REF!</definedName>
    <definedName name="Gad" localSheetId="35">#REF!</definedName>
    <definedName name="Gad" localSheetId="37">#REF!</definedName>
    <definedName name="Gad" localSheetId="38">#REF!</definedName>
    <definedName name="Gad" localSheetId="48">#REF!</definedName>
    <definedName name="Gad" localSheetId="51">#REF!</definedName>
    <definedName name="Gad" localSheetId="52">#REF!</definedName>
    <definedName name="Gad" localSheetId="49">#REF!</definedName>
    <definedName name="Gad" localSheetId="3">#REF!</definedName>
    <definedName name="Gad" localSheetId="4">#REF!</definedName>
    <definedName name="Gad" localSheetId="5">#REF!</definedName>
    <definedName name="Gad" localSheetId="6">#REF!</definedName>
    <definedName name="Gad">#REF!</definedName>
    <definedName name="Gadall" localSheetId="35">#REF!</definedName>
    <definedName name="Gadall" localSheetId="37">#REF!</definedName>
    <definedName name="Gadall" localSheetId="38">#REF!</definedName>
    <definedName name="Gadall" localSheetId="48">#REF!</definedName>
    <definedName name="Gadall" localSheetId="51">#REF!</definedName>
    <definedName name="Gadall" localSheetId="52">#REF!</definedName>
    <definedName name="Gadall" localSheetId="49">#REF!</definedName>
    <definedName name="Gadall" localSheetId="3">#REF!</definedName>
    <definedName name="Gadall" localSheetId="4">#REF!</definedName>
    <definedName name="Gadall" localSheetId="5">#REF!</definedName>
    <definedName name="Gadall" localSheetId="6">#REF!</definedName>
    <definedName name="Gadall">#REF!</definedName>
    <definedName name="Gadex" localSheetId="35">#REF!</definedName>
    <definedName name="Gadex" localSheetId="37">#REF!</definedName>
    <definedName name="Gadex" localSheetId="38">#REF!</definedName>
    <definedName name="Gadex" localSheetId="51">#REF!</definedName>
    <definedName name="Gadex" localSheetId="52">#REF!</definedName>
    <definedName name="Gadex" localSheetId="49">#REF!</definedName>
    <definedName name="Gadex" localSheetId="3">#REF!</definedName>
    <definedName name="Gadex" localSheetId="4">#REF!</definedName>
    <definedName name="Gadex" localSheetId="5">#REF!</definedName>
    <definedName name="Gadex" localSheetId="6">#REF!</definedName>
    <definedName name="Gadex">#REF!</definedName>
    <definedName name="Gf" localSheetId="35">#REF!</definedName>
    <definedName name="Gf" localSheetId="37">#REF!</definedName>
    <definedName name="Gf" localSheetId="38">#REF!</definedName>
    <definedName name="Gf" localSheetId="51">#REF!</definedName>
    <definedName name="Gf" localSheetId="52">#REF!</definedName>
    <definedName name="Gf" localSheetId="49">#REF!</definedName>
    <definedName name="Gf" localSheetId="3">#REF!</definedName>
    <definedName name="Gf" localSheetId="4">#REF!</definedName>
    <definedName name="Gf" localSheetId="5">#REF!</definedName>
    <definedName name="ｇｆ" localSheetId="6">#REF!</definedName>
    <definedName name="Gf">#REF!</definedName>
    <definedName name="Gfd" localSheetId="35">#REF!</definedName>
    <definedName name="Gfd" localSheetId="37">#REF!</definedName>
    <definedName name="Gfd" localSheetId="38">#REF!</definedName>
    <definedName name="Gfd" localSheetId="51">#REF!</definedName>
    <definedName name="Gfd" localSheetId="52">#REF!</definedName>
    <definedName name="Gfd" localSheetId="49">#REF!</definedName>
    <definedName name="Gfd" localSheetId="3">#REF!</definedName>
    <definedName name="Gfd" localSheetId="4">#REF!</definedName>
    <definedName name="Gfd" localSheetId="5">#REF!</definedName>
    <definedName name="Gfd" localSheetId="6">#REF!</definedName>
    <definedName name="Gfd">#REF!</definedName>
    <definedName name="Gfex" localSheetId="35">#REF!</definedName>
    <definedName name="Gfex" localSheetId="37">#REF!</definedName>
    <definedName name="Gfex" localSheetId="38">#REF!</definedName>
    <definedName name="Gfex" localSheetId="51">#REF!</definedName>
    <definedName name="Gfex" localSheetId="52">#REF!</definedName>
    <definedName name="Gfex" localSheetId="49">#REF!</definedName>
    <definedName name="Gfex" localSheetId="3">#REF!</definedName>
    <definedName name="Gfex" localSheetId="4">#REF!</definedName>
    <definedName name="Gfex" localSheetId="5">#REF!</definedName>
    <definedName name="Gfex" localSheetId="6">#REF!</definedName>
    <definedName name="Gfex">#REF!</definedName>
    <definedName name="ｇｆｔｒｔｒ" localSheetId="35">#REF!</definedName>
    <definedName name="ｇｆｔｒｔｒ" localSheetId="5">#REF!</definedName>
    <definedName name="ｇｆｔｒｔｒ" localSheetId="6">#REF!</definedName>
    <definedName name="ｇｆｔｒｔｒ">#REF!</definedName>
    <definedName name="ggggggggggggg" localSheetId="35" hidden="1">#REF!</definedName>
    <definedName name="ggggggggggggg" localSheetId="3" hidden="1">#REF!</definedName>
    <definedName name="ggggggggggggg" localSheetId="4" hidden="1">#REF!</definedName>
    <definedName name="ggggggggggggg" hidden="1">#REF!</definedName>
    <definedName name="GH" localSheetId="35">#REF!</definedName>
    <definedName name="GH" localSheetId="5">#REF!</definedName>
    <definedName name="GH" localSheetId="6">#REF!</definedName>
    <definedName name="GH">#REF!</definedName>
    <definedName name="ghfdx" localSheetId="35" hidden="1">#REF!</definedName>
    <definedName name="ghfdx" localSheetId="3" hidden="1">#REF!</definedName>
    <definedName name="ghfdx" localSheetId="4" hidden="1">#REF!</definedName>
    <definedName name="ghfdx" hidden="1">#REF!</definedName>
    <definedName name="gi" localSheetId="35">#REF!</definedName>
    <definedName name="gi" localSheetId="51">#REF!</definedName>
    <definedName name="gi" localSheetId="52">#REF!</definedName>
    <definedName name="gi" localSheetId="49">#REF!</definedName>
    <definedName name="gi">#REF!</definedName>
    <definedName name="GK10K" localSheetId="35">#REF!</definedName>
    <definedName name="GK10K" localSheetId="3">#REF!</definedName>
    <definedName name="GK10K" localSheetId="4">#REF!</definedName>
    <definedName name="GK10K">#REF!</definedName>
    <definedName name="GK11K" localSheetId="35">#REF!</definedName>
    <definedName name="GK11K" localSheetId="3">#REF!</definedName>
    <definedName name="GK11K" localSheetId="4">#REF!</definedName>
    <definedName name="GK11K">#REF!</definedName>
    <definedName name="GK12K" localSheetId="35">#REF!</definedName>
    <definedName name="GK12K" localSheetId="3">#REF!</definedName>
    <definedName name="GK12K" localSheetId="4">#REF!</definedName>
    <definedName name="GK12K">#REF!</definedName>
    <definedName name="GK13K" localSheetId="35">#REF!</definedName>
    <definedName name="GK13K" localSheetId="3">#REF!</definedName>
    <definedName name="GK13K" localSheetId="4">#REF!</definedName>
    <definedName name="GK13K">#REF!</definedName>
    <definedName name="GK14K" localSheetId="35">#REF!</definedName>
    <definedName name="GK14K" localSheetId="3">#REF!</definedName>
    <definedName name="GK14K" localSheetId="4">#REF!</definedName>
    <definedName name="GK14K">#REF!</definedName>
    <definedName name="GK15K" localSheetId="35">#REF!</definedName>
    <definedName name="GK15K" localSheetId="3">#REF!</definedName>
    <definedName name="GK15K" localSheetId="4">#REF!</definedName>
    <definedName name="GK15K">#REF!</definedName>
    <definedName name="GK16K" localSheetId="35">#REF!</definedName>
    <definedName name="GK16K" localSheetId="3">#REF!</definedName>
    <definedName name="GK16K" localSheetId="4">#REF!</definedName>
    <definedName name="GK16K">#REF!</definedName>
    <definedName name="GK17K" localSheetId="35">#REF!</definedName>
    <definedName name="GK17K" localSheetId="3">#REF!</definedName>
    <definedName name="GK17K" localSheetId="4">#REF!</definedName>
    <definedName name="GK17K">#REF!</definedName>
    <definedName name="GK18K" localSheetId="35">#REF!</definedName>
    <definedName name="GK18K" localSheetId="3">#REF!</definedName>
    <definedName name="GK18K" localSheetId="4">#REF!</definedName>
    <definedName name="GK18K">#REF!</definedName>
    <definedName name="GK19K" localSheetId="35">#REF!</definedName>
    <definedName name="GK19K" localSheetId="3">#REF!</definedName>
    <definedName name="GK19K" localSheetId="4">#REF!</definedName>
    <definedName name="GK19K">#REF!</definedName>
    <definedName name="GK20K" localSheetId="35">#REF!</definedName>
    <definedName name="GK20K" localSheetId="3">#REF!</definedName>
    <definedName name="GK20K" localSheetId="4">#REF!</definedName>
    <definedName name="GK20K">#REF!</definedName>
    <definedName name="GK21K" localSheetId="35">#REF!</definedName>
    <definedName name="GK21K" localSheetId="3">#REF!</definedName>
    <definedName name="GK21K" localSheetId="4">#REF!</definedName>
    <definedName name="GK21K">#REF!</definedName>
    <definedName name="GK22K" localSheetId="35">#REF!</definedName>
    <definedName name="GK22K" localSheetId="3">#REF!</definedName>
    <definedName name="GK22K" localSheetId="4">#REF!</definedName>
    <definedName name="GK22K">#REF!</definedName>
    <definedName name="GK23K" localSheetId="35">#REF!</definedName>
    <definedName name="GK23K" localSheetId="3">#REF!</definedName>
    <definedName name="GK23K" localSheetId="4">#REF!</definedName>
    <definedName name="GK23K">#REF!</definedName>
    <definedName name="GK24K" localSheetId="35">#REF!</definedName>
    <definedName name="GK24K" localSheetId="3">#REF!</definedName>
    <definedName name="GK24K" localSheetId="4">#REF!</definedName>
    <definedName name="GK24K">#REF!</definedName>
    <definedName name="GK25K" localSheetId="35">#REF!</definedName>
    <definedName name="GK25K" localSheetId="3">#REF!</definedName>
    <definedName name="GK25K" localSheetId="4">#REF!</definedName>
    <definedName name="GK25K">#REF!</definedName>
    <definedName name="GK27K" localSheetId="35">#REF!</definedName>
    <definedName name="GK27K" localSheetId="3">#REF!</definedName>
    <definedName name="GK27K" localSheetId="4">#REF!</definedName>
    <definedName name="GK27K">#REF!</definedName>
    <definedName name="GK28K" localSheetId="35">#REF!</definedName>
    <definedName name="GK28K" localSheetId="3">#REF!</definedName>
    <definedName name="GK28K" localSheetId="4">#REF!</definedName>
    <definedName name="GK28K">#REF!</definedName>
    <definedName name="GK29K" localSheetId="35">#REF!</definedName>
    <definedName name="GK29K" localSheetId="3">#REF!</definedName>
    <definedName name="GK29K" localSheetId="4">#REF!</definedName>
    <definedName name="GK29K">#REF!</definedName>
    <definedName name="GK2K" localSheetId="35">#REF!</definedName>
    <definedName name="GK2K" localSheetId="3">#REF!</definedName>
    <definedName name="GK2K" localSheetId="4">#REF!</definedName>
    <definedName name="GK2K">#REF!</definedName>
    <definedName name="GK30K" localSheetId="35">#REF!</definedName>
    <definedName name="GK30K" localSheetId="3">#REF!</definedName>
    <definedName name="GK30K" localSheetId="4">#REF!</definedName>
    <definedName name="GK30K">#REF!</definedName>
    <definedName name="GK31K" localSheetId="35">#REF!</definedName>
    <definedName name="GK31K" localSheetId="3">#REF!</definedName>
    <definedName name="GK31K" localSheetId="4">#REF!</definedName>
    <definedName name="GK31K">#REF!</definedName>
    <definedName name="GK32K" localSheetId="35">#REF!</definedName>
    <definedName name="GK32K" localSheetId="3">#REF!</definedName>
    <definedName name="GK32K" localSheetId="4">#REF!</definedName>
    <definedName name="GK32K">#REF!</definedName>
    <definedName name="GK3K" localSheetId="35">#REF!</definedName>
    <definedName name="GK3K" localSheetId="3">#REF!</definedName>
    <definedName name="GK3K" localSheetId="4">#REF!</definedName>
    <definedName name="GK3K">#REF!</definedName>
    <definedName name="GK4K" localSheetId="35">#REF!</definedName>
    <definedName name="GK4K" localSheetId="3">#REF!</definedName>
    <definedName name="GK4K" localSheetId="4">#REF!</definedName>
    <definedName name="GK4K">#REF!</definedName>
    <definedName name="GK5K" localSheetId="35">#REF!</definedName>
    <definedName name="GK5K" localSheetId="3">#REF!</definedName>
    <definedName name="GK5K" localSheetId="4">#REF!</definedName>
    <definedName name="GK5K">#REF!</definedName>
    <definedName name="GK6K" localSheetId="35">#REF!</definedName>
    <definedName name="GK6K" localSheetId="3">#REF!</definedName>
    <definedName name="GK6K" localSheetId="4">#REF!</definedName>
    <definedName name="GK6K">#REF!</definedName>
    <definedName name="GK7K" localSheetId="35">#REF!</definedName>
    <definedName name="GK7K" localSheetId="3">#REF!</definedName>
    <definedName name="GK7K" localSheetId="4">#REF!</definedName>
    <definedName name="GK7K">#REF!</definedName>
    <definedName name="GK8K" localSheetId="35">#REF!</definedName>
    <definedName name="GK8K" localSheetId="3">#REF!</definedName>
    <definedName name="GK8K" localSheetId="4">#REF!</definedName>
    <definedName name="GK8K">#REF!</definedName>
    <definedName name="Gmslct" localSheetId="35">#REF!</definedName>
    <definedName name="Gmslct" localSheetId="37">#REF!</definedName>
    <definedName name="Gmslct" localSheetId="38">#REF!</definedName>
    <definedName name="Gmslct" localSheetId="51">#REF!</definedName>
    <definedName name="Gmslct" localSheetId="52">#REF!</definedName>
    <definedName name="Gmslct" localSheetId="49">#REF!</definedName>
    <definedName name="Gmslct" localSheetId="3">#REF!</definedName>
    <definedName name="Gmslct" localSheetId="4">#REF!</definedName>
    <definedName name="Gmslct" localSheetId="5">#REF!</definedName>
    <definedName name="Gmslct" localSheetId="6">#REF!</definedName>
    <definedName name="Gmslct">#REF!</definedName>
    <definedName name="GN10N" localSheetId="35">#REF!</definedName>
    <definedName name="GN10N" localSheetId="3">#REF!</definedName>
    <definedName name="GN10N" localSheetId="4">#REF!</definedName>
    <definedName name="GN10N">#REF!</definedName>
    <definedName name="GN11N" localSheetId="35">#REF!</definedName>
    <definedName name="GN11N" localSheetId="3">#REF!</definedName>
    <definedName name="GN11N" localSheetId="4">#REF!</definedName>
    <definedName name="GN11N">#REF!</definedName>
    <definedName name="GN12N" localSheetId="35">#REF!</definedName>
    <definedName name="GN12N" localSheetId="3">#REF!</definedName>
    <definedName name="GN12N" localSheetId="4">#REF!</definedName>
    <definedName name="GN12N">#REF!</definedName>
    <definedName name="GN13N" localSheetId="35">#REF!</definedName>
    <definedName name="GN13N" localSheetId="3">#REF!</definedName>
    <definedName name="GN13N" localSheetId="4">#REF!</definedName>
    <definedName name="GN13N">#REF!</definedName>
    <definedName name="GN14N" localSheetId="35">#REF!</definedName>
    <definedName name="GN14N" localSheetId="3">#REF!</definedName>
    <definedName name="GN14N" localSheetId="4">#REF!</definedName>
    <definedName name="GN14N">#REF!</definedName>
    <definedName name="GN15N" localSheetId="35">#REF!</definedName>
    <definedName name="GN15N" localSheetId="3">#REF!</definedName>
    <definedName name="GN15N" localSheetId="4">#REF!</definedName>
    <definedName name="GN15N">#REF!</definedName>
    <definedName name="GN16N" localSheetId="35">#REF!</definedName>
    <definedName name="GN16N" localSheetId="3">#REF!</definedName>
    <definedName name="GN16N" localSheetId="4">#REF!</definedName>
    <definedName name="GN16N">#REF!</definedName>
    <definedName name="GN17N" localSheetId="35">#REF!</definedName>
    <definedName name="GN17N" localSheetId="3">#REF!</definedName>
    <definedName name="GN17N" localSheetId="4">#REF!</definedName>
    <definedName name="GN17N">#REF!</definedName>
    <definedName name="GN18N" localSheetId="35">#REF!</definedName>
    <definedName name="GN18N" localSheetId="3">#REF!</definedName>
    <definedName name="GN18N" localSheetId="4">#REF!</definedName>
    <definedName name="GN18N">#REF!</definedName>
    <definedName name="GN19N" localSheetId="35">#REF!</definedName>
    <definedName name="GN19N" localSheetId="3">#REF!</definedName>
    <definedName name="GN19N" localSheetId="4">#REF!</definedName>
    <definedName name="GN19N">#REF!</definedName>
    <definedName name="GN1N" localSheetId="35">#REF!</definedName>
    <definedName name="GN1N" localSheetId="3">#REF!</definedName>
    <definedName name="GN1N" localSheetId="4">#REF!</definedName>
    <definedName name="GN1N">#REF!</definedName>
    <definedName name="GN20N" localSheetId="35">#REF!</definedName>
    <definedName name="GN20N" localSheetId="3">#REF!</definedName>
    <definedName name="GN20N" localSheetId="4">#REF!</definedName>
    <definedName name="GN20N">#REF!</definedName>
    <definedName name="GN21N" localSheetId="35">#REF!</definedName>
    <definedName name="GN21N" localSheetId="3">#REF!</definedName>
    <definedName name="GN21N" localSheetId="4">#REF!</definedName>
    <definedName name="GN21N">#REF!</definedName>
    <definedName name="GN22N" localSheetId="35">#REF!</definedName>
    <definedName name="GN22N" localSheetId="3">#REF!</definedName>
    <definedName name="GN22N" localSheetId="4">#REF!</definedName>
    <definedName name="GN22N">#REF!</definedName>
    <definedName name="GN23N" localSheetId="35">#REF!</definedName>
    <definedName name="GN23N" localSheetId="3">#REF!</definedName>
    <definedName name="GN23N" localSheetId="4">#REF!</definedName>
    <definedName name="GN23N">#REF!</definedName>
    <definedName name="GN24N" localSheetId="35">#REF!</definedName>
    <definedName name="GN24N" localSheetId="3">#REF!</definedName>
    <definedName name="GN24N" localSheetId="4">#REF!</definedName>
    <definedName name="GN24N">#REF!</definedName>
    <definedName name="GN25N" localSheetId="35">#REF!</definedName>
    <definedName name="GN25N" localSheetId="3">#REF!</definedName>
    <definedName name="GN25N" localSheetId="4">#REF!</definedName>
    <definedName name="GN25N">#REF!</definedName>
    <definedName name="GN27N" localSheetId="35">#REF!</definedName>
    <definedName name="GN27N" localSheetId="3">#REF!</definedName>
    <definedName name="GN27N" localSheetId="4">#REF!</definedName>
    <definedName name="GN27N">#REF!</definedName>
    <definedName name="GN2N" localSheetId="35">#REF!</definedName>
    <definedName name="GN2N" localSheetId="3">#REF!</definedName>
    <definedName name="GN2N" localSheetId="4">#REF!</definedName>
    <definedName name="GN2N">#REF!</definedName>
    <definedName name="GN3N" localSheetId="35">#REF!</definedName>
    <definedName name="GN3N" localSheetId="3">#REF!</definedName>
    <definedName name="GN3N" localSheetId="4">#REF!</definedName>
    <definedName name="GN3N">#REF!</definedName>
    <definedName name="GN4N" localSheetId="35">#REF!</definedName>
    <definedName name="GN4N" localSheetId="3">#REF!</definedName>
    <definedName name="GN4N" localSheetId="4">#REF!</definedName>
    <definedName name="GN4N">#REF!</definedName>
    <definedName name="GN5N" localSheetId="35">#REF!</definedName>
    <definedName name="GN5N" localSheetId="3">#REF!</definedName>
    <definedName name="GN5N" localSheetId="4">#REF!</definedName>
    <definedName name="GN5N">#REF!</definedName>
    <definedName name="GN6N" localSheetId="35">#REF!</definedName>
    <definedName name="GN6N" localSheetId="3">#REF!</definedName>
    <definedName name="GN6N" localSheetId="4">#REF!</definedName>
    <definedName name="GN6N">#REF!</definedName>
    <definedName name="GN7N" localSheetId="35">#REF!</definedName>
    <definedName name="GN7N" localSheetId="3">#REF!</definedName>
    <definedName name="GN7N" localSheetId="4">#REF!</definedName>
    <definedName name="GN7N">#REF!</definedName>
    <definedName name="GN8N" localSheetId="35">#REF!</definedName>
    <definedName name="GN8N" localSheetId="3">#REF!</definedName>
    <definedName name="GN8N" localSheetId="4">#REF!</definedName>
    <definedName name="GN8N">#REF!</definedName>
    <definedName name="GO">#N/A</definedName>
    <definedName name="gou" localSheetId="35" hidden="1">'[4]LPG(参考)'!#REF!</definedName>
    <definedName name="gou" localSheetId="3" hidden="1">'[4]LPG(参考)'!#REF!</definedName>
    <definedName name="gou" localSheetId="4" hidden="1">'[4]LPG(参考)'!#REF!</definedName>
    <definedName name="gou" hidden="1">'[4]LPG(参考)'!#REF!</definedName>
    <definedName name="ｇｒせｇれｙｈｔｒ" localSheetId="35">#REF!</definedName>
    <definedName name="ｇｒせｇれｙｈｔｒ" localSheetId="5">#REF!</definedName>
    <definedName name="ｇｒせｇれｙｈｔｒ" localSheetId="6">#REF!</definedName>
    <definedName name="ｇｒせｇれｙｈｔｒ">#REF!</definedName>
    <definedName name="h">'[14]プラズマ用灰量計算（低質ごみ）'!$D$28</definedName>
    <definedName name="H_20deg_10ata_W">[22]基本定数等!$C$21</definedName>
    <definedName name="H_20deg_3ata_W">[25]基本定数等!$C$22</definedName>
    <definedName name="H_20deg_air">[22]基本定数等!$C$19</definedName>
    <definedName name="H_3">[3]設備電力!$H$52</definedName>
    <definedName name="H_4">[3]設備電力!$H$57</definedName>
    <definedName name="H_7">[3]設備電力!$H$75</definedName>
    <definedName name="H17ごみ推移">[20]DataSheet!$M$5:$N$64</definedName>
    <definedName name="Hannyu">[18]DataSheet!$AK$5</definedName>
    <definedName name="headm" localSheetId="35">[26]見積!#REF!</definedName>
    <definedName name="headm" localSheetId="5">[26]見積!#REF!</definedName>
    <definedName name="headm" localSheetId="6">[26]見積!#REF!</definedName>
    <definedName name="headm">[26]見積!#REF!</definedName>
    <definedName name="heater1">[2]設備電力!$C$99</definedName>
    <definedName name="heater数量">[2]設備電力!$J$100</definedName>
    <definedName name="HED">#N/A</definedName>
    <definedName name="hfg3hj" localSheetId="35" hidden="1">#REF!</definedName>
    <definedName name="hfg3hj" localSheetId="48" hidden="1">#REF!</definedName>
    <definedName name="hfg3hj" localSheetId="3" hidden="1">#REF!</definedName>
    <definedName name="hfg3hj" localSheetId="4" hidden="1">#REF!</definedName>
    <definedName name="hfg3hj" hidden="1">#REF!</definedName>
    <definedName name="ｈｆｇｔれｈｒｔ" localSheetId="35">#REF!</definedName>
    <definedName name="ｈｆｇｔれｈｒｔ" localSheetId="5">#REF!</definedName>
    <definedName name="ｈｆｇｔれｈｒｔ" localSheetId="6">#REF!</definedName>
    <definedName name="ｈｆｇｔれｈｒｔ">#REF!</definedName>
    <definedName name="ｈｇ" localSheetId="35">#REF!</definedName>
    <definedName name="ｈｇ" localSheetId="5">#REF!</definedName>
    <definedName name="ｈｇ" localSheetId="6">#REF!</definedName>
    <definedName name="ｈｇ">#REF!</definedName>
    <definedName name="hgfyhtud" localSheetId="35" hidden="1">#REF!</definedName>
    <definedName name="hgfyhtud" localSheetId="48" hidden="1">#REF!</definedName>
    <definedName name="hgfyhtud" localSheetId="3" hidden="1">#REF!</definedName>
    <definedName name="hgfyhtud" localSheetId="4" hidden="1">#REF!</definedName>
    <definedName name="hgfyhtud" hidden="1">#REF!</definedName>
    <definedName name="hitoshi" localSheetId="35" hidden="1">'[4]LPG(参考)'!#REF!</definedName>
    <definedName name="hitoshi" localSheetId="48" hidden="1">'[4]LPG(参考)'!#REF!</definedName>
    <definedName name="hitoshi" localSheetId="3" hidden="1">'[4]LPG(参考)'!#REF!</definedName>
    <definedName name="hitoshi" localSheetId="4" hidden="1">'[4]LPG(参考)'!#REF!</definedName>
    <definedName name="hitoshi" hidden="1">'[4]LPG(参考)'!#REF!</definedName>
    <definedName name="hoist1">[2]設備電力!$C$77</definedName>
    <definedName name="hoist数量">[2]設備電力!$J$78</definedName>
    <definedName name="HTML_CodePage" hidden="1">932</definedName>
    <definedName name="HTML_Control" localSheetId="25" hidden="1">{"'１台構成 '!$B$74:$F$80"}</definedName>
    <definedName name="HTML_Control" localSheetId="26" hidden="1">{"'１台構成 '!$B$74:$F$80"}</definedName>
    <definedName name="HTML_Control" localSheetId="35" hidden="1">{"'１台構成 '!$B$74:$F$80"}</definedName>
    <definedName name="HTML_Control" localSheetId="6" hidden="1">{"'１台構成 '!$B$74:$F$80"}</definedName>
    <definedName name="HTML_Control" hidden="1">{"'１台構成 '!$B$74:$F$80"}</definedName>
    <definedName name="HTML_Description" hidden="1">""</definedName>
    <definedName name="HTML_Email" hidden="1">""</definedName>
    <definedName name="HTML_Header" hidden="1">"１台構成+Pen2台"</definedName>
    <definedName name="HTML_LastUpdate" hidden="1">"97/09/10"</definedName>
    <definedName name="HTML_LineAfter" hidden="1">FALSE</definedName>
    <definedName name="HTML_LineBefore" hidden="1">FALSE</definedName>
    <definedName name="HTML_Name" hidden="1">"大隅 裕"</definedName>
    <definedName name="HTML_OBDlg2" hidden="1">FALSE</definedName>
    <definedName name="HTML_OBDlg3" hidden="1">TRUE</definedName>
    <definedName name="HTML_OBDlg4" hidden="1">TRUE</definedName>
    <definedName name="HTML_OS" hidden="1">0</definedName>
    <definedName name="HTML_PathFile" hidden="1">"H:\hyoca\partner\Edesk1.htm"</definedName>
    <definedName name="HTML_PathTemplate" hidden="1">"H:\hyoca\partner\Edesk1.htm"</definedName>
    <definedName name="HTML_Title" hidden="1">"PC価格"</definedName>
    <definedName name="hyf" localSheetId="35" hidden="1">#REF!</definedName>
    <definedName name="hyf" localSheetId="48" hidden="1">#REF!</definedName>
    <definedName name="hyf" localSheetId="3" hidden="1">#REF!</definedName>
    <definedName name="hyf" localSheetId="4" hidden="1">#REF!</definedName>
    <definedName name="hyf" hidden="1">#REF!</definedName>
    <definedName name="HYO">#N/A</definedName>
    <definedName name="Hyousoku" localSheetId="35">#REF!</definedName>
    <definedName name="Hyousoku" localSheetId="37">#REF!</definedName>
    <definedName name="Hyousoku" localSheetId="38">#REF!</definedName>
    <definedName name="Hyousoku" localSheetId="48">#REF!</definedName>
    <definedName name="Hyousoku" localSheetId="51">#REF!</definedName>
    <definedName name="Hyousoku" localSheetId="52">#REF!</definedName>
    <definedName name="Hyousoku" localSheetId="49">#REF!</definedName>
    <definedName name="Hyousoku" localSheetId="3">#REF!</definedName>
    <definedName name="Hyousoku" localSheetId="4">#REF!</definedName>
    <definedName name="Hyousoku" localSheetId="5">#REF!</definedName>
    <definedName name="Hyousoku" localSheetId="6">#REF!</definedName>
    <definedName name="Hyousoku">#REF!</definedName>
    <definedName name="HyousokuArea" localSheetId="35">#REF!</definedName>
    <definedName name="HyousokuArea" localSheetId="37">#REF!</definedName>
    <definedName name="HyousokuArea" localSheetId="38">#REF!</definedName>
    <definedName name="HyousokuArea" localSheetId="48">#REF!</definedName>
    <definedName name="HyousokuArea" localSheetId="51">#REF!</definedName>
    <definedName name="HyousokuArea" localSheetId="52">#REF!</definedName>
    <definedName name="HyousokuArea" localSheetId="49">#REF!</definedName>
    <definedName name="HyousokuArea" localSheetId="3">#REF!</definedName>
    <definedName name="HyousokuArea" localSheetId="4">#REF!</definedName>
    <definedName name="HyousokuArea" localSheetId="5">#REF!</definedName>
    <definedName name="HyousokuArea" localSheetId="6">#REF!</definedName>
    <definedName name="HyousokuArea">#REF!</definedName>
    <definedName name="HyousokuEnd" localSheetId="35">#REF!</definedName>
    <definedName name="HyousokuEnd" localSheetId="37">#REF!</definedName>
    <definedName name="HyousokuEnd" localSheetId="38">#REF!</definedName>
    <definedName name="HyousokuEnd" localSheetId="51">#REF!</definedName>
    <definedName name="HyousokuEnd" localSheetId="52">#REF!</definedName>
    <definedName name="HyousokuEnd" localSheetId="49">#REF!</definedName>
    <definedName name="HyousokuEnd" localSheetId="3">#REF!</definedName>
    <definedName name="HyousokuEnd" localSheetId="4">#REF!</definedName>
    <definedName name="HyousokuEnd" localSheetId="5">#REF!</definedName>
    <definedName name="HyousokuEnd" localSheetId="6">#REF!</definedName>
    <definedName name="HyousokuEnd">#REF!</definedName>
    <definedName name="Hyoutou" localSheetId="35">#REF!</definedName>
    <definedName name="Hyoutou" localSheetId="37">#REF!</definedName>
    <definedName name="Hyoutou" localSheetId="38">#REF!</definedName>
    <definedName name="Hyoutou" localSheetId="51">#REF!</definedName>
    <definedName name="Hyoutou" localSheetId="52">#REF!</definedName>
    <definedName name="Hyoutou" localSheetId="49">#REF!</definedName>
    <definedName name="Hyoutou" localSheetId="3">#REF!</definedName>
    <definedName name="Hyoutou" localSheetId="4">#REF!</definedName>
    <definedName name="Hyoutou" localSheetId="5">#REF!</definedName>
    <definedName name="Hyoutou" localSheetId="6">#REF!</definedName>
    <definedName name="Hyoutou">#REF!</definedName>
    <definedName name="hyu" localSheetId="35" hidden="1">#REF!</definedName>
    <definedName name="hyu" localSheetId="3" hidden="1">#REF!</definedName>
    <definedName name="hyu" localSheetId="4" hidden="1">#REF!</definedName>
    <definedName name="hyu" hidden="1">#REF!</definedName>
    <definedName name="hyugfr" localSheetId="35" hidden="1">#REF!</definedName>
    <definedName name="hyugfr" localSheetId="3" hidden="1">#REF!</definedName>
    <definedName name="hyugfr" localSheetId="4" hidden="1">#REF!</definedName>
    <definedName name="hyugfr" hidden="1">#REF!</definedName>
    <definedName name="ｈてうぇｒｒｇｈｔ" localSheetId="35">#REF!</definedName>
    <definedName name="ｈてうぇｒｒｇｈｔ" localSheetId="5">#REF!</definedName>
    <definedName name="ｈてうぇｒｒｇｈｔ" localSheetId="6">#REF!</definedName>
    <definedName name="ｈてうぇｒｒｇｈｔ">#REF!</definedName>
    <definedName name="i">'[14]プラズマ用灰量計算（低質ごみ）'!$D$28</definedName>
    <definedName name="index3" localSheetId="35">[7]Input!#REF!</definedName>
    <definedName name="index3" localSheetId="48">[7]Input!#REF!</definedName>
    <definedName name="index3" localSheetId="3">[7]Input!#REF!</definedName>
    <definedName name="index3" localSheetId="4">[7]Input!#REF!</definedName>
    <definedName name="index3">[7]Input!#REF!</definedName>
    <definedName name="index4" localSheetId="35">[7]Input!#REF!</definedName>
    <definedName name="index4" localSheetId="48">[7]Input!#REF!</definedName>
    <definedName name="index4" localSheetId="3">[7]Input!#REF!</definedName>
    <definedName name="index4" localSheetId="4">[7]Input!#REF!</definedName>
    <definedName name="index4">[7]Input!#REF!</definedName>
    <definedName name="INP_MENU">#N/A</definedName>
    <definedName name="INPUT">#N/A</definedName>
    <definedName name="IRR">[23]財務諸表!$A$179:$C$179</definedName>
    <definedName name="ITEM">#N/A</definedName>
    <definedName name="J" localSheetId="6">#REF!</definedName>
    <definedName name="j">'[14]プラズマ用灰量計算（低質ごみ）'!$D$29</definedName>
    <definedName name="JA" localSheetId="35">#REF!</definedName>
    <definedName name="JA" localSheetId="5">#REF!</definedName>
    <definedName name="JA" localSheetId="6">#REF!</definedName>
    <definedName name="JA">#REF!</definedName>
    <definedName name="JB" localSheetId="35">#REF!</definedName>
    <definedName name="JB" localSheetId="5">#REF!</definedName>
    <definedName name="JB" localSheetId="6">#REF!</definedName>
    <definedName name="JB">#REF!</definedName>
    <definedName name="JC" localSheetId="35">#REF!</definedName>
    <definedName name="JC" localSheetId="5">#REF!</definedName>
    <definedName name="JC" localSheetId="6">#REF!</definedName>
    <definedName name="JC">#REF!</definedName>
    <definedName name="JD" localSheetId="35">#REF!</definedName>
    <definedName name="JD" localSheetId="5">#REF!</definedName>
    <definedName name="JD" localSheetId="6">#REF!</definedName>
    <definedName name="JD">#REF!</definedName>
    <definedName name="ｊｄｔｊｙｔｋじゅｙ" localSheetId="35">#REF!</definedName>
    <definedName name="ｊｄｔｊｙｔｋじゅｙ" localSheetId="5">#REF!</definedName>
    <definedName name="ｊｄｔｊｙｔｋじゅｙ" localSheetId="6">#REF!</definedName>
    <definedName name="ｊｄｔｊｙｔｋじゅｙ">#REF!</definedName>
    <definedName name="JE" localSheetId="35">#REF!</definedName>
    <definedName name="JE" localSheetId="5">#REF!</definedName>
    <definedName name="JE" localSheetId="6">#REF!</definedName>
    <definedName name="JE">#REF!</definedName>
    <definedName name="JF" localSheetId="35">#REF!</definedName>
    <definedName name="JF" localSheetId="5">#REF!</definedName>
    <definedName name="JF" localSheetId="6">#REF!</definedName>
    <definedName name="JF">#REF!</definedName>
    <definedName name="JG" localSheetId="35">#REF!</definedName>
    <definedName name="JG" localSheetId="5">#REF!</definedName>
    <definedName name="JG" localSheetId="6">#REF!</definedName>
    <definedName name="JG">#REF!</definedName>
    <definedName name="jgtf" localSheetId="35" hidden="1">#REF!</definedName>
    <definedName name="jgtf" localSheetId="48" hidden="1">#REF!</definedName>
    <definedName name="jgtf" localSheetId="3" hidden="1">#REF!</definedName>
    <definedName name="jgtf" localSheetId="4" hidden="1">#REF!</definedName>
    <definedName name="jgtf" hidden="1">#REF!</definedName>
    <definedName name="JH" localSheetId="35">#REF!</definedName>
    <definedName name="JH" localSheetId="5">#REF!</definedName>
    <definedName name="JH" localSheetId="6">#REF!</definedName>
    <definedName name="JH">#REF!</definedName>
    <definedName name="JI" localSheetId="35">'[27]比較表（１）'!#REF!</definedName>
    <definedName name="JI" localSheetId="48">'[27]比較表（１）'!#REF!</definedName>
    <definedName name="JI" localSheetId="3">'[27]比較表（１）'!#REF!</definedName>
    <definedName name="JI" localSheetId="4">'[27]比較表（１）'!#REF!</definedName>
    <definedName name="JI" localSheetId="5">#REF!</definedName>
    <definedName name="JI" localSheetId="6">#REF!</definedName>
    <definedName name="JI">'[27]比較表（１）'!#REF!</definedName>
    <definedName name="Jigyosho1">[18]DataSheet!$AW$5</definedName>
    <definedName name="Jigyosho2">[18]DataSheet!$AY$5</definedName>
    <definedName name="Jigyosho3">[18]DataSheet!$BA$5</definedName>
    <definedName name="Jigyosho4">[18]DataSheet!$BC$5</definedName>
    <definedName name="JikoHannyu1">[18]DataSheet!$K$5</definedName>
    <definedName name="JikoHannyu2">[18]DataSheet!$M$5</definedName>
    <definedName name="JikoHannyu3">[18]DataSheet!$O$5</definedName>
    <definedName name="JikoHannyu4">[18]DataSheet!$Q$5</definedName>
    <definedName name="JJ" localSheetId="35">#REF!</definedName>
    <definedName name="JJ" localSheetId="5">#REF!</definedName>
    <definedName name="JJ" localSheetId="6">#REF!</definedName>
    <definedName name="JJ">#REF!</definedName>
    <definedName name="ｊｊｈ" localSheetId="35">#REF!</definedName>
    <definedName name="ｊｊｈ" localSheetId="5">#REF!</definedName>
    <definedName name="ｊｊｈ" localSheetId="6">#REF!</definedName>
    <definedName name="ｊｊｈ">#REF!</definedName>
    <definedName name="ｊｊｊ" localSheetId="35" hidden="1">[24]Sheet1!#REF!</definedName>
    <definedName name="ｊｊｊ" localSheetId="48" hidden="1">[24]Sheet1!#REF!</definedName>
    <definedName name="ｊｊｊ" localSheetId="3" hidden="1">[24]Sheet1!#REF!</definedName>
    <definedName name="ｊｊｊ" localSheetId="4" hidden="1">[24]Sheet1!#REF!</definedName>
    <definedName name="ｊｊｊ" hidden="1">[24]Sheet1!#REF!</definedName>
    <definedName name="JK" localSheetId="35">#REF!</definedName>
    <definedName name="JK" localSheetId="5">#REF!</definedName>
    <definedName name="JK" localSheetId="6">#REF!</definedName>
    <definedName name="JK">#REF!</definedName>
    <definedName name="JL" localSheetId="35">#REF!</definedName>
    <definedName name="JL" localSheetId="5">#REF!</definedName>
    <definedName name="JL" localSheetId="6">#REF!</definedName>
    <definedName name="JL">#REF!</definedName>
    <definedName name="JUMP" localSheetId="35">#REF!</definedName>
    <definedName name="JUMP" localSheetId="5">#REF!</definedName>
    <definedName name="JUMP" localSheetId="6">#REF!</definedName>
    <definedName name="JUMP">#REF!</definedName>
    <definedName name="ｊｙｓｔげｙｓ" localSheetId="35">#REF!</definedName>
    <definedName name="ｊｙｓｔげｙｓ" localSheetId="5">#REF!</definedName>
    <definedName name="ｊｙｓｔげｙｓ" localSheetId="6">#REF!</definedName>
    <definedName name="ｊｙｓｔげｙｓ">#REF!</definedName>
    <definedName name="ｊｙｔｊｙｔｊｙｔ" localSheetId="35">#REF!</definedName>
    <definedName name="ｊｙｔｊｙｔｊｙｔ" localSheetId="5">#REF!</definedName>
    <definedName name="ｊｙｔｊｙｔｊｙｔ" localSheetId="6">#REF!</definedName>
    <definedName name="ｊｙｔｊｙｔｊｙｔ">#REF!</definedName>
    <definedName name="k" localSheetId="6">#REF!</definedName>
    <definedName name="k">'[14]プラズマ用灰量計算（低質ごみ）'!$D$41</definedName>
    <definedName name="K1_" localSheetId="35">#REF!</definedName>
    <definedName name="K1_" localSheetId="5">#REF!</definedName>
    <definedName name="K1_" localSheetId="6">#REF!</definedName>
    <definedName name="K1_">#REF!</definedName>
    <definedName name="K10_" localSheetId="35">[15]土地評価!#REF!</definedName>
    <definedName name="K10_" localSheetId="5">[15]土地評価!#REF!</definedName>
    <definedName name="K10_" localSheetId="6">[15]土地評価!#REF!</definedName>
    <definedName name="K10_">[15]土地評価!#REF!</definedName>
    <definedName name="K11_" localSheetId="35">[15]土地評価!#REF!</definedName>
    <definedName name="K11_" localSheetId="5">[15]土地評価!#REF!</definedName>
    <definedName name="K11_" localSheetId="6">[15]土地評価!#REF!</definedName>
    <definedName name="K11_">[15]土地評価!#REF!</definedName>
    <definedName name="K12_" localSheetId="35">[15]土地評価!#REF!</definedName>
    <definedName name="K12_" localSheetId="5">[15]土地評価!#REF!</definedName>
    <definedName name="K12_" localSheetId="6">[15]土地評価!#REF!</definedName>
    <definedName name="K12_">[15]土地評価!#REF!</definedName>
    <definedName name="K13_" localSheetId="35">[15]土地評価!#REF!</definedName>
    <definedName name="K13_" localSheetId="5">[15]土地評価!#REF!</definedName>
    <definedName name="K13_" localSheetId="6">[15]土地評価!#REF!</definedName>
    <definedName name="K13_">[15]土地評価!#REF!</definedName>
    <definedName name="K14_" localSheetId="35">[15]土地評価!#REF!</definedName>
    <definedName name="K14_" localSheetId="5">[15]土地評価!#REF!</definedName>
    <definedName name="K14_" localSheetId="6">[15]土地評価!#REF!</definedName>
    <definedName name="K14_">[15]土地評価!#REF!</definedName>
    <definedName name="K15_" localSheetId="35">[15]土地評価!#REF!</definedName>
    <definedName name="K15_" localSheetId="5">[15]土地評価!#REF!</definedName>
    <definedName name="K15_" localSheetId="6">[15]土地評価!#REF!</definedName>
    <definedName name="K15_">[15]土地評価!#REF!</definedName>
    <definedName name="K16_" localSheetId="35">[15]土地評価!#REF!</definedName>
    <definedName name="K16_" localSheetId="5">[15]土地評価!#REF!</definedName>
    <definedName name="K16_" localSheetId="6">[15]土地評価!#REF!</definedName>
    <definedName name="K16_">[15]土地評価!#REF!</definedName>
    <definedName name="K2_" localSheetId="35">#REF!</definedName>
    <definedName name="K2_" localSheetId="5">#REF!</definedName>
    <definedName name="K2_" localSheetId="6">#REF!</definedName>
    <definedName name="K2_">#REF!</definedName>
    <definedName name="K3_" localSheetId="35">#REF!</definedName>
    <definedName name="K3_" localSheetId="5">#REF!</definedName>
    <definedName name="K3_" localSheetId="6">#REF!</definedName>
    <definedName name="K3_">#REF!</definedName>
    <definedName name="K4_" localSheetId="35">#REF!</definedName>
    <definedName name="K4_" localSheetId="5">#REF!</definedName>
    <definedName name="K4_" localSheetId="6">#REF!</definedName>
    <definedName name="K4_">#REF!</definedName>
    <definedName name="K5_" localSheetId="35">#REF!</definedName>
    <definedName name="K5_" localSheetId="5">#REF!</definedName>
    <definedName name="K5_" localSheetId="6">#REF!</definedName>
    <definedName name="K5_">#REF!</definedName>
    <definedName name="K6_" localSheetId="35">#REF!</definedName>
    <definedName name="K6_" localSheetId="5">#REF!</definedName>
    <definedName name="K6_" localSheetId="6">#REF!</definedName>
    <definedName name="K6_">#REF!</definedName>
    <definedName name="K7_" localSheetId="35">#REF!</definedName>
    <definedName name="K7_" localSheetId="5">#REF!</definedName>
    <definedName name="K7_" localSheetId="6">#REF!</definedName>
    <definedName name="K7_">#REF!</definedName>
    <definedName name="K8_" localSheetId="35">[15]土地評価!#REF!</definedName>
    <definedName name="K8_" localSheetId="5">[15]土地評価!#REF!</definedName>
    <definedName name="K8_" localSheetId="6">[15]土地評価!#REF!</definedName>
    <definedName name="K8_">[15]土地評価!#REF!</definedName>
    <definedName name="K9_" localSheetId="35">[15]土地評価!#REF!</definedName>
    <definedName name="K9_" localSheetId="5">[15]土地評価!#REF!</definedName>
    <definedName name="K9_" localSheetId="6">[15]土地評価!#REF!</definedName>
    <definedName name="K9_">[15]土地評価!#REF!</definedName>
    <definedName name="Kadenhin">[18]DataSheet!$AO$5</definedName>
    <definedName name="kaduki" localSheetId="35" hidden="1">#REF!</definedName>
    <definedName name="kaduki" localSheetId="48" hidden="1">#REF!</definedName>
    <definedName name="kaduki" localSheetId="3" hidden="1">#REF!</definedName>
    <definedName name="kaduki" localSheetId="4" hidden="1">#REF!</definedName>
    <definedName name="kaduki" hidden="1">#REF!</definedName>
    <definedName name="kagami" localSheetId="35">#REF!</definedName>
    <definedName name="kagami" localSheetId="5">#REF!</definedName>
    <definedName name="kagami" localSheetId="6">#REF!</definedName>
    <definedName name="kagami">#REF!</definedName>
    <definedName name="KAZ">#N/A</definedName>
    <definedName name="keiko" localSheetId="35" hidden="1">'[4]LPG(参考)'!#REF!</definedName>
    <definedName name="keiko" localSheetId="48" hidden="1">'[4]LPG(参考)'!#REF!</definedName>
    <definedName name="keiko" localSheetId="3" hidden="1">'[4]LPG(参考)'!#REF!</definedName>
    <definedName name="keiko" localSheetId="4" hidden="1">'[4]LPG(参考)'!#REF!</definedName>
    <definedName name="keiko" hidden="1">'[4]LPG(参考)'!#REF!</definedName>
    <definedName name="Keiryo11" localSheetId="35">#REF!</definedName>
    <definedName name="Keiryo11" localSheetId="48">#REF!</definedName>
    <definedName name="Keiryo11" localSheetId="3">#REF!</definedName>
    <definedName name="Keiryo11" localSheetId="4">#REF!</definedName>
    <definedName name="Keiryo11">#REF!</definedName>
    <definedName name="Keiryo12" localSheetId="35">#REF!</definedName>
    <definedName name="Keiryo12" localSheetId="48">#REF!</definedName>
    <definedName name="Keiryo12" localSheetId="3">#REF!</definedName>
    <definedName name="Keiryo12" localSheetId="4">#REF!</definedName>
    <definedName name="Keiryo12">#REF!</definedName>
    <definedName name="Keiryo13" localSheetId="35">#REF!</definedName>
    <definedName name="Keiryo13" localSheetId="3">#REF!</definedName>
    <definedName name="Keiryo13" localSheetId="4">#REF!</definedName>
    <definedName name="Keiryo13">#REF!</definedName>
    <definedName name="KEY">#N/A</definedName>
    <definedName name="ｋｆｙｔｊｆｔｙｊｙｔｆｋ" localSheetId="35">#REF!</definedName>
    <definedName name="ｋｆｙｔｊｆｔｙｊｙｔｆｋ" localSheetId="5">#REF!</definedName>
    <definedName name="ｋｆｙｔｊｆｔｙｊｙｔｆｋ" localSheetId="6">#REF!</definedName>
    <definedName name="ｋｆｙｔｊｆｔｙｊｙｔｆｋ">#REF!</definedName>
    <definedName name="ｋｊ" localSheetId="35">#REF!</definedName>
    <definedName name="ｋｊ" localSheetId="5">#REF!</definedName>
    <definedName name="ｋｊ" localSheetId="6">#REF!</definedName>
    <definedName name="ｋｊ">#REF!</definedName>
    <definedName name="l">'[14]プラズマ用灰量計算（低質ごみ）'!$D$23</definedName>
    <definedName name="LA" localSheetId="35">#REF!</definedName>
    <definedName name="LA" localSheetId="5">#REF!</definedName>
    <definedName name="LA" localSheetId="6">#REF!</definedName>
    <definedName name="LA">#REF!</definedName>
    <definedName name="LABEL">#N/A</definedName>
    <definedName name="LB" localSheetId="35">#REF!</definedName>
    <definedName name="LB" localSheetId="5">#REF!</definedName>
    <definedName name="LB" localSheetId="6">#REF!</definedName>
    <definedName name="LB">#REF!</definedName>
    <definedName name="LC" localSheetId="35">#REF!</definedName>
    <definedName name="LC" localSheetId="5">#REF!</definedName>
    <definedName name="LC" localSheetId="6">#REF!</definedName>
    <definedName name="LC">#REF!</definedName>
    <definedName name="LD" localSheetId="35">#REF!</definedName>
    <definedName name="LD" localSheetId="5">#REF!</definedName>
    <definedName name="LD" localSheetId="6">#REF!</definedName>
    <definedName name="LD">#REF!</definedName>
    <definedName name="Ld10a">[16]寸法計画!$H$214</definedName>
    <definedName name="Ld10b">[16]寸法計画!$H$215</definedName>
    <definedName name="Ld4a">[2]設備電力!$J$39</definedName>
    <definedName name="Ld4b">[2]設備電力!$J$40</definedName>
    <definedName name="Ld5a">[16]寸法計画!$H$186</definedName>
    <definedName name="Ld5b">[16]寸法計画!$H$187</definedName>
    <definedName name="Ld6a">[2]設備電力!$J$48</definedName>
    <definedName name="Ld6b">[2]設備電力!$J$49</definedName>
    <definedName name="Ld8a">[2]設備電力!$J$61</definedName>
    <definedName name="Ld8b">[2]設備電力!$J$62</definedName>
    <definedName name="LdB">[2]設備電力!$J$95</definedName>
    <definedName name="LdC">[2]設備電力!$J$98</definedName>
    <definedName name="LE" localSheetId="35">#REF!</definedName>
    <definedName name="LE" localSheetId="5">#REF!</definedName>
    <definedName name="LE" localSheetId="6">#REF!</definedName>
    <definedName name="LE">#REF!</definedName>
    <definedName name="LF" localSheetId="35">#REF!</definedName>
    <definedName name="LF" localSheetId="5">#REF!</definedName>
    <definedName name="LF" localSheetId="6">#REF!</definedName>
    <definedName name="LF">#REF!</definedName>
    <definedName name="LG" localSheetId="35">#REF!</definedName>
    <definedName name="LG" localSheetId="5">#REF!</definedName>
    <definedName name="LG" localSheetId="6">#REF!</definedName>
    <definedName name="LG">#REF!</definedName>
    <definedName name="LH" localSheetId="35">#REF!</definedName>
    <definedName name="LH" localSheetId="5">#REF!</definedName>
    <definedName name="LH" localSheetId="6">#REF!</definedName>
    <definedName name="LH">#REF!</definedName>
    <definedName name="LI" localSheetId="35">#REF!</definedName>
    <definedName name="LI" localSheetId="5">#REF!</definedName>
    <definedName name="LI" localSheetId="6">#REF!</definedName>
    <definedName name="LI">#REF!</definedName>
    <definedName name="LJ" localSheetId="35">#REF!</definedName>
    <definedName name="LJ" localSheetId="5">#REF!</definedName>
    <definedName name="LJ" localSheetId="6">#REF!</definedName>
    <definedName name="LJ">#REF!</definedName>
    <definedName name="LK" localSheetId="35">#REF!</definedName>
    <definedName name="LK" localSheetId="5">#REF!</definedName>
    <definedName name="LK" localSheetId="6">#REF!</definedName>
    <definedName name="LK">#REF!</definedName>
    <definedName name="ｌｋｋｋｋｋ" localSheetId="35">#REF!</definedName>
    <definedName name="ｌｋｋｋｋｋ" localSheetId="5">#REF!</definedName>
    <definedName name="ｌｋｋｋｋｋ" localSheetId="6">#REF!</definedName>
    <definedName name="ｌｋｋｋｋｋ">#REF!</definedName>
    <definedName name="ll" localSheetId="35" hidden="1">[28]Sheet1!#REF!</definedName>
    <definedName name="ll" localSheetId="48" hidden="1">[28]Sheet1!#REF!</definedName>
    <definedName name="ll" localSheetId="3" hidden="1">[28]Sheet1!#REF!</definedName>
    <definedName name="ll" localSheetId="4" hidden="1">[28]Sheet1!#REF!</definedName>
    <definedName name="ｌｌ" localSheetId="5">#REF!</definedName>
    <definedName name="ｌｌ" localSheetId="6">#REF!</definedName>
    <definedName name="ll" hidden="1">[28]Sheet1!#REF!</definedName>
    <definedName name="loss1" localSheetId="35">[7]Input!#REF!</definedName>
    <definedName name="loss1" localSheetId="48">[7]Input!#REF!</definedName>
    <definedName name="loss1" localSheetId="3">[7]Input!#REF!</definedName>
    <definedName name="loss1" localSheetId="4">[7]Input!#REF!</definedName>
    <definedName name="loss1">[7]Input!#REF!</definedName>
    <definedName name="loss10" localSheetId="35">[7]Input!#REF!</definedName>
    <definedName name="loss10" localSheetId="48">[7]Input!#REF!</definedName>
    <definedName name="loss10" localSheetId="3">[7]Input!#REF!</definedName>
    <definedName name="loss10" localSheetId="4">[7]Input!#REF!</definedName>
    <definedName name="loss10">[7]Input!#REF!</definedName>
    <definedName name="loss11" localSheetId="35">[7]Input!#REF!</definedName>
    <definedName name="loss11" localSheetId="48">[7]Input!#REF!</definedName>
    <definedName name="loss11" localSheetId="3">[7]Input!#REF!</definedName>
    <definedName name="loss11" localSheetId="4">[7]Input!#REF!</definedName>
    <definedName name="loss11">[7]Input!#REF!</definedName>
    <definedName name="loss12" localSheetId="35">[7]Input!#REF!</definedName>
    <definedName name="loss12" localSheetId="3">[7]Input!#REF!</definedName>
    <definedName name="loss12" localSheetId="4">[7]Input!#REF!</definedName>
    <definedName name="loss12">[7]Input!#REF!</definedName>
    <definedName name="loss13" localSheetId="35">[7]Input!#REF!</definedName>
    <definedName name="loss13" localSheetId="3">[7]Input!#REF!</definedName>
    <definedName name="loss13" localSheetId="4">[7]Input!#REF!</definedName>
    <definedName name="loss13">[7]Input!#REF!</definedName>
    <definedName name="loss14" localSheetId="35">[7]Input!#REF!</definedName>
    <definedName name="loss14" localSheetId="3">[7]Input!#REF!</definedName>
    <definedName name="loss14" localSheetId="4">[7]Input!#REF!</definedName>
    <definedName name="loss14">[7]Input!#REF!</definedName>
    <definedName name="loss2" localSheetId="35">[7]Input!#REF!</definedName>
    <definedName name="loss2" localSheetId="3">[7]Input!#REF!</definedName>
    <definedName name="loss2" localSheetId="4">[7]Input!#REF!</definedName>
    <definedName name="loss2">[7]Input!#REF!</definedName>
    <definedName name="loss3" localSheetId="35">[7]Input!#REF!</definedName>
    <definedName name="loss3" localSheetId="3">[7]Input!#REF!</definedName>
    <definedName name="loss3" localSheetId="4">[7]Input!#REF!</definedName>
    <definedName name="loss3">[7]Input!#REF!</definedName>
    <definedName name="loss4" localSheetId="35">[7]Input!#REF!</definedName>
    <definedName name="loss4" localSheetId="3">[7]Input!#REF!</definedName>
    <definedName name="loss4" localSheetId="4">[7]Input!#REF!</definedName>
    <definedName name="loss4">[7]Input!#REF!</definedName>
    <definedName name="loss5" localSheetId="35">[7]Input!#REF!</definedName>
    <definedName name="loss5" localSheetId="3">[7]Input!#REF!</definedName>
    <definedName name="loss5" localSheetId="4">[7]Input!#REF!</definedName>
    <definedName name="loss5">[7]Input!#REF!</definedName>
    <definedName name="loss6" localSheetId="35">[7]Input!#REF!</definedName>
    <definedName name="loss6" localSheetId="3">[7]Input!#REF!</definedName>
    <definedName name="loss6" localSheetId="4">[7]Input!#REF!</definedName>
    <definedName name="loss6">[7]Input!#REF!</definedName>
    <definedName name="loss7" localSheetId="35">[7]Input!#REF!</definedName>
    <definedName name="loss7" localSheetId="3">[7]Input!#REF!</definedName>
    <definedName name="loss7" localSheetId="4">[7]Input!#REF!</definedName>
    <definedName name="loss7">[7]Input!#REF!</definedName>
    <definedName name="loss8" localSheetId="35">[7]Input!#REF!</definedName>
    <definedName name="loss8" localSheetId="3">[7]Input!#REF!</definedName>
    <definedName name="loss8" localSheetId="4">[7]Input!#REF!</definedName>
    <definedName name="loss8">[7]Input!#REF!</definedName>
    <definedName name="loss9" localSheetId="35">[7]Input!#REF!</definedName>
    <definedName name="loss9" localSheetId="3">[7]Input!#REF!</definedName>
    <definedName name="loss9" localSheetId="4">[7]Input!#REF!</definedName>
    <definedName name="loss9">[7]Input!#REF!</definedName>
    <definedName name="LP" localSheetId="35">#REF!</definedName>
    <definedName name="LP" localSheetId="5">#REF!</definedName>
    <definedName name="LP" localSheetId="6">#REF!</definedName>
    <definedName name="LP">#REF!</definedName>
    <definedName name="m">'[14]プラズマ用灰量計算（低質ごみ）'!$D$12</definedName>
    <definedName name="M_C">[22]基本定数等!$C$6</definedName>
    <definedName name="M_Ca">[22]基本定数等!$C$10</definedName>
    <definedName name="M_Cl">[22]基本定数等!$C$4</definedName>
    <definedName name="M_H">[22]基本定数等!$C$9</definedName>
    <definedName name="M_N">[22]基本定数等!$C$7</definedName>
    <definedName name="M_Na">[22]基本定数等!$C$11</definedName>
    <definedName name="M_O">[22]基本定数等!$C$8</definedName>
    <definedName name="M_S">[22]基本定数等!$C$5</definedName>
    <definedName name="M_ごみ処理" localSheetId="35">#REF!</definedName>
    <definedName name="M_ごみ処理" localSheetId="48">#REF!</definedName>
    <definedName name="M_ごみ処理" localSheetId="3">#REF!</definedName>
    <definedName name="M_ごみ処理" localSheetId="4">#REF!</definedName>
    <definedName name="M_ごみ処理">#REF!</definedName>
    <definedName name="M_し尿関係" localSheetId="35">#REF!</definedName>
    <definedName name="M_し尿関係" localSheetId="48">#REF!</definedName>
    <definedName name="M_し尿関係" localSheetId="3">#REF!</definedName>
    <definedName name="M_し尿関係" localSheetId="4">#REF!</definedName>
    <definedName name="M_し尿関係">#REF!</definedName>
    <definedName name="M_市総括" localSheetId="35">#REF!</definedName>
    <definedName name="M_市総括" localSheetId="48">#REF!</definedName>
    <definedName name="M_市総括" localSheetId="3">#REF!</definedName>
    <definedName name="M_市総括" localSheetId="4">#REF!</definedName>
    <definedName name="M_市総括">#REF!</definedName>
    <definedName name="M_組総括" localSheetId="35">#REF!</definedName>
    <definedName name="M_組総括" localSheetId="3">#REF!</definedName>
    <definedName name="M_組総括" localSheetId="4">#REF!</definedName>
    <definedName name="M_組総括">#REF!</definedName>
    <definedName name="M_組総括2" localSheetId="35">#REF!</definedName>
    <definedName name="M_組総括2" localSheetId="3">#REF!</definedName>
    <definedName name="M_組総括2" localSheetId="4">#REF!</definedName>
    <definedName name="M_組総括2">#REF!</definedName>
    <definedName name="masayoshi" localSheetId="35" hidden="1">#REF!</definedName>
    <definedName name="masayoshi" localSheetId="3" hidden="1">#REF!</definedName>
    <definedName name="masayoshi" localSheetId="4" hidden="1">#REF!</definedName>
    <definedName name="masayoshi" hidden="1">#REF!</definedName>
    <definedName name="mav" localSheetId="35">#REF!</definedName>
    <definedName name="mav" localSheetId="37">#REF!</definedName>
    <definedName name="mav" localSheetId="38">#REF!</definedName>
    <definedName name="mav" localSheetId="51">#REF!</definedName>
    <definedName name="mav" localSheetId="52">#REF!</definedName>
    <definedName name="mav" localSheetId="49">#REF!</definedName>
    <definedName name="mav" localSheetId="3">#REF!</definedName>
    <definedName name="mav" localSheetId="4">#REF!</definedName>
    <definedName name="mav" localSheetId="5">#REF!</definedName>
    <definedName name="mav" localSheetId="6">#REF!</definedName>
    <definedName name="mav">#REF!</definedName>
    <definedName name="mavex" localSheetId="35">#REF!</definedName>
    <definedName name="mavex" localSheetId="37">#REF!</definedName>
    <definedName name="mavex" localSheetId="38">#REF!</definedName>
    <definedName name="mavex" localSheetId="51">#REF!</definedName>
    <definedName name="mavex" localSheetId="52">#REF!</definedName>
    <definedName name="mavex" localSheetId="49">#REF!</definedName>
    <definedName name="mavex" localSheetId="3">#REF!</definedName>
    <definedName name="mavex" localSheetId="4">#REF!</definedName>
    <definedName name="mavex" localSheetId="5">#REF!</definedName>
    <definedName name="mavex" localSheetId="6">#REF!</definedName>
    <definedName name="mavex">#REF!</definedName>
    <definedName name="MENU">#N/A</definedName>
    <definedName name="MENU1" localSheetId="35">[29]H24単価表!#REF!</definedName>
    <definedName name="MENU1" localSheetId="5">[29]H24単価表!#REF!</definedName>
    <definedName name="MENU1" localSheetId="6">[29]H24単価表!#REF!</definedName>
    <definedName name="MENU1">[29]H24単価表!#REF!</definedName>
    <definedName name="MENU2" localSheetId="35">[29]H24単価表!#REF!</definedName>
    <definedName name="MENU2" localSheetId="5">[29]H24単価表!#REF!</definedName>
    <definedName name="MENU2" localSheetId="6">[29]H24単価表!#REF!</definedName>
    <definedName name="MENU2">[29]H24単価表!#REF!</definedName>
    <definedName name="MISS">#N/A</definedName>
    <definedName name="MIT">#N/A</definedName>
    <definedName name="MIT_P">#N/A</definedName>
    <definedName name="mitushige" localSheetId="35" hidden="1">#REF!</definedName>
    <definedName name="mitushige" localSheetId="3" hidden="1">#REF!</definedName>
    <definedName name="mitushige" localSheetId="4" hidden="1">#REF!</definedName>
    <definedName name="mitushige" hidden="1">#REF!</definedName>
    <definedName name="MKR">#N/A</definedName>
    <definedName name="MOV">#N/A</definedName>
    <definedName name="MVE">#N/A</definedName>
    <definedName name="n">'[14]プラズマ用灰量計算（低質ごみ）'!$D$24</definedName>
    <definedName name="nen" localSheetId="35">#REF!</definedName>
    <definedName name="nen" localSheetId="37">#REF!</definedName>
    <definedName name="nen" localSheetId="38">#REF!</definedName>
    <definedName name="nen" localSheetId="48">#REF!</definedName>
    <definedName name="nen" localSheetId="51">#REF!</definedName>
    <definedName name="nen" localSheetId="52">#REF!</definedName>
    <definedName name="nen" localSheetId="49">#REF!</definedName>
    <definedName name="nen" localSheetId="3">#REF!</definedName>
    <definedName name="nen" localSheetId="4">#REF!</definedName>
    <definedName name="nen" localSheetId="5">#REF!</definedName>
    <definedName name="nen" localSheetId="6">#REF!</definedName>
    <definedName name="nen">#REF!</definedName>
    <definedName name="No1BH">"四角形 49"</definedName>
    <definedName name="Nr" localSheetId="35">#REF!</definedName>
    <definedName name="Nr" localSheetId="37">#REF!</definedName>
    <definedName name="Nr" localSheetId="38">#REF!</definedName>
    <definedName name="Nr" localSheetId="48">#REF!</definedName>
    <definedName name="Nr" localSheetId="51">#REF!</definedName>
    <definedName name="Nr" localSheetId="52">#REF!</definedName>
    <definedName name="Nr" localSheetId="49">#REF!</definedName>
    <definedName name="Nr" localSheetId="3">#REF!</definedName>
    <definedName name="Nr" localSheetId="4">#REF!</definedName>
    <definedName name="Nr" localSheetId="5">#REF!</definedName>
    <definedName name="Nr" localSheetId="6">#REF!</definedName>
    <definedName name="Nr">#REF!</definedName>
    <definedName name="Ns" localSheetId="35">#REF!</definedName>
    <definedName name="Ns" localSheetId="37">#REF!</definedName>
    <definedName name="Ns" localSheetId="38">#REF!</definedName>
    <definedName name="Ns" localSheetId="48">#REF!</definedName>
    <definedName name="Ns" localSheetId="51">#REF!</definedName>
    <definedName name="Ns" localSheetId="52">#REF!</definedName>
    <definedName name="Ns" localSheetId="49">#REF!</definedName>
    <definedName name="Ns" localSheetId="3">#REF!</definedName>
    <definedName name="Ns" localSheetId="4">#REF!</definedName>
    <definedName name="Ns" localSheetId="5">#REF!</definedName>
    <definedName name="Ns" localSheetId="6">#REF!</definedName>
    <definedName name="Ns">#REF!</definedName>
    <definedName name="NUM">#N/A</definedName>
    <definedName name="o">'[14]プラズマ用灰量計算（低質ごみ）'!$D$17</definedName>
    <definedName name="OM引き差異" localSheetId="35">#REF!</definedName>
    <definedName name="OM引き差異" localSheetId="48">#REF!</definedName>
    <definedName name="OM引き差異" localSheetId="3">#REF!</definedName>
    <definedName name="OM引き差異" localSheetId="4">#REF!</definedName>
    <definedName name="OM引き差異">#REF!</definedName>
    <definedName name="OM差異" localSheetId="35">#REF!</definedName>
    <definedName name="OM差異" localSheetId="48">#REF!</definedName>
    <definedName name="OM差異" localSheetId="3">#REF!</definedName>
    <definedName name="OM差異" localSheetId="4">#REF!</definedName>
    <definedName name="OM差異">#REF!</definedName>
    <definedName name="OPE">#N/A</definedName>
    <definedName name="ou" localSheetId="35">#REF!</definedName>
    <definedName name="ou" localSheetId="48">#REF!</definedName>
    <definedName name="ou" localSheetId="3">#REF!</definedName>
    <definedName name="ou" localSheetId="4">#REF!</definedName>
    <definedName name="ou">#REF!</definedName>
    <definedName name="P" localSheetId="6">#N/A</definedName>
    <definedName name="p">'[14]プラズマ用灰量計算（低質ごみ）'!$D$6</definedName>
    <definedName name="P_1">#N/A</definedName>
    <definedName name="P_SLT">#N/A</definedName>
    <definedName name="P_ｾﾝﾀｸ">#N/A</definedName>
    <definedName name="P_ﾍﾝｺｳ">#N/A</definedName>
    <definedName name="ｐ０" localSheetId="35">[6]総括表!#REF!</definedName>
    <definedName name="ｐ０" localSheetId="5">[6]総括表!#REF!</definedName>
    <definedName name="ｐ０" localSheetId="6">[6]総括表!#REF!</definedName>
    <definedName name="ｐ０">[6]総括表!#REF!</definedName>
    <definedName name="PCT">#N/A</definedName>
    <definedName name="PFI事業の公共収支表">[23]財務諸表!$A$245:$C$245</definedName>
    <definedName name="PFI事業詳細条件">[23]詳細条件!$B$5</definedName>
    <definedName name="pppp" localSheetId="35">#REF!</definedName>
    <definedName name="pppp" localSheetId="3">#REF!</definedName>
    <definedName name="pppp" localSheetId="4">#REF!</definedName>
    <definedName name="pppp">#REF!</definedName>
    <definedName name="PREND">#N/A</definedName>
    <definedName name="price1" localSheetId="35">[7]Input!#REF!</definedName>
    <definedName name="price1" localSheetId="48">[7]Input!#REF!</definedName>
    <definedName name="price1" localSheetId="3">[7]Input!#REF!</definedName>
    <definedName name="price1" localSheetId="4">[7]Input!#REF!</definedName>
    <definedName name="price1">[7]Input!#REF!</definedName>
    <definedName name="price2" localSheetId="35">[7]Input!#REF!</definedName>
    <definedName name="price2" localSheetId="48">[7]Input!#REF!</definedName>
    <definedName name="price2" localSheetId="3">[7]Input!#REF!</definedName>
    <definedName name="price2" localSheetId="4">[7]Input!#REF!</definedName>
    <definedName name="price2">[7]Input!#REF!</definedName>
    <definedName name="price3" localSheetId="35">[7]Input!#REF!</definedName>
    <definedName name="price3" localSheetId="48">[7]Input!#REF!</definedName>
    <definedName name="price3" localSheetId="3">[7]Input!#REF!</definedName>
    <definedName name="price3" localSheetId="4">[7]Input!#REF!</definedName>
    <definedName name="price3">[7]Input!#REF!</definedName>
    <definedName name="price4" localSheetId="35">[7]Input!#REF!</definedName>
    <definedName name="price4" localSheetId="3">[7]Input!#REF!</definedName>
    <definedName name="price4" localSheetId="4">[7]Input!#REF!</definedName>
    <definedName name="price4">[7]Input!#REF!</definedName>
    <definedName name="price5" localSheetId="35">[7]Input!#REF!</definedName>
    <definedName name="price5" localSheetId="3">[7]Input!#REF!</definedName>
    <definedName name="price5" localSheetId="4">[7]Input!#REF!</definedName>
    <definedName name="price5">[7]Input!#REF!</definedName>
    <definedName name="price6" localSheetId="35">[7]Input!#REF!</definedName>
    <definedName name="price6" localSheetId="3">[7]Input!#REF!</definedName>
    <definedName name="price6" localSheetId="4">[7]Input!#REF!</definedName>
    <definedName name="price6">[7]Input!#REF!</definedName>
    <definedName name="price7" localSheetId="35">[7]Input!#REF!</definedName>
    <definedName name="price7" localSheetId="3">[7]Input!#REF!</definedName>
    <definedName name="price7" localSheetId="4">[7]Input!#REF!</definedName>
    <definedName name="price7">[7]Input!#REF!</definedName>
    <definedName name="prindarea" localSheetId="35">#REF!</definedName>
    <definedName name="prindarea" localSheetId="3">#REF!</definedName>
    <definedName name="prindarea" localSheetId="4">#REF!</definedName>
    <definedName name="prindarea">#REF!</definedName>
    <definedName name="PRINNT_TITLEs" localSheetId="35">#REF!</definedName>
    <definedName name="PRINNT_TITLEs" localSheetId="48">#REF!</definedName>
    <definedName name="PRINNT_TITLEs" localSheetId="3">#REF!</definedName>
    <definedName name="PRINNT_TITLEs" localSheetId="4">#REF!</definedName>
    <definedName name="PRINNT_TITLEs">#REF!</definedName>
    <definedName name="ＰＲＩＮＴ" localSheetId="35">#REF!:#REF!</definedName>
    <definedName name="ＰＲＩＮＴ" localSheetId="48">#REF!:#REF!</definedName>
    <definedName name="ＰＲＩＮＴ" localSheetId="3">#REF!:#REF!</definedName>
    <definedName name="ＰＲＩＮＴ" localSheetId="4">#REF!:#REF!</definedName>
    <definedName name="ＰＲＩＮＴ">#REF!:#REF!</definedName>
    <definedName name="_xlnm.Print_Area" localSheetId="1">一覧表!$B$3:$D$54</definedName>
    <definedName name="_xlnm.Print_Area" localSheetId="0">表紙!$B$1:$J$24</definedName>
    <definedName name="_xlnm.Print_Area" localSheetId="43">'様式11-5-1号'!$A$1:$Y$30</definedName>
    <definedName name="_xlnm.Print_Area" localSheetId="20">'様式第10-10号'!$A$1:$L$57</definedName>
    <definedName name="_xlnm.Print_Area" localSheetId="21">'様式第10-11号'!$A$1:$H$93</definedName>
    <definedName name="_xlnm.Print_Area" localSheetId="22">'様式第10-12号'!$A$1:$H$93</definedName>
    <definedName name="_xlnm.Print_Area" localSheetId="23">'様式第10-13号'!$A$1:$H$196</definedName>
    <definedName name="_xlnm.Print_Area" localSheetId="25">'様式第10-15号'!$A$1:$G$32</definedName>
    <definedName name="_xlnm.Print_Area" localSheetId="26">'様式第10-16号'!$A$1:$M$34</definedName>
    <definedName name="_xlnm.Print_Area" localSheetId="28">'様式第10-18-1号'!$A$1:$I$93</definedName>
    <definedName name="_xlnm.Print_Area" localSheetId="29">'様式第10-18-2号'!$A$1:$M$56</definedName>
    <definedName name="_xlnm.Print_Area" localSheetId="30">'様式第10-19号'!$A$1:$AD$254</definedName>
    <definedName name="_xlnm.Print_Area" localSheetId="32">'様式第10-21号'!$A$1:$T$30</definedName>
    <definedName name="_xlnm.Print_Area" localSheetId="35">'様式第10-24号'!$A$1:$M$1500</definedName>
    <definedName name="_xlnm.Print_Area" localSheetId="13">'様式第10-3号'!$A$1:$H$21</definedName>
    <definedName name="_xlnm.Print_Area" localSheetId="14">'様式第10-4号'!$A$1:$S$35</definedName>
    <definedName name="_xlnm.Print_Area" localSheetId="15">'様式第10-5号'!$A$1:$G$36</definedName>
    <definedName name="_xlnm.Print_Area" localSheetId="16">'様式第10-6号'!$A$1:$N$741</definedName>
    <definedName name="_xlnm.Print_Area" localSheetId="17">'様式第10-7号'!$A$1:$G$36</definedName>
    <definedName name="_xlnm.Print_Area" localSheetId="18">'様式第10-8号'!$A$1:$M$43</definedName>
    <definedName name="_xlnm.Print_Area" localSheetId="19">'様式第10-9号'!$A$1:$K$33</definedName>
    <definedName name="_xlnm.Print_Area" localSheetId="9">'様式第10号(技術提案書提出一覧)'!$A$1:$H$123</definedName>
    <definedName name="_xlnm.Print_Area" localSheetId="10">様式第10号表紙!$A$1:$I$51</definedName>
    <definedName name="_xlnm.Print_Area" localSheetId="37">'様式第11-1号'!$B$2:$AA$49</definedName>
    <definedName name="_xlnm.Print_Area" localSheetId="38">'様式第11-2号'!$B$2:$Z$46</definedName>
    <definedName name="_xlnm.Print_Area" localSheetId="39">'様式第11-3号'!$B$1:$Y$28</definedName>
    <definedName name="_xlnm.Print_Area" localSheetId="40">'様式第11-4-1号'!$B$1:$AA$50</definedName>
    <definedName name="_xlnm.Print_Area" localSheetId="41">'様式第11-4-2号'!$B$1:$AA$50</definedName>
    <definedName name="_xlnm.Print_Area" localSheetId="44">'様式第11-5-2号'!$A$1:$Y$30</definedName>
    <definedName name="_xlnm.Print_Area" localSheetId="42">'様式第11-5号(記載例)'!$A$1:$Y$30</definedName>
    <definedName name="_xlnm.Print_Area" localSheetId="45">'様式第11-6号'!$A$1:$G$30</definedName>
    <definedName name="_xlnm.Print_Area" localSheetId="46">'様式第11-7号'!$B$1:$G$17</definedName>
    <definedName name="_xlnm.Print_Area" localSheetId="48">'様式第11-9号'!$B$2:$AD$47</definedName>
    <definedName name="_xlnm.Print_Area" localSheetId="2">'様式第1-1号'!$A$1:$M$41</definedName>
    <definedName name="_xlnm.Print_Area" localSheetId="36">様式第11号表紙!$A$1:$I$46</definedName>
    <definedName name="_xlnm.Print_Area" localSheetId="51">'様式第12-10-1号'!$B$1:$N$25</definedName>
    <definedName name="_xlnm.Print_Area" localSheetId="52">'様式第12-24-1 号'!$A$1:$E$10</definedName>
    <definedName name="_xlnm.Print_Area" localSheetId="49">'様式第12-8-1号'!$B$1:$L$16</definedName>
    <definedName name="_xlnm.Print_Area" localSheetId="50">'様式第12-9-1号'!$B$2:$K$25</definedName>
    <definedName name="_xlnm.Print_Area" localSheetId="3">'様式第1-2号'!$A$1:$M$41</definedName>
    <definedName name="_xlnm.Print_Area" localSheetId="4">'様式第8-2号'!$A$1:$M$40</definedName>
    <definedName name="_xlnm.Print_Area" localSheetId="5">'様式第9-1-1号'!$B$1:$AD$55</definedName>
    <definedName name="_xlnm.Print_Area" localSheetId="6">'様式第9-1-2号'!$B$1:$X$41</definedName>
    <definedName name="_xlnm.Print_Area" localSheetId="7">'様式第9-2号'!$A$1:$Z$25</definedName>
    <definedName name="_xlnm.Print_Area">#REF!</definedName>
    <definedName name="Print_Area_MI" localSheetId="35">#REF!</definedName>
    <definedName name="Print_Area_MI" localSheetId="48">#REF!</definedName>
    <definedName name="Print_Area_MI" localSheetId="3">#REF!</definedName>
    <definedName name="Print_Area_MI" localSheetId="4">#REF!</definedName>
    <definedName name="Print_Area_MI" localSheetId="5">#REF!</definedName>
    <definedName name="Print_Area_MI" localSheetId="6">#REF!</definedName>
    <definedName name="Print_Area_MI">#REF!</definedName>
    <definedName name="Print_Area1" localSheetId="35">#REF!</definedName>
    <definedName name="Print_Area1" localSheetId="5">#REF!</definedName>
    <definedName name="Print_Area1" localSheetId="6">#REF!</definedName>
    <definedName name="Print_Area1">#REF!</definedName>
    <definedName name="Print_Area2" localSheetId="35">#REF!</definedName>
    <definedName name="Print_Area2" localSheetId="5">#REF!</definedName>
    <definedName name="Print_Area2" localSheetId="6">#REF!</definedName>
    <definedName name="Print_Area2">#REF!</definedName>
    <definedName name="Print_title" localSheetId="35">#REF!</definedName>
    <definedName name="Print_title" localSheetId="3">#REF!</definedName>
    <definedName name="Print_title" localSheetId="4">#REF!</definedName>
    <definedName name="Print_title">#REF!</definedName>
    <definedName name="_xlnm.Print_Titles" localSheetId="43">'様式11-5-1号'!$3:$3</definedName>
    <definedName name="_xlnm.Print_Titles" localSheetId="21">'様式第10-11号'!$4:$4</definedName>
    <definedName name="_xlnm.Print_Titles" localSheetId="22">'様式第10-12号'!$4:$4</definedName>
    <definedName name="_xlnm.Print_Titles" localSheetId="23">'様式第10-13号'!$4:$5</definedName>
    <definedName name="_xlnm.Print_Titles" localSheetId="28">'様式第10-18-1号'!$4:$5</definedName>
    <definedName name="_xlnm.Print_Titles" localSheetId="30">'様式第10-19号'!$3:$5</definedName>
    <definedName name="_xlnm.Print_Titles" localSheetId="35">'様式第10-24号'!$4:$4</definedName>
    <definedName name="_xlnm.Print_Titles" localSheetId="44">'様式第11-5-2号'!$3:$3</definedName>
    <definedName name="_xlnm.Print_Titles" localSheetId="42">'様式第11-5号(記載例)'!$3:$3</definedName>
    <definedName name="_xlnm.Print_Titles">#REF!</definedName>
    <definedName name="PRINT_TITLES_" localSheetId="35">#REF!</definedName>
    <definedName name="PRINT_TITLES_" localSheetId="48">#REF!</definedName>
    <definedName name="PRINT_TITLES_" localSheetId="3">#REF!</definedName>
    <definedName name="PRINT_TITLES_" localSheetId="4">#REF!</definedName>
    <definedName name="PRINT_TITLES_">#REF!</definedName>
    <definedName name="Print_Titles_MI" localSheetId="35">#REF!</definedName>
    <definedName name="Print_Titles_MI" localSheetId="37">#REF!</definedName>
    <definedName name="Print_Titles_MI" localSheetId="38">#REF!</definedName>
    <definedName name="Print_Titles_MI" localSheetId="51">#REF!</definedName>
    <definedName name="Print_Titles_MI" localSheetId="52">#REF!</definedName>
    <definedName name="Print_Titles_MI" localSheetId="49">#REF!</definedName>
    <definedName name="Print_Titles_MI" localSheetId="5">#REF!</definedName>
    <definedName name="Print_Titles_MI" localSheetId="6">#REF!</definedName>
    <definedName name="Print_Titles_MI">#REF!</definedName>
    <definedName name="Print_Titles_MI1" localSheetId="35">#REF!</definedName>
    <definedName name="Print_Titles_MI1" localSheetId="5">#REF!</definedName>
    <definedName name="Print_Titles_MI1" localSheetId="6">#REF!</definedName>
    <definedName name="Print_Titles_MI1">#REF!</definedName>
    <definedName name="Print_Titles1" localSheetId="35">#REF!</definedName>
    <definedName name="Print_Titles1" localSheetId="5">#REF!</definedName>
    <definedName name="Print_Titles1" localSheetId="6">#REF!</definedName>
    <definedName name="Print_Titles1">#REF!</definedName>
    <definedName name="Print1" localSheetId="35">#REF!</definedName>
    <definedName name="Print1" localSheetId="48">#REF!</definedName>
    <definedName name="Print1" localSheetId="3">#REF!</definedName>
    <definedName name="Print1" localSheetId="4">#REF!</definedName>
    <definedName name="Print1">#REF!</definedName>
    <definedName name="PRINTTBL" localSheetId="35">#REF!</definedName>
    <definedName name="PRINTTBL" localSheetId="3">#REF!</definedName>
    <definedName name="PRINTTBL" localSheetId="4">#REF!</definedName>
    <definedName name="PRINTTBL">#REF!</definedName>
    <definedName name="prinTtitles" localSheetId="35">#REF!</definedName>
    <definedName name="prinTtitles" localSheetId="3">#REF!</definedName>
    <definedName name="prinTtitles" localSheetId="4">#REF!</definedName>
    <definedName name="prinTtitles">#REF!</definedName>
    <definedName name="PRINTTITLES_" localSheetId="35">#REF!</definedName>
    <definedName name="PRINTTITLES_" localSheetId="3">#REF!</definedName>
    <definedName name="PRINTTITLES_" localSheetId="4">#REF!</definedName>
    <definedName name="PRINTTITLES_">#REF!</definedName>
    <definedName name="prnt" localSheetId="35">'[30]住宅団地実施設計（地振公団）'!#REF!</definedName>
    <definedName name="prnt" localSheetId="5">'[30]住宅団地実施設計（地振公団）'!#REF!</definedName>
    <definedName name="prnt" localSheetId="6">'[30]住宅団地実施設計（地振公団）'!#REF!</definedName>
    <definedName name="prnt">'[30]住宅団地実施設計（地振公団）'!#REF!</definedName>
    <definedName name="PRT">#N/A</definedName>
    <definedName name="PRT_MENU">#N/A</definedName>
    <definedName name="PSCの公共収支表">[23]財務諸表!$A$312:$C$312</definedName>
    <definedName name="PSC詳細条件">[23]詳細条件!$B$312</definedName>
    <definedName name="PureWater12">[31]用役収支!$AA$234</definedName>
    <definedName name="PureWater13">[31]用役収支!$AA$235</definedName>
    <definedName name="PureWater14">[31]用役収支!$AA$236</definedName>
    <definedName name="Pw">[32]寸法!$N$188</definedName>
    <definedName name="Pwa">[32]寸法!$N$362</definedName>
    <definedName name="q">'[14]プラズマ用灰量計算（低質ごみ）'!$D$4</definedName>
    <definedName name="q_C_burn_kg_base">[22]基本定数等!$E$12</definedName>
    <definedName name="q_vapor">[22]基本定数等!$C$20</definedName>
    <definedName name="ＱＱ" localSheetId="35">#REF!</definedName>
    <definedName name="ＱＱ" localSheetId="48">#REF!</definedName>
    <definedName name="ＱＱ" localSheetId="3">#REF!</definedName>
    <definedName name="ＱＱ" localSheetId="4">#REF!</definedName>
    <definedName name="ＱＱ">#REF!</definedName>
    <definedName name="QUIT">#N/A</definedName>
    <definedName name="R___E">#N/A</definedName>
    <definedName name="Rangai0" localSheetId="35">#REF!</definedName>
    <definedName name="Rangai0" localSheetId="48">#REF!</definedName>
    <definedName name="Rangai0" localSheetId="3">#REF!</definedName>
    <definedName name="Rangai0" localSheetId="4">#REF!</definedName>
    <definedName name="Rangai0">#REF!</definedName>
    <definedName name="rdsw" localSheetId="35" hidden="1">#REF!</definedName>
    <definedName name="rdsw" localSheetId="48" hidden="1">#REF!</definedName>
    <definedName name="rdsw" localSheetId="3" hidden="1">#REF!</definedName>
    <definedName name="rdsw" localSheetId="4" hidden="1">#REF!</definedName>
    <definedName name="rdsw" hidden="1">#REF!</definedName>
    <definedName name="RECO1" localSheetId="35">[12]ｺﾋﾟｰc!#REF!</definedName>
    <definedName name="RECO1" localSheetId="48">[12]ｺﾋﾟｰc!#REF!</definedName>
    <definedName name="RECO1" localSheetId="3">[12]ｺﾋﾟｰc!#REF!</definedName>
    <definedName name="RECO1" localSheetId="4">[12]ｺﾋﾟｰc!#REF!</definedName>
    <definedName name="RECO1">[12]ｺﾋﾟｰc!#REF!</definedName>
    <definedName name="RECO2" localSheetId="35">[12]ｺﾋﾟｰc!#REF!</definedName>
    <definedName name="RECO2" localSheetId="48">[12]ｺﾋﾟｰc!#REF!</definedName>
    <definedName name="RECO2" localSheetId="3">[12]ｺﾋﾟｰc!#REF!</definedName>
    <definedName name="RECO2" localSheetId="4">[12]ｺﾋﾟｰc!#REF!</definedName>
    <definedName name="RECO2">[12]ｺﾋﾟｰc!#REF!</definedName>
    <definedName name="RECO3" localSheetId="35">[12]ｺﾋﾟｰc!#REF!</definedName>
    <definedName name="RECO3" localSheetId="48">[12]ｺﾋﾟｰc!#REF!</definedName>
    <definedName name="RECO3" localSheetId="3">[12]ｺﾋﾟｰc!#REF!</definedName>
    <definedName name="RECO3" localSheetId="4">[12]ｺﾋﾟｰc!#REF!</definedName>
    <definedName name="RECO3">[12]ｺﾋﾟｰc!#REF!</definedName>
    <definedName name="RECO4" localSheetId="35">[12]ｺﾋﾟｰc!#REF!</definedName>
    <definedName name="RECO4" localSheetId="48">[12]ｺﾋﾟｰc!#REF!</definedName>
    <definedName name="RECO4" localSheetId="3">[12]ｺﾋﾟｰc!#REF!</definedName>
    <definedName name="RECO4" localSheetId="4">[12]ｺﾋﾟｰc!#REF!</definedName>
    <definedName name="RECO4">[12]ｺﾋﾟｰc!#REF!</definedName>
    <definedName name="RECO5" localSheetId="35">[12]ｺﾋﾟｰc!#REF!</definedName>
    <definedName name="RECO5" localSheetId="3">[12]ｺﾋﾟｰc!#REF!</definedName>
    <definedName name="RECO5" localSheetId="4">[12]ｺﾋﾟｰc!#REF!</definedName>
    <definedName name="RECO5">[12]ｺﾋﾟｰc!#REF!</definedName>
    <definedName name="RECO6" localSheetId="35">[12]ｺﾋﾟｰc!#REF!</definedName>
    <definedName name="RECO6" localSheetId="3">[12]ｺﾋﾟｰc!#REF!</definedName>
    <definedName name="RECO6" localSheetId="4">[12]ｺﾋﾟｰc!#REF!</definedName>
    <definedName name="RECO6">[12]ｺﾋﾟｰc!#REF!</definedName>
    <definedName name="RECO7" localSheetId="35">[12]ｺﾋﾟｰc!#REF!</definedName>
    <definedName name="RECO7" localSheetId="3">[12]ｺﾋﾟｰc!#REF!</definedName>
    <definedName name="RECO7" localSheetId="4">[12]ｺﾋﾟｰc!#REF!</definedName>
    <definedName name="RECO7">[12]ｺﾋﾟｰc!#REF!</definedName>
    <definedName name="RECO8" localSheetId="35">[12]ｺﾋﾟｰc!#REF!</definedName>
    <definedName name="RECO8" localSheetId="3">[12]ｺﾋﾟｰc!#REF!</definedName>
    <definedName name="RECO8" localSheetId="4">[12]ｺﾋﾟｰc!#REF!</definedName>
    <definedName name="RECO8">[12]ｺﾋﾟｰc!#REF!</definedName>
    <definedName name="RECO9" localSheetId="35">[12]ｺﾋﾟｰc!#REF!</definedName>
    <definedName name="RECO9" localSheetId="3">[12]ｺﾋﾟｰc!#REF!</definedName>
    <definedName name="RECO9" localSheetId="4">[12]ｺﾋﾟｰc!#REF!</definedName>
    <definedName name="RECO9">[12]ｺﾋﾟｰc!#REF!</definedName>
    <definedName name="REP">#N/A</definedName>
    <definedName name="REV">#N/A</definedName>
    <definedName name="Rm" localSheetId="35">#REF!</definedName>
    <definedName name="Rm" localSheetId="37">#REF!</definedName>
    <definedName name="Rm" localSheetId="38">#REF!</definedName>
    <definedName name="Rm" localSheetId="48">#REF!</definedName>
    <definedName name="Rm" localSheetId="51">#REF!</definedName>
    <definedName name="Rm" localSheetId="52">#REF!</definedName>
    <definedName name="Rm" localSheetId="49">#REF!</definedName>
    <definedName name="Rm" localSheetId="3">#REF!</definedName>
    <definedName name="Rm" localSheetId="4">#REF!</definedName>
    <definedName name="Rm" localSheetId="5">#REF!</definedName>
    <definedName name="Rm" localSheetId="6">#REF!</definedName>
    <definedName name="Rm">#REF!</definedName>
    <definedName name="Rmk" localSheetId="35">#REF!</definedName>
    <definedName name="Rmk" localSheetId="37">#REF!</definedName>
    <definedName name="Rmk" localSheetId="38">#REF!</definedName>
    <definedName name="Rmk" localSheetId="48">#REF!</definedName>
    <definedName name="Rmk" localSheetId="51">#REF!</definedName>
    <definedName name="Rmk" localSheetId="52">#REF!</definedName>
    <definedName name="Rmk" localSheetId="49">#REF!</definedName>
    <definedName name="Rmk" localSheetId="3">#REF!</definedName>
    <definedName name="Rmk" localSheetId="4">#REF!</definedName>
    <definedName name="Rmk" localSheetId="5">#REF!</definedName>
    <definedName name="Rmk" localSheetId="6">#REF!</definedName>
    <definedName name="Rmk">#REF!</definedName>
    <definedName name="ryo" localSheetId="35">#REF!</definedName>
    <definedName name="ryo" localSheetId="37">#REF!</definedName>
    <definedName name="ryo" localSheetId="38">#REF!</definedName>
    <definedName name="ryo" localSheetId="48">#REF!</definedName>
    <definedName name="ryo" localSheetId="51">#REF!</definedName>
    <definedName name="ryo" localSheetId="52">#REF!</definedName>
    <definedName name="ryo" localSheetId="49">#REF!</definedName>
    <definedName name="ryo" localSheetId="3">#REF!</definedName>
    <definedName name="ryo" localSheetId="4">#REF!</definedName>
    <definedName name="ryo" localSheetId="5">#REF!</definedName>
    <definedName name="ryo" localSheetId="6">#REF!</definedName>
    <definedName name="ryo">#REF!</definedName>
    <definedName name="S" localSheetId="6">#REF!</definedName>
    <definedName name="s">'[14]プラズマ用灰量計算（低質ごみ）'!$D$21</definedName>
    <definedName name="SAN">#N/A</definedName>
    <definedName name="SAT">#N/A</definedName>
    <definedName name="SATU">#N/A</definedName>
    <definedName name="SAVE">#N/A</definedName>
    <definedName name="scenarioM2" localSheetId="35">#REF!</definedName>
    <definedName name="scenarioM2" localSheetId="48">#REF!</definedName>
    <definedName name="scenarioM2" localSheetId="3">#REF!</definedName>
    <definedName name="scenarioM2" localSheetId="4">#REF!</definedName>
    <definedName name="scenarioM2">#REF!</definedName>
    <definedName name="ｓｄちゃいｓｈし" localSheetId="35">#REF!</definedName>
    <definedName name="ｓｄちゃいｓｈし" localSheetId="5">#REF!</definedName>
    <definedName name="ｓｄちゃいｓｈし" localSheetId="6">#REF!</definedName>
    <definedName name="ｓｄちゃいｓｈし">#REF!</definedName>
    <definedName name="SELECT">#N/A</definedName>
    <definedName name="SET">#N/A</definedName>
    <definedName name="shaker">[2]設備電力!$C$74</definedName>
    <definedName name="shaker出力">[2]設備電力!$J$76</definedName>
    <definedName name="shaker数量">[2]設備電力!$J$75</definedName>
    <definedName name="silo1">[2]寸法計画と薬剤使用量!$B$120</definedName>
    <definedName name="SISASCパッケージ" localSheetId="35">[33]Oracleパッケージ構成!#REF!</definedName>
    <definedName name="SISASCパッケージ" localSheetId="5">[33]Oracleパッケージ構成!#REF!</definedName>
    <definedName name="SISASCパッケージ" localSheetId="6">[33]Oracleパッケージ構成!#REF!</definedName>
    <definedName name="SISASCパッケージ">[33]Oracleパッケージ構成!#REF!</definedName>
    <definedName name="ｓｊｇｄｓぁｍｊ" localSheetId="35">#REF!</definedName>
    <definedName name="ｓｊｇｄｓぁｍｊ" localSheetId="5">#REF!</definedName>
    <definedName name="ｓｊｇｄｓぁｍｊ" localSheetId="6">#REF!</definedName>
    <definedName name="ｓｊｇｄｓぁｍｊ">#REF!</definedName>
    <definedName name="SLT">#N/A</definedName>
    <definedName name="slurry">[2]設備電力!$C$28</definedName>
    <definedName name="SlurryFeeder数量">[2]設備電力!$J$32</definedName>
    <definedName name="SodaiKanen">[18]DataSheet!$X$5</definedName>
    <definedName name="SPCスプレッド">[34]前提条件入力用!$E$103</definedName>
    <definedName name="ss" localSheetId="35">#REF!</definedName>
    <definedName name="ss" localSheetId="48">#REF!</definedName>
    <definedName name="ss" localSheetId="3">#REF!</definedName>
    <definedName name="ss" localSheetId="4">#REF!</definedName>
    <definedName name="ss">#REF!</definedName>
    <definedName name="ｓｓｓｓｓｓｓｓ" localSheetId="35">#REF!</definedName>
    <definedName name="ｓｓｓｓｓｓｓｓ" localSheetId="5">#REF!</definedName>
    <definedName name="ｓｓｓｓｓｓｓｓ" localSheetId="6">#REF!</definedName>
    <definedName name="ｓｓｓｓｓｓｓｓ">#REF!</definedName>
    <definedName name="stirrer1">[2]設備電力!$C$93</definedName>
    <definedName name="stirrer数量">[2]設備電力!$J$94</definedName>
    <definedName name="STP">#N/A</definedName>
    <definedName name="sxsd" localSheetId="35" hidden="1">[9]総括表!#REF!</definedName>
    <definedName name="sxsd" localSheetId="48" hidden="1">[9]総括表!#REF!</definedName>
    <definedName name="sxsd" localSheetId="3" hidden="1">[9]総括表!#REF!</definedName>
    <definedName name="sxsd" localSheetId="4" hidden="1">[9]総括表!#REF!</definedName>
    <definedName name="sxsd" hidden="1">[9]総括表!#REF!</definedName>
    <definedName name="Syokyaku">[18]DataSheet!$AM$5</definedName>
    <definedName name="SYOU">#N/A</definedName>
    <definedName name="SYOU_P">#N/A</definedName>
    <definedName name="ｓく">[35]ｶﾗｰ･遠距離!$G$5</definedName>
    <definedName name="t">'[14]プラズマ用灰量計算（低質ごみ）'!$D$22</definedName>
    <definedName name="T1_" localSheetId="35">#REF!</definedName>
    <definedName name="T1_" localSheetId="5">#REF!</definedName>
    <definedName name="T1_" localSheetId="6">#REF!</definedName>
    <definedName name="T1_">#REF!</definedName>
    <definedName name="T10_" localSheetId="35">[15]土地評価!#REF!</definedName>
    <definedName name="T10_" localSheetId="5">[15]土地評価!#REF!</definedName>
    <definedName name="T10_" localSheetId="6">[15]土地評価!#REF!</definedName>
    <definedName name="T10_">[15]土地評価!#REF!</definedName>
    <definedName name="T11_" localSheetId="35">[15]土地評価!#REF!</definedName>
    <definedName name="T11_" localSheetId="5">[15]土地評価!#REF!</definedName>
    <definedName name="T11_" localSheetId="6">[15]土地評価!#REF!</definedName>
    <definedName name="T11_">[15]土地評価!#REF!</definedName>
    <definedName name="T12_" localSheetId="35">[15]土地評価!#REF!</definedName>
    <definedName name="T12_" localSheetId="5">[15]土地評価!#REF!</definedName>
    <definedName name="T12_" localSheetId="6">[15]土地評価!#REF!</definedName>
    <definedName name="T12_">[15]土地評価!#REF!</definedName>
    <definedName name="T13_" localSheetId="35">[15]土地評価!#REF!</definedName>
    <definedName name="T13_" localSheetId="5">[15]土地評価!#REF!</definedName>
    <definedName name="T13_" localSheetId="6">[15]土地評価!#REF!</definedName>
    <definedName name="T13_">[15]土地評価!#REF!</definedName>
    <definedName name="T14_" localSheetId="35">[15]土地評価!#REF!</definedName>
    <definedName name="T14_" localSheetId="5">[15]土地評価!#REF!</definedName>
    <definedName name="T14_" localSheetId="6">[15]土地評価!#REF!</definedName>
    <definedName name="T14_">[15]土地評価!#REF!</definedName>
    <definedName name="T15_" localSheetId="35">[15]土地評価!#REF!</definedName>
    <definedName name="T15_" localSheetId="5">[15]土地評価!#REF!</definedName>
    <definedName name="T15_" localSheetId="6">[15]土地評価!#REF!</definedName>
    <definedName name="T15_">[15]土地評価!#REF!</definedName>
    <definedName name="T16_" localSheetId="35">[15]土地評価!#REF!</definedName>
    <definedName name="T16_" localSheetId="5">[15]土地評価!#REF!</definedName>
    <definedName name="T16_" localSheetId="6">[15]土地評価!#REF!</definedName>
    <definedName name="T16_">[15]土地評価!#REF!</definedName>
    <definedName name="T2_" localSheetId="35">#REF!</definedName>
    <definedName name="T2_" localSheetId="5">#REF!</definedName>
    <definedName name="T2_" localSheetId="6">#REF!</definedName>
    <definedName name="T2_">#REF!</definedName>
    <definedName name="T3_" localSheetId="35">#REF!</definedName>
    <definedName name="T3_" localSheetId="5">#REF!</definedName>
    <definedName name="T3_" localSheetId="6">#REF!</definedName>
    <definedName name="T3_">#REF!</definedName>
    <definedName name="T4_" localSheetId="35">#REF!</definedName>
    <definedName name="T4_" localSheetId="5">#REF!</definedName>
    <definedName name="T4_" localSheetId="6">#REF!</definedName>
    <definedName name="T4_">#REF!</definedName>
    <definedName name="T5_" localSheetId="35">#REF!</definedName>
    <definedName name="T5_" localSheetId="5">#REF!</definedName>
    <definedName name="T5_" localSheetId="6">#REF!</definedName>
    <definedName name="T5_">#REF!</definedName>
    <definedName name="T6_" localSheetId="35">#REF!</definedName>
    <definedName name="T6_" localSheetId="5">#REF!</definedName>
    <definedName name="T6_" localSheetId="6">#REF!</definedName>
    <definedName name="T6_">#REF!</definedName>
    <definedName name="T7_" localSheetId="35">#REF!</definedName>
    <definedName name="T7_" localSheetId="5">#REF!</definedName>
    <definedName name="T7_" localSheetId="6">#REF!</definedName>
    <definedName name="T7_">#REF!</definedName>
    <definedName name="T8_" localSheetId="35">[15]土地評価!#REF!</definedName>
    <definedName name="T8_" localSheetId="5">[15]土地評価!#REF!</definedName>
    <definedName name="T8_" localSheetId="6">[15]土地評価!#REF!</definedName>
    <definedName name="T8_">[15]土地評価!#REF!</definedName>
    <definedName name="T9_" localSheetId="35">[15]土地評価!#REF!</definedName>
    <definedName name="T9_" localSheetId="5">[15]土地評価!#REF!</definedName>
    <definedName name="T9_" localSheetId="6">[15]土地評価!#REF!</definedName>
    <definedName name="T9_">[15]土地評価!#REF!</definedName>
    <definedName name="TABLE">#N/A</definedName>
    <definedName name="takayuki" localSheetId="35" hidden="1">#REF!</definedName>
    <definedName name="takayuki" localSheetId="48" hidden="1">#REF!</definedName>
    <definedName name="takayuki" localSheetId="3" hidden="1">#REF!</definedName>
    <definedName name="takayuki" localSheetId="4" hidden="1">#REF!</definedName>
    <definedName name="takayuki" hidden="1">#REF!</definedName>
    <definedName name="takumichi" localSheetId="35" hidden="1">#REF!</definedName>
    <definedName name="takumichi" localSheetId="48" hidden="1">#REF!</definedName>
    <definedName name="takumichi" localSheetId="3" hidden="1">#REF!</definedName>
    <definedName name="takumichi" localSheetId="4" hidden="1">#REF!</definedName>
    <definedName name="takumichi" hidden="1">#REF!</definedName>
    <definedName name="TAN">#N/A</definedName>
    <definedName name="TANKA" localSheetId="35">#REF!</definedName>
    <definedName name="TANKA" localSheetId="5">#REF!</definedName>
    <definedName name="TANKA" localSheetId="6">#REF!</definedName>
    <definedName name="TANKA">#REF!</definedName>
    <definedName name="TBL">[8]TBL!$B$2:$N$7</definedName>
    <definedName name="TENP8" localSheetId="35">#REF!</definedName>
    <definedName name="TENP8" localSheetId="37">#REF!</definedName>
    <definedName name="TENP8" localSheetId="38">#REF!</definedName>
    <definedName name="TENP8" localSheetId="48">#REF!</definedName>
    <definedName name="TENP8" localSheetId="51">#REF!</definedName>
    <definedName name="TENP8" localSheetId="52">#REF!</definedName>
    <definedName name="TENP8" localSheetId="49">#REF!</definedName>
    <definedName name="TENP8" localSheetId="3">#REF!</definedName>
    <definedName name="TENP8" localSheetId="4">#REF!</definedName>
    <definedName name="TENP8" localSheetId="5">#REF!</definedName>
    <definedName name="TENP8" localSheetId="6">#REF!</definedName>
    <definedName name="TENP8">#REF!</definedName>
    <definedName name="TENP9" localSheetId="35">#REF!</definedName>
    <definedName name="TENP9" localSheetId="37">#REF!</definedName>
    <definedName name="TENP9" localSheetId="38">#REF!</definedName>
    <definedName name="TENP9" localSheetId="48">#REF!</definedName>
    <definedName name="TENP9" localSheetId="51">#REF!</definedName>
    <definedName name="TENP9" localSheetId="52">#REF!</definedName>
    <definedName name="TENP9" localSheetId="49">#REF!</definedName>
    <definedName name="TENP9" localSheetId="3">#REF!</definedName>
    <definedName name="TENP9" localSheetId="4">#REF!</definedName>
    <definedName name="TENP9" localSheetId="5">#REF!</definedName>
    <definedName name="TENP9" localSheetId="6">#REF!</definedName>
    <definedName name="TENP9">#REF!</definedName>
    <definedName name="Tetukuzu">[18]DataSheet!$AQ$5</definedName>
    <definedName name="ti" localSheetId="35">#REF!</definedName>
    <definedName name="ti" localSheetId="51">#REF!</definedName>
    <definedName name="ti" localSheetId="52">#REF!</definedName>
    <definedName name="ti" localSheetId="49">#REF!</definedName>
    <definedName name="ti">#REF!</definedName>
    <definedName name="tit" localSheetId="35">#REF!</definedName>
    <definedName name="tit" localSheetId="51">#REF!</definedName>
    <definedName name="tit" localSheetId="52">#REF!</definedName>
    <definedName name="tit" localSheetId="49">#REF!</definedName>
    <definedName name="tit">#REF!</definedName>
    <definedName name="Title" localSheetId="35">#REF!</definedName>
    <definedName name="Title" localSheetId="37">#REF!</definedName>
    <definedName name="Title" localSheetId="38">#REF!</definedName>
    <definedName name="Title" localSheetId="48">#REF!</definedName>
    <definedName name="Title" localSheetId="51">#REF!</definedName>
    <definedName name="Title" localSheetId="52">#REF!</definedName>
    <definedName name="Title" localSheetId="49">#REF!</definedName>
    <definedName name="Title" localSheetId="3">#REF!</definedName>
    <definedName name="Title" localSheetId="4">#REF!</definedName>
    <definedName name="Title" localSheetId="5">#REF!</definedName>
    <definedName name="Title" localSheetId="6">#REF!</definedName>
    <definedName name="Title">#REF!</definedName>
    <definedName name="TitleEnglish" localSheetId="35">#REF!</definedName>
    <definedName name="TitleEnglish" localSheetId="37">#REF!</definedName>
    <definedName name="TitleEnglish" localSheetId="38">#REF!</definedName>
    <definedName name="TitleEnglish" localSheetId="48">#REF!</definedName>
    <definedName name="TitleEnglish" localSheetId="51">#REF!</definedName>
    <definedName name="TitleEnglish" localSheetId="52">#REF!</definedName>
    <definedName name="TitleEnglish" localSheetId="49">#REF!</definedName>
    <definedName name="TitleEnglish" localSheetId="3">#REF!</definedName>
    <definedName name="TitleEnglish" localSheetId="4">#REF!</definedName>
    <definedName name="TitleEnglish" localSheetId="5">#REF!</definedName>
    <definedName name="TitleEnglish" localSheetId="6">#REF!</definedName>
    <definedName name="TitleEnglish">#REF!</definedName>
    <definedName name="Toroku1" localSheetId="35">#REF!</definedName>
    <definedName name="Toroku1" localSheetId="48">#REF!</definedName>
    <definedName name="Toroku1" localSheetId="3">#REF!</definedName>
    <definedName name="Toroku1" localSheetId="4">#REF!</definedName>
    <definedName name="Toroku1">#REF!</definedName>
    <definedName name="Tr" localSheetId="35">#REF!</definedName>
    <definedName name="Tr" localSheetId="37">#REF!</definedName>
    <definedName name="Tr" localSheetId="38">#REF!</definedName>
    <definedName name="Tr" localSheetId="51">#REF!</definedName>
    <definedName name="Tr" localSheetId="52">#REF!</definedName>
    <definedName name="Tr" localSheetId="49">#REF!</definedName>
    <definedName name="Tr" localSheetId="3">#REF!</definedName>
    <definedName name="Tr" localSheetId="4">#REF!</definedName>
    <definedName name="Tr" localSheetId="5">#REF!</definedName>
    <definedName name="Tr" localSheetId="6">#REF!</definedName>
    <definedName name="Tr">#REF!</definedName>
    <definedName name="Ts" localSheetId="35">#REF!</definedName>
    <definedName name="Ts" localSheetId="37">#REF!</definedName>
    <definedName name="Ts" localSheetId="38">#REF!</definedName>
    <definedName name="Ts" localSheetId="51">#REF!</definedName>
    <definedName name="Ts" localSheetId="52">#REF!</definedName>
    <definedName name="Ts" localSheetId="49">#REF!</definedName>
    <definedName name="Ts" localSheetId="3">#REF!</definedName>
    <definedName name="Ts" localSheetId="4">#REF!</definedName>
    <definedName name="Ts" localSheetId="5">#REF!</definedName>
    <definedName name="Ts" localSheetId="6">#REF!</definedName>
    <definedName name="Ts">#REF!</definedName>
    <definedName name="tuyoshi" localSheetId="35" hidden="1">'[4]LPG(参考)'!#REF!</definedName>
    <definedName name="tuyoshi" localSheetId="3" hidden="1">'[4]LPG(参考)'!#REF!</definedName>
    <definedName name="tuyoshi" localSheetId="4" hidden="1">'[4]LPG(参考)'!#REF!</definedName>
    <definedName name="tuyoshi" hidden="1">'[4]LPG(参考)'!#REF!</definedName>
    <definedName name="tyj" localSheetId="35" hidden="1">#REF!</definedName>
    <definedName name="tyj" localSheetId="48" hidden="1">#REF!</definedName>
    <definedName name="tyj" localSheetId="3" hidden="1">#REF!</definedName>
    <definedName name="tyj" localSheetId="4" hidden="1">#REF!</definedName>
    <definedName name="tyj" hidden="1">#REF!</definedName>
    <definedName name="u">'[14]プラズマ用灰量計算（低質ごみ）'!$D$7</definedName>
    <definedName name="U___V">#N/A</definedName>
    <definedName name="U_PCT">#N/A</definedName>
    <definedName name="UNKOU1" localSheetId="35">#REF!</definedName>
    <definedName name="UNKOU1" localSheetId="5">#REF!</definedName>
    <definedName name="UNKOU1" localSheetId="6">#REF!</definedName>
    <definedName name="UNKOU1">#REF!</definedName>
    <definedName name="UNKOU2" localSheetId="35">#REF!</definedName>
    <definedName name="UNKOU2" localSheetId="5">#REF!</definedName>
    <definedName name="UNKOU2" localSheetId="6">#REF!</definedName>
    <definedName name="UNKOU2">#REF!</definedName>
    <definedName name="UP_K">#N/A</definedName>
    <definedName name="UPK">#N/A</definedName>
    <definedName name="UTI">#N/A</definedName>
    <definedName name="v">'[14]プラズマ用灰量計算（低質ごみ）'!$D$5</definedName>
    <definedName name="ＶＦＭ">[23]財務諸表!$A$385:$C$385</definedName>
    <definedName name="VN">[22]基本定数等!$C$2</definedName>
    <definedName name="w">'[14]プラズマ用灰量計算（低質ごみ）'!$D$16</definedName>
    <definedName name="wedd" localSheetId="35" hidden="1">#REF!</definedName>
    <definedName name="wedd" localSheetId="48" hidden="1">#REF!</definedName>
    <definedName name="wedd" localSheetId="3" hidden="1">#REF!</definedName>
    <definedName name="wedd" localSheetId="4" hidden="1">#REF!</definedName>
    <definedName name="wedd" hidden="1">#REF!</definedName>
    <definedName name="Wex" localSheetId="35">#REF!</definedName>
    <definedName name="Wex" localSheetId="37">#REF!</definedName>
    <definedName name="Wex" localSheetId="38">#REF!</definedName>
    <definedName name="Wex" localSheetId="48">#REF!</definedName>
    <definedName name="Wex" localSheetId="51">#REF!</definedName>
    <definedName name="Wex" localSheetId="52">#REF!</definedName>
    <definedName name="Wex" localSheetId="49">#REF!</definedName>
    <definedName name="Wex" localSheetId="3">#REF!</definedName>
    <definedName name="Wex" localSheetId="4">#REF!</definedName>
    <definedName name="Wex" localSheetId="5">#REF!</definedName>
    <definedName name="Wex" localSheetId="6">#REF!</definedName>
    <definedName name="Wex">#REF!</definedName>
    <definedName name="Wfex" localSheetId="35">#REF!</definedName>
    <definedName name="Wfex" localSheetId="37">#REF!</definedName>
    <definedName name="Wfex" localSheetId="38">#REF!</definedName>
    <definedName name="Wfex" localSheetId="48">#REF!</definedName>
    <definedName name="Wfex" localSheetId="51">#REF!</definedName>
    <definedName name="Wfex" localSheetId="52">#REF!</definedName>
    <definedName name="Wfex" localSheetId="49">#REF!</definedName>
    <definedName name="Wfex" localSheetId="3">#REF!</definedName>
    <definedName name="Wfex" localSheetId="4">#REF!</definedName>
    <definedName name="Wfex" localSheetId="5">#REF!</definedName>
    <definedName name="Wfex" localSheetId="6">#REF!</definedName>
    <definedName name="Wfex">#REF!</definedName>
    <definedName name="wide" localSheetId="35">#REF!</definedName>
    <definedName name="wide" localSheetId="3">#REF!</definedName>
    <definedName name="wide" localSheetId="4">#REF!</definedName>
    <definedName name="wide">#REF!</definedName>
    <definedName name="wrn.PRINT." localSheetId="1" hidden="1">{"P.1",#N/A,FALSE,"ネット表";"P.2",#N/A,FALSE,"ネット表"}</definedName>
    <definedName name="wrn.PRINT." localSheetId="35" hidden="1">{"P.1",#N/A,FALSE,"ネット表";"P.2",#N/A,FALSE,"ネット表"}</definedName>
    <definedName name="wrn.PRINT." localSheetId="48" hidden="1">{"P.1",#N/A,FALSE,"ネット表";"P.2",#N/A,FALSE,"ネット表"}</definedName>
    <definedName name="wrn.PRINT." hidden="1">{"P.1",#N/A,FALSE,"ネット表";"P.2",#N/A,FALSE,"ネット表"}</definedName>
    <definedName name="x">'[14]プラズマ用灰量計算（低質ごみ）'!$D$42</definedName>
    <definedName name="xsa" localSheetId="35" hidden="1">#REF!</definedName>
    <definedName name="xsa" localSheetId="48" hidden="1">#REF!</definedName>
    <definedName name="xsa" localSheetId="3" hidden="1">#REF!</definedName>
    <definedName name="xsa" localSheetId="4" hidden="1">#REF!</definedName>
    <definedName name="xsa" hidden="1">#REF!</definedName>
    <definedName name="XX" localSheetId="35">[36]代価表!#REF!</definedName>
    <definedName name="XX" localSheetId="5">[36]代価表!#REF!</definedName>
    <definedName name="XX" localSheetId="6">[36]代価表!#REF!</definedName>
    <definedName name="XX">[36]代価表!#REF!</definedName>
    <definedName name="xxgfdg" localSheetId="35" hidden="1">#REF!</definedName>
    <definedName name="xxgfdg" localSheetId="48" hidden="1">#REF!</definedName>
    <definedName name="xxgfdg" localSheetId="3" hidden="1">#REF!</definedName>
    <definedName name="xxgfdg" localSheetId="4" hidden="1">#REF!</definedName>
    <definedName name="xxgfdg" hidden="1">#REF!</definedName>
    <definedName name="yasuko" localSheetId="35" hidden="1">'[4]LPG(参考)'!#REF!</definedName>
    <definedName name="yasuko" localSheetId="48" hidden="1">'[4]LPG(参考)'!#REF!</definedName>
    <definedName name="yasuko" localSheetId="3" hidden="1">'[4]LPG(参考)'!#REF!</definedName>
    <definedName name="yasuko" localSheetId="4" hidden="1">'[4]LPG(参考)'!#REF!</definedName>
    <definedName name="yasuko" hidden="1">'[4]LPG(参考)'!#REF!</definedName>
    <definedName name="Year" localSheetId="35">#REF!</definedName>
    <definedName name="Year" localSheetId="48">#REF!</definedName>
    <definedName name="Year" localSheetId="3">#REF!</definedName>
    <definedName name="Year" localSheetId="4">#REF!</definedName>
    <definedName name="Year">#REF!</definedName>
    <definedName name="ｙｔ" localSheetId="35">#REF!</definedName>
    <definedName name="ｙｔ" localSheetId="5">#REF!</definedName>
    <definedName name="ｙｔ" localSheetId="6">#REF!</definedName>
    <definedName name="ｙｔ">#REF!</definedName>
    <definedName name="ytrdf" localSheetId="35" hidden="1">#REF!</definedName>
    <definedName name="ytrdf" localSheetId="48" hidden="1">#REF!</definedName>
    <definedName name="ytrdf" localSheetId="3" hidden="1">#REF!</definedName>
    <definedName name="ytrdf" localSheetId="4" hidden="1">#REF!</definedName>
    <definedName name="ytrdf" hidden="1">#REF!</definedName>
    <definedName name="ｙｙｙ" localSheetId="35">#REF!</definedName>
    <definedName name="ｙｙｙ" localSheetId="5">#REF!</definedName>
    <definedName name="ｙｙｙ" localSheetId="6">#REF!</definedName>
    <definedName name="ｙｙｙ">#REF!</definedName>
    <definedName name="Z_30D0B9C0_2CA7_4A33_ADF8_9F5BCC44AD53_.wvu.PrintArea" localSheetId="51" hidden="1">'様式第12-10-1号'!$D$2:$F$28</definedName>
    <definedName name="Z_30D0B9C0_2CA7_4A33_ADF8_9F5BCC44AD53_.wvu.PrintArea" localSheetId="52" hidden="1">'様式第12-24-1 号'!$A$2:$C$17</definedName>
    <definedName name="Z_30D0B9C0_2CA7_4A33_ADF8_9F5BCC44AD53_.wvu.PrintArea" localSheetId="49" hidden="1">'様式第12-8-1号'!$B$2:$H$21</definedName>
    <definedName name="Z_30D0B9C0_2CA7_4A33_ADF8_9F5BCC44AD53_.wvu.PrintArea" localSheetId="50" hidden="1">'様式第12-9-1号'!$B$2:$G$28</definedName>
    <definedName name="zadfvx" localSheetId="35" hidden="1">#REF!</definedName>
    <definedName name="zadfvx" localSheetId="48" hidden="1">#REF!</definedName>
    <definedName name="zadfvx" localSheetId="3" hidden="1">#REF!</definedName>
    <definedName name="zadfvx" localSheetId="4" hidden="1">#REF!</definedName>
    <definedName name="zadfvx" hidden="1">#REF!</definedName>
    <definedName name="ZENBU">#N/A</definedName>
    <definedName name="ZZ" localSheetId="35">#REF!</definedName>
    <definedName name="ZZ" localSheetId="5">#REF!</definedName>
    <definedName name="ZZ" localSheetId="6">#REF!</definedName>
    <definedName name="ZZ">#REF!</definedName>
    <definedName name="あ" localSheetId="35">#REF!</definedName>
    <definedName name="あ" localSheetId="48">#REF!</definedName>
    <definedName name="あ" localSheetId="3">#REF!</definedName>
    <definedName name="あ" localSheetId="4">#REF!</definedName>
    <definedName name="あ">#REF!</definedName>
    <definedName name="あ１" localSheetId="35">#REF!</definedName>
    <definedName name="あ１" localSheetId="5">#REF!</definedName>
    <definedName name="あ１" localSheetId="6">#REF!</definedName>
    <definedName name="あ１">#REF!</definedName>
    <definedName name="ああ" localSheetId="35">#REF!</definedName>
    <definedName name="ああ" localSheetId="48">#REF!</definedName>
    <definedName name="ああ" localSheetId="3">#REF!</definedName>
    <definedName name="ああ" localSheetId="4">#REF!</definedName>
    <definedName name="ああ">#REF!</definedName>
    <definedName name="ああああ" localSheetId="35" hidden="1">#REF!</definedName>
    <definedName name="ああああ" localSheetId="3" hidden="1">#REF!</definedName>
    <definedName name="ああああ" localSheetId="4" hidden="1">#REF!</definedName>
    <definedName name="ああああ" localSheetId="5">#REF!</definedName>
    <definedName name="ああああ" localSheetId="6">#REF!</definedName>
    <definedName name="ああああ" hidden="1">#REF!</definedName>
    <definedName name="あああああ" localSheetId="35">#REF!</definedName>
    <definedName name="あああああ" localSheetId="5">#REF!</definedName>
    <definedName name="あああああ" localSheetId="6">#REF!</definedName>
    <definedName name="あああああ">#REF!</definedName>
    <definedName name="い" localSheetId="35">#REF!</definedName>
    <definedName name="い" localSheetId="3">#REF!</definedName>
    <definedName name="い" localSheetId="4">#REF!</definedName>
    <definedName name="い">#REF!</definedName>
    <definedName name="ｲﾁ">#N/A</definedName>
    <definedName name="ｲﾝｻﾂ">#N/A</definedName>
    <definedName name="ｲﾝｻﾂﾒﾆｭｰ" localSheetId="35">#REF!</definedName>
    <definedName name="ｲﾝｻﾂﾒﾆｭｰ" localSheetId="5">#REF!</definedName>
    <definedName name="ｲﾝｻﾂﾒﾆｭｰ" localSheetId="6">#REF!</definedName>
    <definedName name="ｲﾝｻﾂﾒﾆｭｰ">#REF!</definedName>
    <definedName name="インストールセット作成" localSheetId="35">#REF!</definedName>
    <definedName name="インストールセット作成" localSheetId="5">#REF!</definedName>
    <definedName name="インストールセット作成" localSheetId="6">#REF!</definedName>
    <definedName name="インストールセット作成">#REF!</definedName>
    <definedName name="ｳﾁﾜｹ">#N/A</definedName>
    <definedName name="うん">[35]ｶﾗｰ･遠距離!$G$6</definedName>
    <definedName name="ｴｽｶﾚｰｼｮﾝ6‐1" localSheetId="35">[37]採算性検討表!#REF!</definedName>
    <definedName name="ｴｽｶﾚｰｼｮﾝ6‐1" localSheetId="3">[37]採算性検討表!#REF!</definedName>
    <definedName name="ｴｽｶﾚｰｼｮﾝ6‐1" localSheetId="4">[37]採算性検討表!#REF!</definedName>
    <definedName name="ｴｽｶﾚｰｼｮﾝ6‐1">[37]採算性検討表!#REF!</definedName>
    <definedName name="ｴｽｶﾚｰｼｮﾝ8" localSheetId="35">[37]採算性検討表!#REF!</definedName>
    <definedName name="ｴｽｶﾚｰｼｮﾝ8" localSheetId="3">[37]採算性検討表!#REF!</definedName>
    <definedName name="ｴｽｶﾚｰｼｮﾝ8" localSheetId="4">[37]採算性検討表!#REF!</definedName>
    <definedName name="ｴｽｶﾚｰｼｮﾝ8">[37]採算性検討表!#REF!</definedName>
    <definedName name="ｴﾗｰ">#N/A</definedName>
    <definedName name="ｴﾝﾄﾞ">#N/A</definedName>
    <definedName name="おｌ" localSheetId="35">#REF!</definedName>
    <definedName name="おｌ" localSheetId="5">#REF!</definedName>
    <definedName name="おｌ" localSheetId="6">#REF!</definedName>
    <definedName name="おｌ">#REF!</definedName>
    <definedName name="かがみ" localSheetId="35">#REF!</definedName>
    <definedName name="かがみ" localSheetId="5">#REF!</definedName>
    <definedName name="かがみ" localSheetId="6">#REF!</definedName>
    <definedName name="かがみ">#REF!</definedName>
    <definedName name="かがみ１" localSheetId="35">#REF!</definedName>
    <definedName name="かがみ１" localSheetId="5">#REF!</definedName>
    <definedName name="かがみ１" localSheetId="6">#REF!</definedName>
    <definedName name="かがみ１">#REF!</definedName>
    <definedName name="ｶｸﾆﾝ">#N/A</definedName>
    <definedName name="ｶﾗｰ分解" localSheetId="35">#REF!</definedName>
    <definedName name="ｶﾗｰ分解" localSheetId="5">#REF!</definedName>
    <definedName name="ｶﾗｰ分解" localSheetId="6">#REF!</definedName>
    <definedName name="ｶﾗｰ分解">#REF!</definedName>
    <definedName name="かん" localSheetId="35">#REF!</definedName>
    <definedName name="かん" localSheetId="5">#REF!</definedName>
    <definedName name="かん" localSheetId="6">#REF!</definedName>
    <definedName name="かん">#REF!</definedName>
    <definedName name="カ撮１２５００" localSheetId="35">#REF!</definedName>
    <definedName name="カ撮１２５００" localSheetId="5">#REF!</definedName>
    <definedName name="カ撮１２５００" localSheetId="6">#REF!</definedName>
    <definedName name="カ撮１２５００">#REF!</definedName>
    <definedName name="カ撮２５０００" localSheetId="35">#REF!</definedName>
    <definedName name="カ撮２５０００" localSheetId="5">#REF!</definedName>
    <definedName name="カ撮２５０００" localSheetId="6">#REF!</definedName>
    <definedName name="カ撮２５０００">#REF!</definedName>
    <definedName name="カ撮４０００" localSheetId="35">#REF!</definedName>
    <definedName name="カ撮４０００" localSheetId="5">#REF!</definedName>
    <definedName name="カ撮４０００" localSheetId="6">#REF!</definedName>
    <definedName name="カ撮４０００">#REF!</definedName>
    <definedName name="カ撮８０００" localSheetId="35">#REF!</definedName>
    <definedName name="カ撮８０００" localSheetId="5">#REF!</definedName>
    <definedName name="カ撮８０００" localSheetId="6">#REF!</definedName>
    <definedName name="カ撮８０００">#REF!</definedName>
    <definedName name="き" localSheetId="35">#REF!</definedName>
    <definedName name="き" localSheetId="5">#REF!</definedName>
    <definedName name="き" localSheetId="6">#REF!</definedName>
    <definedName name="き">#REF!</definedName>
    <definedName name="ｷｰ_ﾐｽ">#N/A</definedName>
    <definedName name="キャッシュフロー計算書">[23]財務諸表!$A$140:$C$140</definedName>
    <definedName name="く">[35]ｶﾗｰ･遠距離!$G$43</definedName>
    <definedName name="クエリー1">[38]tel東京本部!$A$1:$D$45</definedName>
    <definedName name="こ">[35]ｶﾗｰ･遠距離!$C$7</definedName>
    <definedName name="ご">[35]ｶﾗｰ･遠距離!$G$31</definedName>
    <definedName name="ｺｳﾓｸ">#N/A</definedName>
    <definedName name="コース延長" localSheetId="35">#REF!</definedName>
    <definedName name="コース延長" localSheetId="5">#REF!</definedName>
    <definedName name="コース延長" localSheetId="6">#REF!</definedName>
    <definedName name="コース延長">#REF!</definedName>
    <definedName name="コース数" localSheetId="35">#REF!</definedName>
    <definedName name="コース数" localSheetId="5">#REF!</definedName>
    <definedName name="コース数" localSheetId="6">#REF!</definedName>
    <definedName name="コース数">#REF!</definedName>
    <definedName name="ｺｰﾄﾞ">#N/A</definedName>
    <definedName name="こす">[35]ｶﾗｰ･遠距離!$C$8</definedName>
    <definedName name="ごみ">[39]DataSheet!$S$5:$T$9</definedName>
    <definedName name="ごみデータ">[39]DataSheet!$G$5:$H$9</definedName>
    <definedName name="ゴミ受入量" localSheetId="35">#REF!</definedName>
    <definedName name="ゴミ受入量" localSheetId="48">#REF!</definedName>
    <definedName name="ゴミ受入量" localSheetId="3">#REF!</definedName>
    <definedName name="ゴミ受入量" localSheetId="4">#REF!</definedName>
    <definedName name="ゴミ受入量">#REF!</definedName>
    <definedName name="ゴミ単価" localSheetId="35">#REF!</definedName>
    <definedName name="ゴミ単価" localSheetId="48">#REF!</definedName>
    <definedName name="ゴミ単価" localSheetId="3">#REF!</definedName>
    <definedName name="ゴミ単価" localSheetId="4">#REF!</definedName>
    <definedName name="ゴミ単価">#REF!</definedName>
    <definedName name="ごみ搬入量">'[40]搬入量予測（市算出）'!$A$3:$F$5</definedName>
    <definedName name="ｺﾝA">[41]人件費単価!$D$5</definedName>
    <definedName name="ｺﾝB">[41]人件費単価!$E$5</definedName>
    <definedName name="ｺﾝC">[41]人件費単価!$F$5</definedName>
    <definedName name="コンプレッサ">[3]設備電力!$B$2</definedName>
    <definedName name="コンプレッサ常用数量">[3]設備電力!$H$4</definedName>
    <definedName name="コンベヤ">[3]設備電力!$B$62</definedName>
    <definedName name="コンベヤヒータ">[3]設備電力!$B$71</definedName>
    <definedName name="コンベヤヒータ数量">[3]設備電力!$H$72</definedName>
    <definedName name="コンベヤ形式">[3]設備電力!$H$63</definedName>
    <definedName name="コンベヤ数量">[3]設備電力!$H$64</definedName>
    <definedName name="ｺﾝ員">[41]人件費単価!$G$5</definedName>
    <definedName name="ｺﾝ主">[41]人件費単価!$C$5</definedName>
    <definedName name="さ">[35]ｶﾗｰ･遠距離!$C$5</definedName>
    <definedName name="ざｓくぁ" localSheetId="35">#REF!</definedName>
    <definedName name="ざｓくぁ" localSheetId="5">#REF!</definedName>
    <definedName name="ざｓくぁ" localSheetId="6">#REF!</definedName>
    <definedName name="ざｓくぁ">#REF!</definedName>
    <definedName name="さつ">[35]ｶﾗｰ･遠距離!$C$5</definedName>
    <definedName name="さとう">[39]DataSheet!$AW$5</definedName>
    <definedName name="さん">[35]ｶﾗｰ･遠距離!$G$40</definedName>
    <definedName name="さんだ">[35]ｶﾗｰ･遠距離!$G$22</definedName>
    <definedName name="し">[35]ｶﾗｰ･遠距離!$G$5</definedName>
    <definedName name="システム１式" localSheetId="35">#REF!</definedName>
    <definedName name="システム１式" localSheetId="5">#REF!</definedName>
    <definedName name="システム１式" localSheetId="6">#REF!</definedName>
    <definedName name="システム１式">#REF!</definedName>
    <definedName name="システムセットアップ作成" localSheetId="35">#REF!</definedName>
    <definedName name="システムセットアップ作成" localSheetId="5">#REF!</definedName>
    <definedName name="システムセットアップ作成" localSheetId="6">#REF!</definedName>
    <definedName name="システムセットアップ作成">#REF!</definedName>
    <definedName name="システム構築" localSheetId="35">#REF!</definedName>
    <definedName name="システム構築" localSheetId="5">#REF!</definedName>
    <definedName name="システム構築" localSheetId="6">#REF!</definedName>
    <definedName name="システム構築">#REF!</definedName>
    <definedName name="ｼｽﾃﾑ調達・環境整備" localSheetId="35">#REF!</definedName>
    <definedName name="ｼｽﾃﾑ調達・環境整備" localSheetId="5">#REF!</definedName>
    <definedName name="ｼｽﾃﾑ調達・環境整備" localSheetId="6">#REF!</definedName>
    <definedName name="ｼｽﾃﾑ調達・環境整備">#REF!</definedName>
    <definedName name="じゅ">[35]ｶﾗｰ･遠距離!$G$46</definedName>
    <definedName name="じゅい">[35]ｶﾗｰ･遠距離!$G$49</definedName>
    <definedName name="じゅう">[35]ｶﾗｰ･遠距離!$G$46</definedName>
    <definedName name="ｼｭｳｾｲ">#N/A</definedName>
    <definedName name="シリンダ">[3]設備電力!$B$79</definedName>
    <definedName name="シリンダ数量">[3]設備電力!$H$80</definedName>
    <definedName name="シンウォールサンプリング" localSheetId="35">#REF!</definedName>
    <definedName name="シンウォールサンプリング" localSheetId="5">#REF!</definedName>
    <definedName name="シンウォールサンプリング" localSheetId="6">#REF!</definedName>
    <definedName name="シンウォールサンプリング">#REF!</definedName>
    <definedName name="ｼﾞﾝｹﾝﾋ">#N/A</definedName>
    <definedName name="ｽﾀｰﾄ">#N/A</definedName>
    <definedName name="ｽﾀｰﾄ_ﾏｸﾛ">#N/A</definedName>
    <definedName name="ｽﾀｰﾄ_ﾏｸﾛ1">#N/A</definedName>
    <definedName name="ｾﾙ">#N/A</definedName>
    <definedName name="ｾﾙ_ｴﾝﾄﾞ">#N/A</definedName>
    <definedName name="ｾﾙ_ﾂﾂﾞｷ">#N/A</definedName>
    <definedName name="ｾﾚｸﾄ">#N/A</definedName>
    <definedName name="ｾﾝﾀｸ">#N/A</definedName>
    <definedName name="ｾﾝﾀｸ2">#N/A</definedName>
    <definedName name="その他">[23]詳細条件!$B$471</definedName>
    <definedName name="ｿﾌﾄ､ﾊｰﾄﾞの総括" localSheetId="35">[5]土地評価!#REF!</definedName>
    <definedName name="ｿﾌﾄ､ﾊｰﾄﾞの総括" localSheetId="5">[5]土地評価!#REF!</definedName>
    <definedName name="ｿﾌﾄ､ﾊｰﾄﾞの総括" localSheetId="6">[5]土地評価!#REF!</definedName>
    <definedName name="ｿﾌﾄ､ﾊｰﾄﾞの総括">[5]土地評価!#REF!</definedName>
    <definedName name="ソフトウェア" localSheetId="35">#REF!</definedName>
    <definedName name="ソフトウェア" localSheetId="5">#REF!</definedName>
    <definedName name="ソフトウェア" localSheetId="6">#REF!</definedName>
    <definedName name="ソフトウェア">#REF!</definedName>
    <definedName name="そ性限界試験" localSheetId="35">#REF!</definedName>
    <definedName name="そ性限界試験" localSheetId="5">#REF!</definedName>
    <definedName name="そ性限界試験" localSheetId="6">#REF!</definedName>
    <definedName name="そ性限界試験">#REF!</definedName>
    <definedName name="ﾀﾃﾐﾀﾞｼ">#N/A</definedName>
    <definedName name="ち">[35]ｶﾗｰ･遠距離!$C$6</definedName>
    <definedName name="ﾁ1" localSheetId="35">[42]用地測量!#REF!</definedName>
    <definedName name="ﾁ1" localSheetId="5">[42]用地測量!#REF!</definedName>
    <definedName name="ﾁ1" localSheetId="6">[42]用地測量!#REF!</definedName>
    <definedName name="ﾁ1">[42]用地測量!#REF!</definedName>
    <definedName name="ち１" localSheetId="35">#REF!</definedName>
    <definedName name="ち１" localSheetId="5">#REF!</definedName>
    <definedName name="ち１" localSheetId="6">#REF!</definedName>
    <definedName name="ち１">#REF!</definedName>
    <definedName name="ちく">[35]ｶﾗｰ･遠距離!$C$6</definedName>
    <definedName name="でｇｇｆｈｊｔ" localSheetId="35">#REF!</definedName>
    <definedName name="でｇｇｆｈｊｔ" localSheetId="5">#REF!</definedName>
    <definedName name="でｇｇｆｈｊｔ" localSheetId="6">#REF!</definedName>
    <definedName name="でｇｇｆｈｊｔ">#REF!</definedName>
    <definedName name="データ" localSheetId="35">#REF!</definedName>
    <definedName name="データ" localSheetId="37">#REF!</definedName>
    <definedName name="データ" localSheetId="38">#REF!</definedName>
    <definedName name="データ" localSheetId="48">#REF!</definedName>
    <definedName name="データ" localSheetId="51">#REF!</definedName>
    <definedName name="データ" localSheetId="52">#REF!</definedName>
    <definedName name="データ" localSheetId="49">#REF!</definedName>
    <definedName name="データ" localSheetId="3">#REF!</definedName>
    <definedName name="データ" localSheetId="4">#REF!</definedName>
    <definedName name="データ" localSheetId="5">#REF!</definedName>
    <definedName name="データ" localSheetId="6">#REF!</definedName>
    <definedName name="データ">#REF!</definedName>
    <definedName name="データベース作成" localSheetId="35">#REF!</definedName>
    <definedName name="データベース作成" localSheetId="5">#REF!</definedName>
    <definedName name="データベース作成" localSheetId="6">#REF!</definedName>
    <definedName name="データベース作成">#REF!</definedName>
    <definedName name="データベース作成２" localSheetId="35">#REF!</definedName>
    <definedName name="データベース作成２" localSheetId="5">#REF!</definedName>
    <definedName name="データベース作成２" localSheetId="6">#REF!</definedName>
    <definedName name="データベース作成２">#REF!</definedName>
    <definedName name="データベース作成３" localSheetId="35">#REF!</definedName>
    <definedName name="データベース作成３" localSheetId="5">#REF!</definedName>
    <definedName name="データベース作成３" localSheetId="6">#REF!</definedName>
    <definedName name="データベース作成３">#REF!</definedName>
    <definedName name="データマッチング処理" localSheetId="35">#REF!</definedName>
    <definedName name="データマッチング処理" localSheetId="5">#REF!</definedName>
    <definedName name="データマッチング処理" localSheetId="6">#REF!</definedName>
    <definedName name="データマッチング処理">#REF!</definedName>
    <definedName name="データ整備" localSheetId="35">#REF!</definedName>
    <definedName name="データ整備" localSheetId="5">#REF!</definedName>
    <definedName name="データ整備" localSheetId="6">#REF!</definedName>
    <definedName name="データ整備">#REF!</definedName>
    <definedName name="データ変換" localSheetId="35">#REF!</definedName>
    <definedName name="データ変換" localSheetId="5">#REF!</definedName>
    <definedName name="データ変換" localSheetId="6">#REF!</definedName>
    <definedName name="データ変換">#REF!</definedName>
    <definedName name="デジタルオルソフォト作成" localSheetId="35">#REF!</definedName>
    <definedName name="デジタルオルソフォト作成" localSheetId="5">#REF!</definedName>
    <definedName name="デジタルオルソフォト作成" localSheetId="6">#REF!</definedName>
    <definedName name="デジタルオルソフォト作成">#REF!</definedName>
    <definedName name="デニソン式サンプリング" localSheetId="35">#REF!</definedName>
    <definedName name="デニソン式サンプリング" localSheetId="5">#REF!</definedName>
    <definedName name="デニソン式サンプリング" localSheetId="6">#REF!</definedName>
    <definedName name="デニソン式サンプリング">#REF!</definedName>
    <definedName name="ドレントラップ出力">[2]設備電力!$J$22</definedName>
    <definedName name="な">[35]ｶﾗｰ･遠距離!$G$37</definedName>
    <definedName name="に">[35]ｶﾗｰ･遠距離!$G$16</definedName>
    <definedName name="にだ">[35]ｶﾗｰ･遠距離!$G$19</definedName>
    <definedName name="は">[35]ｶﾗｰ･遠距離!$G$40</definedName>
    <definedName name="ハードウェア" localSheetId="35">#REF!</definedName>
    <definedName name="ハードウェア" localSheetId="5">#REF!</definedName>
    <definedName name="ハードウェア" localSheetId="6">#REF!</definedName>
    <definedName name="ハードウェア">#REF!</definedName>
    <definedName name="バイブレータ">[3]設備電力!$B$58</definedName>
    <definedName name="バイブレータ数量">[3]設備電力!$H$59</definedName>
    <definedName name="ﾊﾟﾗﾒｰﾀ">#N/A</definedName>
    <definedName name="ﾊﾝｲ">#N/A</definedName>
    <definedName name="ﾋﾎｺﾞ">#N/A</definedName>
    <definedName name="ファン">[3]設備電力!$B$27</definedName>
    <definedName name="ファン数量">[3]設備電力!$H$29</definedName>
    <definedName name="ﾌｨﾙﾑ出力" localSheetId="35">#REF!</definedName>
    <definedName name="ﾌｨﾙﾑ出力" localSheetId="5">#REF!</definedName>
    <definedName name="ﾌｨﾙﾑ出力" localSheetId="6">#REF!</definedName>
    <definedName name="ﾌｨﾙﾑ出力">#REF!</definedName>
    <definedName name="ﾌﾟﾘﾝﾀ">#N/A</definedName>
    <definedName name="ﾌﾟﾘﾝﾄ">#N/A</definedName>
    <definedName name="ベース固定費" localSheetId="35">#REF!</definedName>
    <definedName name="ベース固定費" localSheetId="48">#REF!</definedName>
    <definedName name="ベース固定費" localSheetId="3">#REF!</definedName>
    <definedName name="ベース固定費" localSheetId="4">#REF!</definedName>
    <definedName name="ベース固定費">#REF!</definedName>
    <definedName name="ベース変動費" localSheetId="35">#REF!</definedName>
    <definedName name="ベース変動費" localSheetId="48">#REF!</definedName>
    <definedName name="ベース変動費" localSheetId="3">#REF!</definedName>
    <definedName name="ベース変動費" localSheetId="4">#REF!</definedName>
    <definedName name="ベース変動費">#REF!</definedName>
    <definedName name="ベビコン1">[2]設備電力!$C$6</definedName>
    <definedName name="ﾍﾝｺｳ">#N/A</definedName>
    <definedName name="ボーリング単価_シルト・粘土" localSheetId="35">#REF!</definedName>
    <definedName name="ボーリング単価_シルト・粘土" localSheetId="5">#REF!</definedName>
    <definedName name="ボーリング単価_シルト・粘土" localSheetId="6">#REF!</definedName>
    <definedName name="ボーリング単価_シルト・粘土">#REF!</definedName>
    <definedName name="ボーリング単価_玉石混り土砂" localSheetId="35">#REF!</definedName>
    <definedName name="ボーリング単価_玉石混り土砂" localSheetId="5">#REF!</definedName>
    <definedName name="ボーリング単価_玉石混り土砂" localSheetId="6">#REF!</definedName>
    <definedName name="ボーリング単価_玉石混り土砂">#REF!</definedName>
    <definedName name="ボーリング単価_硬岩" localSheetId="35">#REF!</definedName>
    <definedName name="ボーリング単価_硬岩" localSheetId="5">#REF!</definedName>
    <definedName name="ボーリング単価_硬岩" localSheetId="6">#REF!</definedName>
    <definedName name="ボーリング単価_硬岩">#REF!</definedName>
    <definedName name="ボーリング単価_砂・砂質土" localSheetId="35">#REF!</definedName>
    <definedName name="ボーリング単価_砂・砂質土" localSheetId="5">#REF!</definedName>
    <definedName name="ボーリング単価_砂・砂質土" localSheetId="6">#REF!</definedName>
    <definedName name="ボーリング単価_砂・砂質土">#REF!</definedName>
    <definedName name="ボーリング単価_軟岩Ⅰ" localSheetId="35">#REF!</definedName>
    <definedName name="ボーリング単価_軟岩Ⅰ" localSheetId="5">#REF!</definedName>
    <definedName name="ボーリング単価_軟岩Ⅰ" localSheetId="6">#REF!</definedName>
    <definedName name="ボーリング単価_軟岩Ⅰ">#REF!</definedName>
    <definedName name="ボーリング単価_軟岩Ⅱ" localSheetId="35">#REF!</definedName>
    <definedName name="ボーリング単価_軟岩Ⅱ" localSheetId="5">#REF!</definedName>
    <definedName name="ボーリング単価_軟岩Ⅱ" localSheetId="6">#REF!</definedName>
    <definedName name="ボーリング単価_軟岩Ⅱ">#REF!</definedName>
    <definedName name="ボーリング単価_礫混り土砂" localSheetId="35">#REF!</definedName>
    <definedName name="ボーリング単価_礫混り土砂" localSheetId="5">#REF!</definedName>
    <definedName name="ボーリング単価_礫混り土砂" localSheetId="6">#REF!</definedName>
    <definedName name="ボーリング単価_礫混り土砂">#REF!</definedName>
    <definedName name="ﾎｺﾞ">#N/A</definedName>
    <definedName name="ﾎｿﾞﾝ">#N/A</definedName>
    <definedName name="ﾎﾞｯｸｽ">#N/A</definedName>
    <definedName name="ﾎﾞｯｸｽ1">#N/A</definedName>
    <definedName name="ﾎﾞｯｸｽ2">#N/A</definedName>
    <definedName name="ﾎﾞｯｸｽ3">#N/A</definedName>
    <definedName name="ホッパヒータ">[3]設備電力!$B$53</definedName>
    <definedName name="ホッパヒータ数量">[3]設備電力!$H$54</definedName>
    <definedName name="ﾏｸﾛ">#N/A</definedName>
    <definedName name="マクロ訂正" localSheetId="35">[12]ｺﾋﾟｰc!#REF!</definedName>
    <definedName name="マクロ訂正" localSheetId="48">[12]ｺﾋﾟｰc!#REF!</definedName>
    <definedName name="マクロ訂正" localSheetId="3">[12]ｺﾋﾟｰc!#REF!</definedName>
    <definedName name="マクロ訂正" localSheetId="4">[12]ｺﾋﾟｰc!#REF!</definedName>
    <definedName name="マクロ訂正">[12]ｺﾋﾟｰc!#REF!</definedName>
    <definedName name="マクロ要否" localSheetId="35">#REF!</definedName>
    <definedName name="マクロ要否" localSheetId="48">#REF!</definedName>
    <definedName name="マクロ要否" localSheetId="3">#REF!</definedName>
    <definedName name="マクロ要否" localSheetId="4">#REF!</definedName>
    <definedName name="マクロ要否">#REF!</definedName>
    <definedName name="ままま">[5]土地評価!$H$153</definedName>
    <definedName name="ミクロポジ" localSheetId="35">#REF!</definedName>
    <definedName name="ミクロポジ" localSheetId="5">#REF!</definedName>
    <definedName name="ミクロポジ" localSheetId="6">#REF!</definedName>
    <definedName name="ミクロポジ">#REF!</definedName>
    <definedName name="ﾐｽ">#N/A</definedName>
    <definedName name="ﾒｲﾝ_ﾏｸﾛ">#N/A</definedName>
    <definedName name="ﾒｲﾝﾏｸﾛ">#N/A</definedName>
    <definedName name="ﾒﾆｭｰ" localSheetId="35">#REF!</definedName>
    <definedName name="ﾒﾆｭｰ" localSheetId="5">#REF!</definedName>
    <definedName name="ﾒﾆｭｰ" localSheetId="6">#REF!</definedName>
    <definedName name="ﾒﾆｭｰ">#REF!</definedName>
    <definedName name="メニュー２">[43]撮図０１!$CM$1:$CZ$20</definedName>
    <definedName name="ﾒﾆｭｰ入力" localSheetId="35">#REF!</definedName>
    <definedName name="ﾒﾆｭｰ入力" localSheetId="5">#REF!</definedName>
    <definedName name="ﾒﾆｭｰ入力" localSheetId="6">#REF!</definedName>
    <definedName name="ﾒﾆｭｰ入力">#REF!</definedName>
    <definedName name="メニュー入力２">[43]撮図０１!$BZ$18</definedName>
    <definedName name="モザイク２倍" localSheetId="35">#REF!</definedName>
    <definedName name="モザイク２倍" localSheetId="5">#REF!</definedName>
    <definedName name="モザイク２倍" localSheetId="6">#REF!</definedName>
    <definedName name="モザイク２倍">#REF!</definedName>
    <definedName name="モザイク３倍" localSheetId="35">#REF!</definedName>
    <definedName name="モザイク３倍" localSheetId="5">#REF!</definedName>
    <definedName name="モザイク３倍" localSheetId="6">#REF!</definedName>
    <definedName name="モザイク３倍">#REF!</definedName>
    <definedName name="モザイク白２倍" localSheetId="35">#REF!</definedName>
    <definedName name="モザイク白２倍" localSheetId="5">#REF!</definedName>
    <definedName name="モザイク白２倍" localSheetId="6">#REF!</definedName>
    <definedName name="モザイク白２倍">#REF!</definedName>
    <definedName name="モザイク白３倍" localSheetId="35">#REF!</definedName>
    <definedName name="モザイク白３倍" localSheetId="5">#REF!</definedName>
    <definedName name="モザイク白３倍" localSheetId="6">#REF!</definedName>
    <definedName name="モザイク白３倍">#REF!</definedName>
    <definedName name="ユーザ使用欄">[23]詳細条件!$B$483</definedName>
    <definedName name="よ">[35]ｶﾗｰ･遠距離!$G$25</definedName>
    <definedName name="よだ">[35]ｶﾗｰ･遠距離!$G$28</definedName>
    <definedName name="ﾗｲﾄﾊﾞﾝ" localSheetId="35">[44]単価表!#REF!</definedName>
    <definedName name="ﾗｲﾄﾊﾞﾝ" localSheetId="5">[44]単価表!#REF!</definedName>
    <definedName name="ﾗｲﾄﾊﾞﾝ" localSheetId="6">[44]単価表!#REF!</definedName>
    <definedName name="ﾗｲﾄﾊﾞﾝ">[44]単価表!#REF!</definedName>
    <definedName name="り" localSheetId="35">[45]代価表１!#REF!</definedName>
    <definedName name="り" localSheetId="5">[45]代価表１!#REF!</definedName>
    <definedName name="り" localSheetId="6">[45]代価表１!#REF!</definedName>
    <definedName name="り">[45]代価表１!#REF!</definedName>
    <definedName name="リスト">[46]Sheet3!$A$1:$A$3</definedName>
    <definedName name="ロータリバルブ">[3]寸法計画!$C$86</definedName>
    <definedName name="ロータリバルブ数量">[3]設備電力!$H$77</definedName>
    <definedName name="ろく">[35]ｶﾗｰ･遠距離!$G$34</definedName>
    <definedName name="圧密試験" localSheetId="35">#REF!</definedName>
    <definedName name="圧密試験" localSheetId="5">#REF!</definedName>
    <definedName name="圧密試験" localSheetId="6">#REF!</definedName>
    <definedName name="圧密試験">#REF!</definedName>
    <definedName name="案件名" localSheetId="35">#REF!</definedName>
    <definedName name="案件名" localSheetId="48">#REF!</definedName>
    <definedName name="案件名" localSheetId="3">#REF!</definedName>
    <definedName name="案件名" localSheetId="4">#REF!</definedName>
    <definedName name="案件名">#REF!</definedName>
    <definedName name="移動" localSheetId="35">[44]単価表!#REF!</definedName>
    <definedName name="移動" localSheetId="5">[44]単価表!#REF!</definedName>
    <definedName name="移動" localSheetId="6">[44]単価表!#REF!</definedName>
    <definedName name="移動">[44]単価表!#REF!</definedName>
    <definedName name="維持補修" localSheetId="35" hidden="1">#REF!</definedName>
    <definedName name="維持補修" localSheetId="48" hidden="1">#REF!</definedName>
    <definedName name="維持補修" localSheetId="3" hidden="1">#REF!</definedName>
    <definedName name="維持補修" localSheetId="4" hidden="1">#REF!</definedName>
    <definedName name="維持補修" hidden="1">#REF!</definedName>
    <definedName name="一次数値編集" localSheetId="35">#REF!</definedName>
    <definedName name="一次数値編集" localSheetId="5">#REF!</definedName>
    <definedName name="一次数値編集" localSheetId="6">#REF!</definedName>
    <definedName name="一次数値編集">#REF!</definedName>
    <definedName name="一軸圧縮試験" localSheetId="35">#REF!</definedName>
    <definedName name="一軸圧縮試験" localSheetId="5">#REF!</definedName>
    <definedName name="一軸圧縮試験" localSheetId="6">#REF!</definedName>
    <definedName name="一軸圧縮試験">#REF!</definedName>
    <definedName name="一般管理費率" localSheetId="35">#REF!</definedName>
    <definedName name="一般管理費率" localSheetId="3">#REF!</definedName>
    <definedName name="一般管理費率" localSheetId="4">#REF!</definedName>
    <definedName name="一般管理費率">#REF!</definedName>
    <definedName name="印刷1" localSheetId="35">[12]ｺﾋﾟｰc!#REF!</definedName>
    <definedName name="印刷1" localSheetId="3">[12]ｺﾋﾟｰc!#REF!</definedName>
    <definedName name="印刷1" localSheetId="4">[12]ｺﾋﾟｰc!#REF!</definedName>
    <definedName name="印刷1" localSheetId="5">#REF!</definedName>
    <definedName name="印刷1" localSheetId="6">#REF!</definedName>
    <definedName name="印刷1">[12]ｺﾋﾟｰc!#REF!</definedName>
    <definedName name="印刷10" localSheetId="35">#REF!</definedName>
    <definedName name="印刷10" localSheetId="5">#REF!</definedName>
    <definedName name="印刷10" localSheetId="6">#REF!</definedName>
    <definedName name="印刷10">#REF!</definedName>
    <definedName name="印刷11" localSheetId="35">#REF!</definedName>
    <definedName name="印刷11" localSheetId="5">#REF!</definedName>
    <definedName name="印刷11" localSheetId="6">#REF!</definedName>
    <definedName name="印刷11">#REF!</definedName>
    <definedName name="印刷12" localSheetId="35">#REF!</definedName>
    <definedName name="印刷12" localSheetId="5">#REF!</definedName>
    <definedName name="印刷12" localSheetId="6">#REF!</definedName>
    <definedName name="印刷12">#REF!</definedName>
    <definedName name="印刷2" localSheetId="35">[12]ｺﾋﾟｰc!#REF!</definedName>
    <definedName name="印刷2" localSheetId="3">[12]ｺﾋﾟｰc!#REF!</definedName>
    <definedName name="印刷2" localSheetId="4">[12]ｺﾋﾟｰc!#REF!</definedName>
    <definedName name="印刷2">[12]ｺﾋﾟｰc!#REF!</definedName>
    <definedName name="印刷３">[43]撮図０１!$CG$1:$CJ$20</definedName>
    <definedName name="印刷4" localSheetId="35">#REF!</definedName>
    <definedName name="印刷4" localSheetId="5">#REF!</definedName>
    <definedName name="印刷4" localSheetId="6">#REF!</definedName>
    <definedName name="印刷4">#REF!</definedName>
    <definedName name="印刷5" localSheetId="35">#REF!</definedName>
    <definedName name="印刷5" localSheetId="5">#REF!</definedName>
    <definedName name="印刷5" localSheetId="6">#REF!</definedName>
    <definedName name="印刷5">#REF!</definedName>
    <definedName name="印刷6" localSheetId="35">#REF!</definedName>
    <definedName name="印刷6" localSheetId="5">#REF!</definedName>
    <definedName name="印刷6" localSheetId="6">#REF!</definedName>
    <definedName name="印刷6">#REF!</definedName>
    <definedName name="印刷7" localSheetId="35">#REF!</definedName>
    <definedName name="印刷7" localSheetId="5">#REF!</definedName>
    <definedName name="印刷7" localSheetId="6">#REF!</definedName>
    <definedName name="印刷7">#REF!</definedName>
    <definedName name="印刷8" localSheetId="35">#REF!</definedName>
    <definedName name="印刷8" localSheetId="5">#REF!</definedName>
    <definedName name="印刷8" localSheetId="6">#REF!</definedName>
    <definedName name="印刷8">#REF!</definedName>
    <definedName name="印刷9" localSheetId="35">#REF!</definedName>
    <definedName name="印刷9" localSheetId="5">#REF!</definedName>
    <definedName name="印刷9" localSheetId="6">#REF!</definedName>
    <definedName name="印刷9">#REF!</definedName>
    <definedName name="印刷設定">#N/A</definedName>
    <definedName name="引当先">[32]外形図!$E$48</definedName>
    <definedName name="引当名">[3]BH3!$D$73</definedName>
    <definedName name="運航３">[43]撮図０１!$AM$37:$AZ$70</definedName>
    <definedName name="運航速度" localSheetId="35">#REF!</definedName>
    <definedName name="運航速度" localSheetId="5">#REF!</definedName>
    <definedName name="運航速度" localSheetId="6">#REF!</definedName>
    <definedName name="運航速度">#REF!</definedName>
    <definedName name="運転時間" localSheetId="35">#REF!</definedName>
    <definedName name="運転時間" localSheetId="48">#REF!</definedName>
    <definedName name="運転時間" localSheetId="3">#REF!</definedName>
    <definedName name="運転時間" localSheetId="4">#REF!</definedName>
    <definedName name="運転時間">#REF!</definedName>
    <definedName name="運転日数" localSheetId="35">#REF!</definedName>
    <definedName name="運転日数" localSheetId="48">#REF!</definedName>
    <definedName name="運転日数" localSheetId="3">#REF!</definedName>
    <definedName name="運転日数" localSheetId="4">#REF!</definedName>
    <definedName name="運転日数">#REF!</definedName>
    <definedName name="運転方法" localSheetId="35">#REF!</definedName>
    <definedName name="運転方法" localSheetId="48">#REF!</definedName>
    <definedName name="運転方法" localSheetId="3">#REF!</definedName>
    <definedName name="運転方法" localSheetId="4">#REF!</definedName>
    <definedName name="運転方法">#REF!</definedName>
    <definedName name="衛A1" localSheetId="35">#REF!</definedName>
    <definedName name="衛A1" localSheetId="3">#REF!</definedName>
    <definedName name="衛A1" localSheetId="4">#REF!</definedName>
    <definedName name="衛A1">#REF!</definedName>
    <definedName name="衛C" localSheetId="35">[47]衛生内訳!#REF!</definedName>
    <definedName name="衛C" localSheetId="3">[47]衛生内訳!#REF!</definedName>
    <definedName name="衛C" localSheetId="4">[47]衛生内訳!#REF!</definedName>
    <definedName name="衛C">[47]衛生内訳!#REF!</definedName>
    <definedName name="衛D" localSheetId="35">[47]衛生内訳!#REF!</definedName>
    <definedName name="衛D" localSheetId="3">[47]衛生内訳!#REF!</definedName>
    <definedName name="衛D" localSheetId="4">[47]衛生内訳!#REF!</definedName>
    <definedName name="衛D">[47]衛生内訳!#REF!</definedName>
    <definedName name="衛L" localSheetId="35">[47]衛生内訳!#REF!</definedName>
    <definedName name="衛L" localSheetId="3">[47]衛生内訳!#REF!</definedName>
    <definedName name="衛L" localSheetId="4">[47]衛生内訳!#REF!</definedName>
    <definedName name="衛L">[47]衛生内訳!#REF!</definedName>
    <definedName name="衛O" localSheetId="35">[47]衛生内訳!#REF!</definedName>
    <definedName name="衛O" localSheetId="3">[47]衛生内訳!#REF!</definedName>
    <definedName name="衛O" localSheetId="4">[47]衛生内訳!#REF!</definedName>
    <definedName name="衛O">[47]衛生内訳!#REF!</definedName>
    <definedName name="衛P" localSheetId="35">[47]衛生内訳!#REF!</definedName>
    <definedName name="衛P" localSheetId="3">[47]衛生内訳!#REF!</definedName>
    <definedName name="衛P" localSheetId="4">[47]衛生内訳!#REF!</definedName>
    <definedName name="衛P">[47]衛生内訳!#REF!</definedName>
    <definedName name="衛引" localSheetId="35">#REF!</definedName>
    <definedName name="衛引" localSheetId="48">#REF!</definedName>
    <definedName name="衛引" localSheetId="3">#REF!</definedName>
    <definedName name="衛引" localSheetId="4">#REF!</definedName>
    <definedName name="衛引">#REF!</definedName>
    <definedName name="衛運" localSheetId="35">#REF!</definedName>
    <definedName name="衛運" localSheetId="48">#REF!</definedName>
    <definedName name="衛運" localSheetId="3">#REF!</definedName>
    <definedName name="衛運" localSheetId="4">#REF!</definedName>
    <definedName name="衛運">#REF!</definedName>
    <definedName name="衛工" localSheetId="35">#REF!</definedName>
    <definedName name="衛工" localSheetId="48">#REF!</definedName>
    <definedName name="衛工" localSheetId="3">#REF!</definedName>
    <definedName name="衛工" localSheetId="4">#REF!</definedName>
    <definedName name="衛工">#REF!</definedName>
    <definedName name="衛材" localSheetId="35">#REF!</definedName>
    <definedName name="衛材" localSheetId="3">#REF!</definedName>
    <definedName name="衛材" localSheetId="4">#REF!</definedName>
    <definedName name="衛材">#REF!</definedName>
    <definedName name="衛雑" localSheetId="35">#REF!</definedName>
    <definedName name="衛雑" localSheetId="3">#REF!</definedName>
    <definedName name="衛雑" localSheetId="4">#REF!</definedName>
    <definedName name="衛雑">#REF!</definedName>
    <definedName name="衛試" localSheetId="35">#REF!</definedName>
    <definedName name="衛試" localSheetId="3">#REF!</definedName>
    <definedName name="衛試" localSheetId="4">#REF!</definedName>
    <definedName name="衛試">#REF!</definedName>
    <definedName name="衛消" localSheetId="35">#REF!</definedName>
    <definedName name="衛消" localSheetId="3">#REF!</definedName>
    <definedName name="衛消" localSheetId="4">#REF!</definedName>
    <definedName name="衛消">#REF!</definedName>
    <definedName name="衛保" localSheetId="35">#REF!</definedName>
    <definedName name="衛保" localSheetId="3">#REF!</definedName>
    <definedName name="衛保" localSheetId="4">#REF!</definedName>
    <definedName name="衛保">#REF!</definedName>
    <definedName name="衛桝" localSheetId="35">#REF!</definedName>
    <definedName name="衛桝" localSheetId="3">#REF!</definedName>
    <definedName name="衛桝" localSheetId="4">#REF!</definedName>
    <definedName name="衛桝">#REF!</definedName>
    <definedName name="衛斫" localSheetId="35">#REF!</definedName>
    <definedName name="衛斫" localSheetId="3">#REF!</definedName>
    <definedName name="衛斫" localSheetId="4">#REF!</definedName>
    <definedName name="衛斫">#REF!</definedName>
    <definedName name="液性限界試験" localSheetId="35">#REF!</definedName>
    <definedName name="液性限界試験" localSheetId="5">#REF!</definedName>
    <definedName name="液性限界試験" localSheetId="6">#REF!</definedName>
    <definedName name="液性限界試験">#REF!</definedName>
    <definedName name="延長">[35]ｶﾗｰ･遠距離!$C$7</definedName>
    <definedName name="汚水管・雨水管データ入力" localSheetId="35">#REF!</definedName>
    <definedName name="汚水管・雨水管データ入力" localSheetId="5">#REF!</definedName>
    <definedName name="汚水管・雨水管データ入力" localSheetId="6">#REF!</definedName>
    <definedName name="汚水管・雨水管データ入力">#REF!</definedName>
    <definedName name="仮設選択リスト">[48]選択リスト!$F$3:$F$20</definedName>
    <definedName name="家屋データ" localSheetId="35">#REF!</definedName>
    <definedName name="家屋データ" localSheetId="5">#REF!</definedName>
    <definedName name="家屋データ" localSheetId="6">#REF!</definedName>
    <definedName name="家屋データ">#REF!</definedName>
    <definedName name="家屋図作成①" localSheetId="35">[49]Ｈ13ソフト!#REF!</definedName>
    <definedName name="家屋図作成①" localSheetId="5">[49]Ｈ13ソフト!#REF!</definedName>
    <definedName name="家屋図作成①" localSheetId="6">[49]Ｈ13ソフト!#REF!</definedName>
    <definedName name="家屋図作成①">[49]Ｈ13ソフト!#REF!</definedName>
    <definedName name="河川測量" localSheetId="35">[29]H24単価表!#REF!</definedName>
    <definedName name="河川測量" localSheetId="5">[29]H24単価表!#REF!</definedName>
    <definedName name="河川測量" localSheetId="6">[29]H24単価表!#REF!</definedName>
    <definedName name="河川測量">[29]H24単価表!#REF!</definedName>
    <definedName name="画面1" localSheetId="35">[1]ｺﾋﾟｰc!#REF!</definedName>
    <definedName name="画面1" localSheetId="3">[1]ｺﾋﾟｰc!#REF!</definedName>
    <definedName name="画面1" localSheetId="4">[1]ｺﾋﾟｰc!#REF!</definedName>
    <definedName name="画面1">[1]ｺﾋﾟｰc!#REF!</definedName>
    <definedName name="回数1" localSheetId="35">[12]ｺﾋﾟｰc!#REF!</definedName>
    <definedName name="回数1" localSheetId="3">[12]ｺﾋﾟｰc!#REF!</definedName>
    <definedName name="回数1" localSheetId="4">[12]ｺﾋﾟｰc!#REF!</definedName>
    <definedName name="回数1">[12]ｺﾋﾟｰc!#REF!</definedName>
    <definedName name="回数10" localSheetId="35">[12]ｺﾋﾟｰc!#REF!</definedName>
    <definedName name="回数10" localSheetId="3">[12]ｺﾋﾟｰc!#REF!</definedName>
    <definedName name="回数10" localSheetId="4">[12]ｺﾋﾟｰc!#REF!</definedName>
    <definedName name="回数10">[12]ｺﾋﾟｰc!#REF!</definedName>
    <definedName name="回数11" localSheetId="35">[12]ｺﾋﾟｰc!#REF!</definedName>
    <definedName name="回数11" localSheetId="3">[12]ｺﾋﾟｰc!#REF!</definedName>
    <definedName name="回数11" localSheetId="4">[12]ｺﾋﾟｰc!#REF!</definedName>
    <definedName name="回数11">[12]ｺﾋﾟｰc!#REF!</definedName>
    <definedName name="回数2" localSheetId="35">[12]ｺﾋﾟｰc!#REF!</definedName>
    <definedName name="回数2" localSheetId="3">[12]ｺﾋﾟｰc!#REF!</definedName>
    <definedName name="回数2" localSheetId="4">[12]ｺﾋﾟｰc!#REF!</definedName>
    <definedName name="回数2">[12]ｺﾋﾟｰc!#REF!</definedName>
    <definedName name="回数20" localSheetId="35">[12]ｺﾋﾟｰc!#REF!</definedName>
    <definedName name="回数20" localSheetId="3">[12]ｺﾋﾟｰc!#REF!</definedName>
    <definedName name="回数20" localSheetId="4">[12]ｺﾋﾟｰc!#REF!</definedName>
    <definedName name="回数20">[12]ｺﾋﾟｰc!#REF!</definedName>
    <definedName name="回数21" localSheetId="35">[12]ｺﾋﾟｰc!#REF!</definedName>
    <definedName name="回数21" localSheetId="3">[12]ｺﾋﾟｰc!#REF!</definedName>
    <definedName name="回数21" localSheetId="4">[12]ｺﾋﾟｰc!#REF!</definedName>
    <definedName name="回数21">[12]ｺﾋﾟｰc!#REF!</definedName>
    <definedName name="回数3" localSheetId="35">[12]ｺﾋﾟｰc!#REF!</definedName>
    <definedName name="回数3" localSheetId="3">[12]ｺﾋﾟｰc!#REF!</definedName>
    <definedName name="回数3" localSheetId="4">[12]ｺﾋﾟｰc!#REF!</definedName>
    <definedName name="回数3">[12]ｺﾋﾟｰc!#REF!</definedName>
    <definedName name="回数30" localSheetId="35">[12]ｺﾋﾟｰc!#REF!</definedName>
    <definedName name="回数30" localSheetId="3">[12]ｺﾋﾟｰc!#REF!</definedName>
    <definedName name="回数30" localSheetId="4">[12]ｺﾋﾟｰc!#REF!</definedName>
    <definedName name="回数30">[12]ｺﾋﾟｰc!#REF!</definedName>
    <definedName name="回数31" localSheetId="35">[12]ｺﾋﾟｰc!#REF!</definedName>
    <definedName name="回数31" localSheetId="3">[12]ｺﾋﾟｰc!#REF!</definedName>
    <definedName name="回数31" localSheetId="4">[12]ｺﾋﾟｰc!#REF!</definedName>
    <definedName name="回数31">[12]ｺﾋﾟｰc!#REF!</definedName>
    <definedName name="回数4" localSheetId="35">[12]ｺﾋﾟｰc!#REF!</definedName>
    <definedName name="回数4" localSheetId="3">[12]ｺﾋﾟｰc!#REF!</definedName>
    <definedName name="回数4" localSheetId="4">[12]ｺﾋﾟｰc!#REF!</definedName>
    <definedName name="回数4">[12]ｺﾋﾟｰc!#REF!</definedName>
    <definedName name="外業" localSheetId="35">#REF!</definedName>
    <definedName name="外業" localSheetId="5">#REF!</definedName>
    <definedName name="外業" localSheetId="6">#REF!</definedName>
    <definedName name="外業">#REF!</definedName>
    <definedName name="拡大図作成" localSheetId="35">#REF!</definedName>
    <definedName name="拡大図作成" localSheetId="5">#REF!</definedName>
    <definedName name="拡大図作成" localSheetId="6">#REF!</definedName>
    <definedName name="拡大図作成">#REF!</definedName>
    <definedName name="撹拌機数量">[2]設備電力!$F$39</definedName>
    <definedName name="撹拌機数量_3">[2]設備電力!$F$61</definedName>
    <definedName name="掛率" localSheetId="35">#REF!</definedName>
    <definedName name="掛率" localSheetId="48">#REF!</definedName>
    <definedName name="掛率" localSheetId="3">#REF!</definedName>
    <definedName name="掛率" localSheetId="4">#REF!</definedName>
    <definedName name="掛率">#REF!</definedName>
    <definedName name="感度分析">[23]感度分析!$C$9</definedName>
    <definedName name="環境設定代価" localSheetId="35">#REF!</definedName>
    <definedName name="環境設定代価" localSheetId="5">#REF!</definedName>
    <definedName name="環境設定代価" localSheetId="6">#REF!</definedName>
    <definedName name="環境設定代価">#REF!</definedName>
    <definedName name="環境設定内訳" localSheetId="35">#REF!</definedName>
    <definedName name="環境設定内訳" localSheetId="5">#REF!</definedName>
    <definedName name="環境設定内訳" localSheetId="6">#REF!</definedName>
    <definedName name="環境設定内訳">#REF!</definedName>
    <definedName name="管内図主要路線ベクトルデータ入力" localSheetId="35">#REF!</definedName>
    <definedName name="管内図主要路線ベクトルデータ入力" localSheetId="5">#REF!</definedName>
    <definedName name="管内図主要路線ベクトルデータ入力" localSheetId="6">#REF!</definedName>
    <definedName name="管内図主要路線ベクトルデータ入力">#REF!</definedName>
    <definedName name="簡易水準測量" localSheetId="35">#REF!</definedName>
    <definedName name="簡易水準測量" localSheetId="5">#REF!</definedName>
    <definedName name="簡易水準測量" localSheetId="6">#REF!</definedName>
    <definedName name="簡易水準測量">#REF!</definedName>
    <definedName name="貫入試験単価_シルト・粘土" localSheetId="35">#REF!</definedName>
    <definedName name="貫入試験単価_シルト・粘土" localSheetId="5">#REF!</definedName>
    <definedName name="貫入試験単価_シルト・粘土" localSheetId="6">#REF!</definedName>
    <definedName name="貫入試験単価_シルト・粘土">#REF!</definedName>
    <definedName name="貫入試験単価_玉石混り土砂" localSheetId="35">#REF!</definedName>
    <definedName name="貫入試験単価_玉石混り土砂" localSheetId="5">#REF!</definedName>
    <definedName name="貫入試験単価_玉石混り土砂" localSheetId="6">#REF!</definedName>
    <definedName name="貫入試験単価_玉石混り土砂">#REF!</definedName>
    <definedName name="貫入試験単価_砂・砂質土" localSheetId="35">#REF!</definedName>
    <definedName name="貫入試験単価_砂・砂質土" localSheetId="5">#REF!</definedName>
    <definedName name="貫入試験単価_砂・砂質土" localSheetId="6">#REF!</definedName>
    <definedName name="貫入試験単価_砂・砂質土">#REF!</definedName>
    <definedName name="貫入試験単価_軟岩" localSheetId="35">#REF!</definedName>
    <definedName name="貫入試験単価_軟岩" localSheetId="5">#REF!</definedName>
    <definedName name="貫入試験単価_軟岩" localSheetId="6">#REF!</definedName>
    <definedName name="貫入試験単価_軟岩">#REF!</definedName>
    <definedName name="貫入試験単価_礫混り土砂" localSheetId="35">#REF!</definedName>
    <definedName name="貫入試験単価_礫混り土砂" localSheetId="5">#REF!</definedName>
    <definedName name="貫入試験単価_礫混り土砂" localSheetId="6">#REF!</definedName>
    <definedName name="貫入試験単価_礫混り土砂">#REF!</definedName>
    <definedName name="含水量試験" localSheetId="35">#REF!</definedName>
    <definedName name="含水量試験" localSheetId="5">#REF!</definedName>
    <definedName name="含水量試験" localSheetId="6">#REF!</definedName>
    <definedName name="含水量試験">#REF!</definedName>
    <definedName name="岩の引張り試験" localSheetId="35">#REF!</definedName>
    <definedName name="岩の引張り試験" localSheetId="5">#REF!</definedName>
    <definedName name="岩の引張り試験" localSheetId="6">#REF!</definedName>
    <definedName name="岩の引張り試験">#REF!</definedName>
    <definedName name="岩石試験選択リスト">[48]選択リスト!$J$3:$J$20</definedName>
    <definedName name="岩盤透水試験_ルジオン" localSheetId="35">#REF!</definedName>
    <definedName name="岩盤透水試験_ルジオン" localSheetId="5">#REF!</definedName>
    <definedName name="岩盤透水試験_ルジオン" localSheetId="6">#REF!</definedName>
    <definedName name="岩盤透水試験_ルジオン">#REF!</definedName>
    <definedName name="基準点" localSheetId="35">[29]H24単価表!#REF!</definedName>
    <definedName name="基準点" localSheetId="5">[29]H24単価表!#REF!</definedName>
    <definedName name="基準点" localSheetId="6">[29]H24単価表!#REF!</definedName>
    <definedName name="基準点">[29]H24単価表!#REF!</definedName>
    <definedName name="基準点設置" localSheetId="35">[50]測量代価表!#REF!</definedName>
    <definedName name="基準点設置" localSheetId="5">[50]測量代価表!#REF!</definedName>
    <definedName name="基準点設置" localSheetId="6">[50]測量代価表!#REF!</definedName>
    <definedName name="基準点設置">[50]測量代価表!#REF!</definedName>
    <definedName name="基図ラスター入力" localSheetId="35">#REF!</definedName>
    <definedName name="基図ラスター入力" localSheetId="5">#REF!</definedName>
    <definedName name="基図ラスター入力" localSheetId="6">#REF!</definedName>
    <definedName name="基図ラスター入力">#REF!</definedName>
    <definedName name="机上調査" localSheetId="35">#REF!</definedName>
    <definedName name="机上調査" localSheetId="5">#REF!</definedName>
    <definedName name="机上調査" localSheetId="6">#REF!</definedName>
    <definedName name="机上調査">#REF!</definedName>
    <definedName name="機械減価償却期間" localSheetId="35">#REF!</definedName>
    <definedName name="機械減価償却期間" localSheetId="48">#REF!</definedName>
    <definedName name="機械減価償却期間" localSheetId="3">#REF!</definedName>
    <definedName name="機械減価償却期間" localSheetId="4">#REF!</definedName>
    <definedName name="機械減価償却期間">#REF!</definedName>
    <definedName name="機械残存価格率" localSheetId="35">#REF!</definedName>
    <definedName name="機械残存価格率" localSheetId="48">#REF!</definedName>
    <definedName name="機械残存価格率" localSheetId="3">#REF!</definedName>
    <definedName name="機械残存価格率" localSheetId="4">#REF!</definedName>
    <definedName name="機械残存価格率">#REF!</definedName>
    <definedName name="機械設備額" localSheetId="35">#REF!</definedName>
    <definedName name="機械設備額" localSheetId="48">#REF!</definedName>
    <definedName name="機械設備額" localSheetId="3">#REF!</definedName>
    <definedName name="機械設備額" localSheetId="4">#REF!</definedName>
    <definedName name="機械設備額">#REF!</definedName>
    <definedName name="機械設備割合" localSheetId="35">#REF!</definedName>
    <definedName name="機械設備割合" localSheetId="3">#REF!</definedName>
    <definedName name="機械設備割合" localSheetId="4">#REF!</definedName>
    <definedName name="機械設備割合">#REF!</definedName>
    <definedName name="機器リスト" localSheetId="35">#REF!</definedName>
    <definedName name="機器リスト" localSheetId="37">#REF!</definedName>
    <definedName name="機器リスト" localSheetId="38">#REF!</definedName>
    <definedName name="機器リスト" localSheetId="51">#REF!</definedName>
    <definedName name="機器リスト" localSheetId="52">#REF!</definedName>
    <definedName name="機器リスト" localSheetId="49">#REF!</definedName>
    <definedName name="機器リスト" localSheetId="3">#REF!</definedName>
    <definedName name="機器リスト" localSheetId="4">#REF!</definedName>
    <definedName name="機器リスト" localSheetId="5">#REF!</definedName>
    <definedName name="機器リスト" localSheetId="6">#REF!</definedName>
    <definedName name="機器リスト">#REF!</definedName>
    <definedName name="客先">[2]外形図1!$F$49</definedName>
    <definedName name="吸込fan出力">[2]設備電力!$J$73</definedName>
    <definedName name="吸込fan数量">[2]設備電力!$J$72</definedName>
    <definedName name="吸込みfan">[2]設備電力!$C$71</definedName>
    <definedName name="吸収塔循環pump">[32]寸法!$H$176</definedName>
    <definedName name="吸収塔循環pump常用数量">[32]寸法!$K$354</definedName>
    <definedName name="吸収塔循環pump予備数量">[32]寸法!$N$354</definedName>
    <definedName name="吸水膨張試験" localSheetId="35">#REF!</definedName>
    <definedName name="吸水膨張試験" localSheetId="5">#REF!</definedName>
    <definedName name="吸水膨張試験" localSheetId="6">#REF!</definedName>
    <definedName name="吸水膨張試験">#REF!</definedName>
    <definedName name="吸水有効間隔率試験" localSheetId="35">#REF!</definedName>
    <definedName name="吸水有効間隔率試験" localSheetId="5">#REF!</definedName>
    <definedName name="吸水有効間隔率試験" localSheetId="6">#REF!</definedName>
    <definedName name="吸水有効間隔率試験">#REF!</definedName>
    <definedName name="急冷塔循環pump">[32]寸法!$D$176</definedName>
    <definedName name="急冷塔循環pump常用数量">[32]寸法!$K$179</definedName>
    <definedName name="急冷塔循環pump予備数量">[32]寸法!$N$179</definedName>
    <definedName name="求積図ラスターデータ入力" localSheetId="35">#REF!</definedName>
    <definedName name="求積図ラスターデータ入力" localSheetId="5">#REF!</definedName>
    <definedName name="求積図ラスターデータ入力" localSheetId="6">#REF!</definedName>
    <definedName name="求積図ラスターデータ入力">#REF!</definedName>
    <definedName name="求積平面図ラスターデータ作成" localSheetId="35">#REF!</definedName>
    <definedName name="求積平面図ラスターデータ作成" localSheetId="5">#REF!</definedName>
    <definedName name="求積平面図ラスターデータ作成" localSheetId="6">#REF!</definedName>
    <definedName name="求積平面図ラスターデータ作成">#REF!</definedName>
    <definedName name="給水管入力" localSheetId="35">#REF!</definedName>
    <definedName name="給水管入力" localSheetId="5">#REF!</definedName>
    <definedName name="給水管入力" localSheetId="6">#REF!</definedName>
    <definedName name="給水管入力">#REF!</definedName>
    <definedName name="給水管編集" localSheetId="35">#REF!</definedName>
    <definedName name="給水管編集" localSheetId="5">#REF!</definedName>
    <definedName name="給水管編集" localSheetId="6">#REF!</definedName>
    <definedName name="給水管編集">#REF!</definedName>
    <definedName name="給水施設図出力" localSheetId="35">#REF!</definedName>
    <definedName name="給水施設図出力" localSheetId="5">#REF!</definedName>
    <definedName name="給水施設図出力" localSheetId="6">#REF!</definedName>
    <definedName name="給水施設図出力">#REF!</definedName>
    <definedName name="距離">[35]ｶﾗｰ･遠距離!$C$6</definedName>
    <definedName name="供給機数量">[2]設備電力!$F$40</definedName>
    <definedName name="供給機数量_2">[2]設備電力!$F$49</definedName>
    <definedName name="供給機数量_3">[2]設備電力!$F$62</definedName>
    <definedName name="金抜き内訳" localSheetId="35">[12]ｺﾋﾟｰc!#REF!</definedName>
    <definedName name="金抜き内訳" localSheetId="48">[12]ｺﾋﾟｰc!#REF!</definedName>
    <definedName name="金抜き内訳" localSheetId="3">[12]ｺﾋﾟｰc!#REF!</definedName>
    <definedName name="金抜き内訳" localSheetId="4">[12]ｺﾋﾟｰc!#REF!</definedName>
    <definedName name="金抜き内訳">[12]ｺﾋﾟｰc!#REF!</definedName>
    <definedName name="九">[35]ｶﾗｰ･遠距離!$G$43</definedName>
    <definedName name="空C" localSheetId="35">[47]空調内訳!#REF!</definedName>
    <definedName name="空C" localSheetId="48">[47]空調内訳!#REF!</definedName>
    <definedName name="空C" localSheetId="3">[47]空調内訳!#REF!</definedName>
    <definedName name="空C" localSheetId="4">[47]空調内訳!#REF!</definedName>
    <definedName name="空C">[47]空調内訳!#REF!</definedName>
    <definedName name="空D" localSheetId="35">[47]空調内訳!#REF!</definedName>
    <definedName name="空D" localSheetId="48">[47]空調内訳!#REF!</definedName>
    <definedName name="空D" localSheetId="3">[47]空調内訳!#REF!</definedName>
    <definedName name="空D" localSheetId="4">[47]空調内訳!#REF!</definedName>
    <definedName name="空D">[47]空調内訳!#REF!</definedName>
    <definedName name="空L" localSheetId="35">[47]空調内訳!#REF!</definedName>
    <definedName name="空L" localSheetId="3">[47]空調内訳!#REF!</definedName>
    <definedName name="空L" localSheetId="4">[47]空調内訳!#REF!</definedName>
    <definedName name="空L">[47]空調内訳!#REF!</definedName>
    <definedName name="空O" localSheetId="35">[47]空調内訳!#REF!</definedName>
    <definedName name="空O" localSheetId="3">[47]空調内訳!#REF!</definedName>
    <definedName name="空O" localSheetId="4">[47]空調内訳!#REF!</definedName>
    <definedName name="空O">[47]空調内訳!#REF!</definedName>
    <definedName name="空P" localSheetId="35">[47]空調内訳!#REF!</definedName>
    <definedName name="空P" localSheetId="3">[47]空調内訳!#REF!</definedName>
    <definedName name="空P" localSheetId="4">[47]空調内訳!#REF!</definedName>
    <definedName name="空P">[47]空調内訳!#REF!</definedName>
    <definedName name="空中三角測量" localSheetId="35">#REF!</definedName>
    <definedName name="空中三角測量" localSheetId="5">#REF!</definedName>
    <definedName name="空中三角測量" localSheetId="6">#REF!</definedName>
    <definedName name="空中三角測量">#REF!</definedName>
    <definedName name="経費" localSheetId="35">#REF!</definedName>
    <definedName name="経費" localSheetId="37">#REF!</definedName>
    <definedName name="経費" localSheetId="38">#REF!</definedName>
    <definedName name="経費" localSheetId="48">#REF!</definedName>
    <definedName name="経費" localSheetId="51">#REF!</definedName>
    <definedName name="経費" localSheetId="52">#REF!</definedName>
    <definedName name="経費" localSheetId="49">#REF!</definedName>
    <definedName name="経費" localSheetId="3">#REF!</definedName>
    <definedName name="経費" localSheetId="4">#REF!</definedName>
    <definedName name="経費" localSheetId="5">#REF!</definedName>
    <definedName name="経費" localSheetId="6">#REF!</definedName>
    <definedName name="経費">#REF!</definedName>
    <definedName name="計" localSheetId="35">#REF!</definedName>
    <definedName name="計" localSheetId="5">#REF!</definedName>
    <definedName name="計" localSheetId="6">#REF!</definedName>
    <definedName name="計">#REF!</definedName>
    <definedName name="計画・準備" localSheetId="35">#REF!</definedName>
    <definedName name="計画・準備" localSheetId="5">#REF!</definedName>
    <definedName name="計画・準備" localSheetId="6">#REF!</definedName>
    <definedName name="計画・準備">#REF!</definedName>
    <definedName name="計画準備" localSheetId="35">[51]代価表!#REF!</definedName>
    <definedName name="計画準備" localSheetId="5">[51]代価表!#REF!</definedName>
    <definedName name="計画準備" localSheetId="6">[51]代価表!#REF!</definedName>
    <definedName name="計画準備">[51]代価表!#REF!</definedName>
    <definedName name="計画準備給水" localSheetId="35">#REF!</definedName>
    <definedName name="計画準備給水" localSheetId="5">#REF!</definedName>
    <definedName name="計画準備給水" localSheetId="6">#REF!</definedName>
    <definedName name="計画準備給水">#REF!</definedName>
    <definedName name="計画準備配水" localSheetId="35">#REF!</definedName>
    <definedName name="計画準備配水" localSheetId="5">#REF!</definedName>
    <definedName name="計画準備配水" localSheetId="6">#REF!</definedName>
    <definedName name="計画準備配水">#REF!</definedName>
    <definedName name="計画準備費" localSheetId="35">'[52]500'!#REF!</definedName>
    <definedName name="計画準備費" localSheetId="5">'[52]500'!#REF!</definedName>
    <definedName name="計画準備費" localSheetId="6">'[52]500'!#REF!</definedName>
    <definedName name="計画準備費">'[52]500'!#REF!</definedName>
    <definedName name="計画準備費２" localSheetId="35">#REF!</definedName>
    <definedName name="計画準備費２" localSheetId="5">#REF!</definedName>
    <definedName name="計画準備費２" localSheetId="6">#REF!</definedName>
    <definedName name="計画準備費２">#REF!</definedName>
    <definedName name="計算" localSheetId="35">[53]入力!#REF!</definedName>
    <definedName name="計算" localSheetId="37">[53]入力!#REF!</definedName>
    <definedName name="計算" localSheetId="38">[53]入力!#REF!</definedName>
    <definedName name="計算" localSheetId="51">[53]入力!#REF!</definedName>
    <definedName name="計算" localSheetId="52">[53]入力!#REF!</definedName>
    <definedName name="計算" localSheetId="49">[53]入力!#REF!</definedName>
    <definedName name="計算" localSheetId="3">[53]入力!#REF!</definedName>
    <definedName name="計算" localSheetId="4">[53]入力!#REF!</definedName>
    <definedName name="計算" localSheetId="5">[53]入力!#REF!</definedName>
    <definedName name="計算" localSheetId="6">[53]入力!#REF!</definedName>
    <definedName name="計算">[53]入力!#REF!</definedName>
    <definedName name="計算条件" localSheetId="35">[54]入力!#REF!</definedName>
    <definedName name="計算条件" localSheetId="37">[54]入力!#REF!</definedName>
    <definedName name="計算条件" localSheetId="38">[54]入力!#REF!</definedName>
    <definedName name="計算条件" localSheetId="51">[54]入力!#REF!</definedName>
    <definedName name="計算条件" localSheetId="52">[54]入力!#REF!</definedName>
    <definedName name="計算条件" localSheetId="49">[54]入力!#REF!</definedName>
    <definedName name="計算条件" localSheetId="3">[54]入力!#REF!</definedName>
    <definedName name="計算条件" localSheetId="4">[54]入力!#REF!</definedName>
    <definedName name="計算条件" localSheetId="5">[54]入力!#REF!</definedName>
    <definedName name="計算条件" localSheetId="6">[54]入力!#REF!</definedName>
    <definedName name="計算条件">[54]入力!#REF!</definedName>
    <definedName name="計準給水管路" localSheetId="35">'[55]代価表 (2)'!#REF!</definedName>
    <definedName name="計準給水管路" localSheetId="5">'[55]代価表 (2)'!#REF!</definedName>
    <definedName name="計準給水管路" localSheetId="6">'[55]代価表 (2)'!#REF!</definedName>
    <definedName name="計準給水管路">'[55]代価表 (2)'!#REF!</definedName>
    <definedName name="建物形状・世帯属性入力" localSheetId="35">#REF!</definedName>
    <definedName name="建物形状・世帯属性入力" localSheetId="5">#REF!</definedName>
    <definedName name="建物形状・世帯属性入力" localSheetId="6">#REF!</definedName>
    <definedName name="建物形状・世帯属性入力">#REF!</definedName>
    <definedName name="検査費" localSheetId="35">'[56]代価表 '!#REF!</definedName>
    <definedName name="検査費" localSheetId="5">'[56]代価表 '!#REF!</definedName>
    <definedName name="検査費" localSheetId="6">'[56]代価表 '!#REF!</definedName>
    <definedName name="検査費">'[56]代価表 '!#REF!</definedName>
    <definedName name="検索範囲" localSheetId="35">#REF!</definedName>
    <definedName name="検索範囲" localSheetId="48">#REF!</definedName>
    <definedName name="検索範囲" localSheetId="3">#REF!</definedName>
    <definedName name="検索範囲" localSheetId="4">#REF!</definedName>
    <definedName name="検索範囲">#REF!</definedName>
    <definedName name="見掛比重試験" localSheetId="35">#REF!</definedName>
    <definedName name="見掛比重試験" localSheetId="5">#REF!</definedName>
    <definedName name="見掛比重試験" localSheetId="6">#REF!</definedName>
    <definedName name="見掛比重試験">#REF!</definedName>
    <definedName name="見積書">#N/A</definedName>
    <definedName name="見積表紙" localSheetId="35" hidden="1">[11]総括表!#REF!</definedName>
    <definedName name="見積表紙" localSheetId="3" hidden="1">[11]総括表!#REF!</definedName>
    <definedName name="見積表紙" localSheetId="4" hidden="1">[11]総括表!#REF!</definedName>
    <definedName name="見積表紙" hidden="1">[11]総括表!#REF!</definedName>
    <definedName name="原価別総括表" localSheetId="35" hidden="1">[57]工事予算総括表!#REF!</definedName>
    <definedName name="原価別総括表" localSheetId="3" hidden="1">[57]工事予算総括表!#REF!</definedName>
    <definedName name="原価別総括表" localSheetId="4" hidden="1">[57]工事予算総括表!#REF!</definedName>
    <definedName name="原価別総括表" hidden="1">[57]工事予算総括表!#REF!</definedName>
    <definedName name="原図作成費" localSheetId="35">[51]代価表!#REF!</definedName>
    <definedName name="原図作成費" localSheetId="5">[51]代価表!#REF!</definedName>
    <definedName name="原図作成費" localSheetId="6">[51]代価表!#REF!</definedName>
    <definedName name="原図作成費">[51]代価表!#REF!</definedName>
    <definedName name="原図作成費２" localSheetId="35">#REF!</definedName>
    <definedName name="原図作成費２" localSheetId="5">#REF!</definedName>
    <definedName name="原図作成費２" localSheetId="6">#REF!</definedName>
    <definedName name="原図作成費２">#REF!</definedName>
    <definedName name="原図作成費３" localSheetId="35">#REF!</definedName>
    <definedName name="原図作成費３" localSheetId="5">#REF!</definedName>
    <definedName name="原図作成費３" localSheetId="6">#REF!</definedName>
    <definedName name="原図作成費３">#REF!</definedName>
    <definedName name="現場ＣＢＲ試験" localSheetId="35">#REF!</definedName>
    <definedName name="現場ＣＢＲ試験" localSheetId="5">#REF!</definedName>
    <definedName name="現場ＣＢＲ試験" localSheetId="6">#REF!</definedName>
    <definedName name="現場ＣＢＲ試験">#REF!</definedName>
    <definedName name="現場管理費率" localSheetId="35">#REF!</definedName>
    <definedName name="現場管理費率" localSheetId="48">#REF!</definedName>
    <definedName name="現場管理費率" localSheetId="3">#REF!</definedName>
    <definedName name="現場管理費率" localSheetId="4">#REF!</definedName>
    <definedName name="現場管理費率">#REF!</definedName>
    <definedName name="現場写真データ登録" localSheetId="35">#REF!</definedName>
    <definedName name="現場写真データ登録" localSheetId="5">#REF!</definedName>
    <definedName name="現場写真データ登録" localSheetId="6">#REF!</definedName>
    <definedName name="現場写真データ登録">#REF!</definedName>
    <definedName name="現場透水試験_ケーシング" localSheetId="35">#REF!</definedName>
    <definedName name="現場透水試験_ケーシング" localSheetId="5">#REF!</definedName>
    <definedName name="現場透水試験_ケーシング" localSheetId="6">#REF!</definedName>
    <definedName name="現場透水試験_ケーシング">#REF!</definedName>
    <definedName name="現場透水試験_注入法" localSheetId="35">#REF!</definedName>
    <definedName name="現場透水試験_注入法" localSheetId="5">#REF!</definedName>
    <definedName name="現場透水試験_注入法" localSheetId="6">#REF!</definedName>
    <definedName name="現場透水試験_注入法">#REF!</definedName>
    <definedName name="現地試験選択リスト">[48]選択リスト!$G$3:$G$20</definedName>
    <definedName name="現地調査" localSheetId="35">[51]代価表!#REF!</definedName>
    <definedName name="現地調査" localSheetId="5">[51]代価表!#REF!</definedName>
    <definedName name="現地調査" localSheetId="6">[51]代価表!#REF!</definedName>
    <definedName name="現地調査">[51]代価表!#REF!</definedName>
    <definedName name="現地調査２" localSheetId="35">#REF!</definedName>
    <definedName name="現地調査２" localSheetId="5">#REF!</definedName>
    <definedName name="現地調査２" localSheetId="6">#REF!</definedName>
    <definedName name="現地調査２">#REF!</definedName>
    <definedName name="現地調査５" localSheetId="35">#REF!</definedName>
    <definedName name="現地調査５" localSheetId="5">#REF!</definedName>
    <definedName name="現地調査５" localSheetId="6">#REF!</definedName>
    <definedName name="現地調査５">#REF!</definedName>
    <definedName name="現地調査メータ" localSheetId="35">#REF!</definedName>
    <definedName name="現地調査メータ" localSheetId="5">#REF!</definedName>
    <definedName name="現地調査メータ" localSheetId="6">#REF!</definedName>
    <definedName name="現地調査メータ">#REF!</definedName>
    <definedName name="現地調査費" localSheetId="35">#REF!</definedName>
    <definedName name="現地調査費" localSheetId="5">#REF!</definedName>
    <definedName name="現地調査費" localSheetId="6">#REF!</definedName>
    <definedName name="現地調査費">#REF!</definedName>
    <definedName name="現地調査費２" localSheetId="35">#REF!</definedName>
    <definedName name="現地調査費２" localSheetId="5">#REF!</definedName>
    <definedName name="現地調査費２" localSheetId="6">#REF!</definedName>
    <definedName name="現地調査費２">#REF!</definedName>
    <definedName name="現地調査費３" localSheetId="35">#REF!</definedName>
    <definedName name="現地調査費３" localSheetId="5">#REF!</definedName>
    <definedName name="現地調査費３" localSheetId="6">#REF!</definedName>
    <definedName name="現地調査費３">#REF!</definedName>
    <definedName name="現地調査費４" localSheetId="35">#REF!</definedName>
    <definedName name="現地調査費４" localSheetId="5">#REF!</definedName>
    <definedName name="現地調査費４" localSheetId="6">#REF!</definedName>
    <definedName name="現地調査費４">#REF!</definedName>
    <definedName name="現地踏査" localSheetId="35">#REF!</definedName>
    <definedName name="現地踏査" localSheetId="5">#REF!</definedName>
    <definedName name="現地踏査" localSheetId="6">#REF!</definedName>
    <definedName name="現地踏査">#REF!</definedName>
    <definedName name="現地補測" localSheetId="35">#REF!</definedName>
    <definedName name="現地補測" localSheetId="5">#REF!</definedName>
    <definedName name="現地補測" localSheetId="6">#REF!</definedName>
    <definedName name="現地補測">#REF!</definedName>
    <definedName name="現地補測及び補測数値編集" localSheetId="35">#REF!</definedName>
    <definedName name="現地補測及び補測数値編集" localSheetId="5">#REF!</definedName>
    <definedName name="現地補測及び補測数値編集" localSheetId="6">#REF!</definedName>
    <definedName name="現地補測及び補測数値編集">#REF!</definedName>
    <definedName name="現地補測費" localSheetId="35">[51]代価表!#REF!</definedName>
    <definedName name="現地補測費" localSheetId="5">[51]代価表!#REF!</definedName>
    <definedName name="現地補測費" localSheetId="6">[51]代価表!#REF!</definedName>
    <definedName name="現地補測費">[51]代価表!#REF!</definedName>
    <definedName name="現地補測費２" localSheetId="35">#REF!</definedName>
    <definedName name="現地補測費２" localSheetId="5">#REF!</definedName>
    <definedName name="現地補測費２" localSheetId="6">#REF!</definedName>
    <definedName name="現地補測費２">#REF!</definedName>
    <definedName name="現地補測費３" localSheetId="35">#REF!</definedName>
    <definedName name="現地補測費３" localSheetId="5">#REF!</definedName>
    <definedName name="現地補測費３" localSheetId="6">#REF!</definedName>
    <definedName name="現地補測費３">#REF!</definedName>
    <definedName name="固定資産税率" localSheetId="35">#REF!</definedName>
    <definedName name="固定資産税率" localSheetId="48">#REF!</definedName>
    <definedName name="固定資産税率" localSheetId="3">#REF!</definedName>
    <definedName name="固定資産税率" localSheetId="4">#REF!</definedName>
    <definedName name="固定資産税率">#REF!</definedName>
    <definedName name="固定資産評価率" localSheetId="35">#REF!</definedName>
    <definedName name="固定資産評価率" localSheetId="48">#REF!</definedName>
    <definedName name="固定資産評価率" localSheetId="3">#REF!</definedName>
    <definedName name="固定資産評価率" localSheetId="4">#REF!</definedName>
    <definedName name="固定資産評価率">#REF!</definedName>
    <definedName name="固定費算出" localSheetId="35">#REF!</definedName>
    <definedName name="固定費算出" localSheetId="3">#REF!</definedName>
    <definedName name="固定費算出" localSheetId="4">#REF!</definedName>
    <definedName name="固定費算出">#REF!</definedName>
    <definedName name="顧客">#N/A</definedName>
    <definedName name="五">[35]ｶﾗｰ･遠距離!$G$31</definedName>
    <definedName name="交付税措置_PFI">[23]詳細条件!$B$300</definedName>
    <definedName name="交付税措置_PSC">[23]詳細条件!$B$428</definedName>
    <definedName name="公園位置データ入力" localSheetId="35">#REF!</definedName>
    <definedName name="公園位置データ入力" localSheetId="5">#REF!</definedName>
    <definedName name="公園位置データ入力" localSheetId="6">#REF!</definedName>
    <definedName name="公園位置データ入力">#REF!</definedName>
    <definedName name="公園建物データ入力" localSheetId="35">#REF!</definedName>
    <definedName name="公園建物データ入力" localSheetId="5">#REF!</definedName>
    <definedName name="公園建物データ入力" localSheetId="6">#REF!</definedName>
    <definedName name="公園建物データ入力">#REF!</definedName>
    <definedName name="公園周辺道路台帳図ラスターデータ作成" localSheetId="35">#REF!</definedName>
    <definedName name="公園周辺道路台帳図ラスターデータ作成" localSheetId="5">#REF!</definedName>
    <definedName name="公園周辺道路台帳図ラスターデータ作成" localSheetId="6">#REF!</definedName>
    <definedName name="公園周辺道路台帳図ラスターデータ作成">#REF!</definedName>
    <definedName name="公園照明灯データ入力" localSheetId="35">#REF!</definedName>
    <definedName name="公園照明灯データ入力" localSheetId="5">#REF!</definedName>
    <definedName name="公園照明灯データ入力" localSheetId="6">#REF!</definedName>
    <definedName name="公園照明灯データ入力">#REF!</definedName>
    <definedName name="公園総括調書データ入力" localSheetId="35">#REF!</definedName>
    <definedName name="公園総括調書データ入力" localSheetId="5">#REF!</definedName>
    <definedName name="公園総括調書データ入力" localSheetId="6">#REF!</definedName>
    <definedName name="公園総括調書データ入力">#REF!</definedName>
    <definedName name="公図ラスターデータ作成" localSheetId="35">#REF!</definedName>
    <definedName name="公図ラスターデータ作成" localSheetId="5">#REF!</definedName>
    <definedName name="公図ラスターデータ作成" localSheetId="6">#REF!</definedName>
    <definedName name="公図ラスターデータ作成">#REF!</definedName>
    <definedName name="公図写しラスターデータ作成" localSheetId="35">#REF!</definedName>
    <definedName name="公図写しラスターデータ作成" localSheetId="5">#REF!</definedName>
    <definedName name="公図写しラスターデータ作成" localSheetId="6">#REF!</definedName>
    <definedName name="公図写しラスターデータ作成">#REF!</definedName>
    <definedName name="公租公課等">[34]前提条件入力用!$E$112</definedName>
    <definedName name="孔径選択リスト">[48]選択リスト!$C$3:$C$20</definedName>
    <definedName name="孔内水平載荷試験_高圧" localSheetId="35">#REF!</definedName>
    <definedName name="孔内水平載荷試験_高圧" localSheetId="5">#REF!</definedName>
    <definedName name="孔内水平載荷試験_高圧" localSheetId="6">#REF!</definedName>
    <definedName name="孔内水平載荷試験_高圧">#REF!</definedName>
    <definedName name="孔内水平載荷試験_低圧" localSheetId="35">#REF!</definedName>
    <definedName name="孔内水平載荷試験_低圧" localSheetId="5">#REF!</definedName>
    <definedName name="孔内水平載荷試験_低圧" localSheetId="6">#REF!</definedName>
    <definedName name="孔内水平載荷試験_低圧">#REF!</definedName>
    <definedName name="項目">#N/A</definedName>
    <definedName name="項目設定">#N/A</definedName>
    <definedName name="国際" localSheetId="35">#REF!</definedName>
    <definedName name="国際" localSheetId="5">#REF!</definedName>
    <definedName name="国際" localSheetId="6">#REF!</definedName>
    <definedName name="国際">#REF!</definedName>
    <definedName name="国際航業" localSheetId="35">#REF!</definedName>
    <definedName name="国際航業" localSheetId="5">#REF!</definedName>
    <definedName name="国際航業" localSheetId="6">#REF!</definedName>
    <definedName name="国際航業">#REF!</definedName>
    <definedName name="査定" localSheetId="35">#REF!</definedName>
    <definedName name="査定" localSheetId="37">#REF!</definedName>
    <definedName name="査定" localSheetId="38">#REF!</definedName>
    <definedName name="査定" localSheetId="48">#REF!</definedName>
    <definedName name="査定" localSheetId="51">#REF!</definedName>
    <definedName name="査定" localSheetId="52">#REF!</definedName>
    <definedName name="査定" localSheetId="49">#REF!</definedName>
    <definedName name="査定" localSheetId="3">#REF!</definedName>
    <definedName name="査定" localSheetId="4">#REF!</definedName>
    <definedName name="査定" localSheetId="5">#REF!</definedName>
    <definedName name="査定" localSheetId="6">#REF!</definedName>
    <definedName name="査定">#REF!</definedName>
    <definedName name="債務保証費率" localSheetId="35">#REF!</definedName>
    <definedName name="債務保証費率" localSheetId="48">#REF!</definedName>
    <definedName name="債務保証費率" localSheetId="3">#REF!</definedName>
    <definedName name="債務保証費率" localSheetId="4">#REF!</definedName>
    <definedName name="債務保証費率">#REF!</definedName>
    <definedName name="最終頁" localSheetId="35">[12]ｺﾋﾟｰc!#REF!</definedName>
    <definedName name="最終頁" localSheetId="48">[12]ｺﾋﾟｰc!#REF!</definedName>
    <definedName name="最終頁" localSheetId="3">[12]ｺﾋﾟｰc!#REF!</definedName>
    <definedName name="最終頁" localSheetId="4">[12]ｺﾋﾟｰc!#REF!</definedName>
    <definedName name="最終頁">[12]ｺﾋﾟｰc!#REF!</definedName>
    <definedName name="最終頁の数字" localSheetId="35">[12]ｺﾋﾟｰc!#REF!</definedName>
    <definedName name="最終頁の数字" localSheetId="48">[12]ｺﾋﾟｰc!#REF!</definedName>
    <definedName name="最終頁の数字" localSheetId="3">[12]ｺﾋﾟｰc!#REF!</definedName>
    <definedName name="最終頁の数字" localSheetId="4">[12]ｺﾋﾟｰc!#REF!</definedName>
    <definedName name="最終頁の数字">[12]ｺﾋﾟｰc!#REF!</definedName>
    <definedName name="最終頁算出" localSheetId="35">[12]ｺﾋﾟｰc!#REF!</definedName>
    <definedName name="最終頁算出" localSheetId="48">[12]ｺﾋﾟｰc!#REF!</definedName>
    <definedName name="最終頁算出" localSheetId="3">[12]ｺﾋﾟｰc!#REF!</definedName>
    <definedName name="最終頁算出" localSheetId="4">[12]ｺﾋﾟｰc!#REF!</definedName>
    <definedName name="最終頁算出">[12]ｺﾋﾟｰc!#REF!</definedName>
    <definedName name="最終頁表示" localSheetId="35">[12]ｺﾋﾟｰc!#REF!</definedName>
    <definedName name="最終頁表示" localSheetId="48">[12]ｺﾋﾟｰc!#REF!</definedName>
    <definedName name="最終頁表示" localSheetId="3">[12]ｺﾋﾟｰc!#REF!</definedName>
    <definedName name="最終頁表示" localSheetId="4">[12]ｺﾋﾟｰc!#REF!</definedName>
    <definedName name="最終頁表示">[12]ｺﾋﾟｰc!#REF!</definedName>
    <definedName name="最大発電能力" localSheetId="35">#REF!</definedName>
    <definedName name="最大発電能力" localSheetId="48">#REF!</definedName>
    <definedName name="最大発電能力" localSheetId="3">#REF!</definedName>
    <definedName name="最大発電能力" localSheetId="4">#REF!</definedName>
    <definedName name="最大発電能力">#REF!</definedName>
    <definedName name="最低現預金" localSheetId="35">#REF!</definedName>
    <definedName name="最低現預金" localSheetId="48">#REF!</definedName>
    <definedName name="最低現預金" localSheetId="3">#REF!</definedName>
    <definedName name="最低現預金" localSheetId="4">#REF!</definedName>
    <definedName name="最低現預金">#REF!</definedName>
    <definedName name="細部図化費" localSheetId="35">#REF!</definedName>
    <definedName name="細部図化費" localSheetId="5">#REF!</definedName>
    <definedName name="細部図化費" localSheetId="6">#REF!</definedName>
    <definedName name="細部図化費">#REF!</definedName>
    <definedName name="材料費" localSheetId="35">#REF!</definedName>
    <definedName name="材料費" localSheetId="5">#REF!</definedName>
    <definedName name="材料費" localSheetId="6">#REF!</definedName>
    <definedName name="材料費">#REF!</definedName>
    <definedName name="作成日" localSheetId="35">#REF!</definedName>
    <definedName name="作成日" localSheetId="48">#REF!</definedName>
    <definedName name="作成日" localSheetId="3">#REF!</definedName>
    <definedName name="作成日" localSheetId="4">#REF!</definedName>
    <definedName name="作成日">#REF!</definedName>
    <definedName name="撮影" localSheetId="35">#REF!</definedName>
    <definedName name="撮影" localSheetId="5">#REF!</definedName>
    <definedName name="撮影" localSheetId="6">#REF!</definedName>
    <definedName name="撮影">#REF!</definedName>
    <definedName name="撮影地" localSheetId="35">#REF!</definedName>
    <definedName name="撮影地" localSheetId="5">#REF!</definedName>
    <definedName name="撮影地" localSheetId="6">#REF!</definedName>
    <definedName name="撮影地">#REF!</definedName>
    <definedName name="三">[35]ｶﾗｰ･遠距離!$G$22</definedName>
    <definedName name="三軸圧縮試験_ＵＵ" localSheetId="35">#REF!</definedName>
    <definedName name="三軸圧縮試験_ＵＵ" localSheetId="5">#REF!</definedName>
    <definedName name="三軸圧縮試験_ＵＵ" localSheetId="6">#REF!</definedName>
    <definedName name="三軸圧縮試験_ＵＵ">#REF!</definedName>
    <definedName name="産廃単価" localSheetId="35">#REF!</definedName>
    <definedName name="産廃単価" localSheetId="3">#REF!</definedName>
    <definedName name="産廃単価" localSheetId="4">#REF!</definedName>
    <definedName name="産廃単価">#REF!</definedName>
    <definedName name="残り記号_\M" localSheetId="35">[12]ｺﾋﾟｰc!#REF!</definedName>
    <definedName name="残り記号_\M" localSheetId="3">[12]ｺﾋﾟｰc!#REF!</definedName>
    <definedName name="残り記号_\M" localSheetId="4">[12]ｺﾋﾟｰc!#REF!</definedName>
    <definedName name="残り記号_\M">[12]ｺﾋﾟｰc!#REF!</definedName>
    <definedName name="仕様書" localSheetId="35">#REF!</definedName>
    <definedName name="仕様書" localSheetId="48">#REF!</definedName>
    <definedName name="仕様書" localSheetId="3">#REF!</definedName>
    <definedName name="仕様書" localSheetId="4">#REF!</definedName>
    <definedName name="仕様書">#REF!</definedName>
    <definedName name="四">[35]ｶﾗｰ･遠距離!$G$25</definedName>
    <definedName name="四四">[35]ｶﾗｰ･遠距離!$G$28</definedName>
    <definedName name="指定頁検索" localSheetId="35">[12]ｺﾋﾟｰc!#REF!</definedName>
    <definedName name="指定頁検索" localSheetId="3">[12]ｺﾋﾟｰc!#REF!</definedName>
    <definedName name="指定頁検索" localSheetId="4">[12]ｺﾋﾟｰc!#REF!</definedName>
    <definedName name="指定頁検索">[12]ｺﾋﾟｰc!#REF!</definedName>
    <definedName name="施設位置データ入力" localSheetId="35">#REF!</definedName>
    <definedName name="施設位置データ入力" localSheetId="5">#REF!</definedName>
    <definedName name="施設位置データ入力" localSheetId="6">#REF!</definedName>
    <definedName name="施設位置データ入力">#REF!</definedName>
    <definedName name="施設規模" localSheetId="35">#REF!</definedName>
    <definedName name="施設規模" localSheetId="48">#REF!</definedName>
    <definedName name="施設規模" localSheetId="3">#REF!</definedName>
    <definedName name="施設規模" localSheetId="4">#REF!</definedName>
    <definedName name="施設規模">#REF!</definedName>
    <definedName name="施設整備計" localSheetId="35">#REF!</definedName>
    <definedName name="施設整備計" localSheetId="5">#REF!</definedName>
    <definedName name="施設整備計" localSheetId="6">#REF!</definedName>
    <definedName name="施設整備計">#REF!</definedName>
    <definedName name="施設分類" localSheetId="35">#REF!</definedName>
    <definedName name="施設分類" localSheetId="37">#REF!</definedName>
    <definedName name="施設分類" localSheetId="38">#REF!</definedName>
    <definedName name="施設分類" localSheetId="48">#REF!</definedName>
    <definedName name="施設分類" localSheetId="51">#REF!</definedName>
    <definedName name="施設分類" localSheetId="52">#REF!</definedName>
    <definedName name="施設分類" localSheetId="49">#REF!</definedName>
    <definedName name="施設分類" localSheetId="3">#REF!</definedName>
    <definedName name="施設分類" localSheetId="4">#REF!</definedName>
    <definedName name="施設分類" localSheetId="5">#REF!</definedName>
    <definedName name="施設分類" localSheetId="6">#REF!</definedName>
    <definedName name="施設分類">#REF!</definedName>
    <definedName name="施設平面図ラスターデータ作成" localSheetId="35">#REF!</definedName>
    <definedName name="施設平面図ラスターデータ作成" localSheetId="5">#REF!</definedName>
    <definedName name="施設平面図ラスターデータ作成" localSheetId="6">#REF!</definedName>
    <definedName name="施設平面図ラスターデータ作成">#REF!</definedName>
    <definedName name="施設平面図ラスターデータ入力" localSheetId="35">#REF!</definedName>
    <definedName name="施設平面図ラスターデータ入力" localSheetId="5">#REF!</definedName>
    <definedName name="施設平面図ラスターデータ入力" localSheetId="6">#REF!</definedName>
    <definedName name="施設平面図ラスターデータ入力">#REF!</definedName>
    <definedName name="試料作成_Bor.コア_軟岩" localSheetId="35">#REF!</definedName>
    <definedName name="試料作成_Bor.コア_軟岩" localSheetId="5">#REF!</definedName>
    <definedName name="試料作成_Bor.コア_軟岩" localSheetId="6">#REF!</definedName>
    <definedName name="試料作成_Bor.コア_軟岩">#REF!</definedName>
    <definedName name="資産">[23]詳細条件!$B$76</definedName>
    <definedName name="資本">[23]詳細条件!$B$258</definedName>
    <definedName name="資本金" localSheetId="35">#REF!</definedName>
    <definedName name="資本金" localSheetId="48">#REF!</definedName>
    <definedName name="資本金" localSheetId="3">#REF!</definedName>
    <definedName name="資本金" localSheetId="4">#REF!</definedName>
    <definedName name="資本金">#REF!</definedName>
    <definedName name="資料収集整理" localSheetId="35">#REF!</definedName>
    <definedName name="資料収集整理" localSheetId="5">#REF!</definedName>
    <definedName name="資料収集整理" localSheetId="6">#REF!</definedName>
    <definedName name="資料収集整理">#REF!</definedName>
    <definedName name="資料整理給水" localSheetId="35">#REF!</definedName>
    <definedName name="資料整理給水" localSheetId="5">#REF!</definedName>
    <definedName name="資料整理給水" localSheetId="6">#REF!</definedName>
    <definedName name="資料整理給水">#REF!</definedName>
    <definedName name="七">[35]ｶﾗｰ･遠距離!$G$37</definedName>
    <definedName name="実行" localSheetId="35">#REF!</definedName>
    <definedName name="実行" localSheetId="5">#REF!</definedName>
    <definedName name="実行" localSheetId="6">#REF!</definedName>
    <definedName name="実行">#REF!</definedName>
    <definedName name="実際リターン" localSheetId="35">#REF!</definedName>
    <definedName name="実際リターン" localSheetId="48">#REF!</definedName>
    <definedName name="実際リターン" localSheetId="3">#REF!</definedName>
    <definedName name="実際リターン" localSheetId="4">#REF!</definedName>
    <definedName name="実際リターン">#REF!</definedName>
    <definedName name="実績" localSheetId="35">#REF!</definedName>
    <definedName name="実績" localSheetId="37">#REF!</definedName>
    <definedName name="実績" localSheetId="38">#REF!</definedName>
    <definedName name="実績" localSheetId="48">#REF!</definedName>
    <definedName name="実績" localSheetId="51">#REF!</definedName>
    <definedName name="実績" localSheetId="52">#REF!</definedName>
    <definedName name="実績" localSheetId="49">#REF!</definedName>
    <definedName name="実績" localSheetId="3">#REF!</definedName>
    <definedName name="実績" localSheetId="4">#REF!</definedName>
    <definedName name="実績" localSheetId="5">#REF!</definedName>
    <definedName name="実績" localSheetId="6">#REF!</definedName>
    <definedName name="実績">#REF!</definedName>
    <definedName name="実績表" localSheetId="35">#REF!</definedName>
    <definedName name="実績表" localSheetId="3">#REF!</definedName>
    <definedName name="実績表" localSheetId="4">#REF!</definedName>
    <definedName name="実績表">#REF!</definedName>
    <definedName name="社員部署">[58]社員コード!$B:$B,[58]社員コード!$E:$E</definedName>
    <definedName name="尺">[35]ｶﾗｰ･遠距離!$G$5</definedName>
    <definedName name="受入開始年" localSheetId="35">#REF!</definedName>
    <definedName name="受入開始年" localSheetId="3">#REF!</definedName>
    <definedName name="受入開始年" localSheetId="4">#REF!</definedName>
    <definedName name="受入開始年">#REF!</definedName>
    <definedName name="受入量" localSheetId="35">#REF!</definedName>
    <definedName name="受入量" localSheetId="3">#REF!</definedName>
    <definedName name="受入量" localSheetId="4">#REF!</definedName>
    <definedName name="受入量">#REF!</definedName>
    <definedName name="収集人口" localSheetId="35">#REF!</definedName>
    <definedName name="収集人口" localSheetId="37">#REF!</definedName>
    <definedName name="収集人口" localSheetId="38">#REF!</definedName>
    <definedName name="収集人口" localSheetId="51">#REF!</definedName>
    <definedName name="収集人口" localSheetId="52">#REF!</definedName>
    <definedName name="収集人口" localSheetId="49">#REF!</definedName>
    <definedName name="収集人口" localSheetId="5">#REF!</definedName>
    <definedName name="収集人口" localSheetId="6">#REF!</definedName>
    <definedName name="収集人口">#REF!</definedName>
    <definedName name="修正" localSheetId="35">[44]単価表!#REF!</definedName>
    <definedName name="修正" localSheetId="5">[44]単価表!#REF!</definedName>
    <definedName name="修正" localSheetId="6">[44]単価表!#REF!</definedName>
    <definedName name="修正">[44]単価表!#REF!</definedName>
    <definedName name="修正２５００" localSheetId="35">#REF!</definedName>
    <definedName name="修正２５００" localSheetId="5">#REF!</definedName>
    <definedName name="修正２５００" localSheetId="6">#REF!</definedName>
    <definedName name="修正２５００">#REF!</definedName>
    <definedName name="修正５０００" localSheetId="35">#REF!</definedName>
    <definedName name="修正５０００" localSheetId="5">#REF!</definedName>
    <definedName name="修正５０００" localSheetId="6">#REF!</definedName>
    <definedName name="修正５０００">#REF!</definedName>
    <definedName name="修正原図作成費" localSheetId="35">#REF!</definedName>
    <definedName name="修正原図作成費" localSheetId="5">#REF!</definedName>
    <definedName name="修正原図作成費" localSheetId="6">#REF!</definedName>
    <definedName name="修正原図作成費">#REF!</definedName>
    <definedName name="終了" localSheetId="35">[12]ｺﾋﾟｰc!#REF!</definedName>
    <definedName name="終了" localSheetId="3">[12]ｺﾋﾟｰc!#REF!</definedName>
    <definedName name="終了" localSheetId="4">[12]ｺﾋﾟｰc!#REF!</definedName>
    <definedName name="終了">[12]ｺﾋﾟｰc!#REF!</definedName>
    <definedName name="集計" localSheetId="35">[59]家庭!#REF!</definedName>
    <definedName name="集計" localSheetId="37">[59]家庭!#REF!</definedName>
    <definedName name="集計" localSheetId="38">[59]家庭!#REF!</definedName>
    <definedName name="集計" localSheetId="51">[59]家庭!#REF!</definedName>
    <definedName name="集計" localSheetId="52">[59]家庭!#REF!</definedName>
    <definedName name="集計" localSheetId="49">[59]家庭!#REF!</definedName>
    <definedName name="集計" localSheetId="3">[59]家庭!#REF!</definedName>
    <definedName name="集計" localSheetId="4">[59]家庭!#REF!</definedName>
    <definedName name="集計" localSheetId="5">[59]家庭!#REF!</definedName>
    <definedName name="集計" localSheetId="6">[59]家庭!#REF!</definedName>
    <definedName name="集計">[59]家庭!#REF!</definedName>
    <definedName name="集成図" localSheetId="35">[44]単価表!#REF!</definedName>
    <definedName name="集成図" localSheetId="5">[44]単価表!#REF!</definedName>
    <definedName name="集成図" localSheetId="6">[44]単価表!#REF!</definedName>
    <definedName name="集成図">[44]単価表!#REF!</definedName>
    <definedName name="十">[35]ｶﾗｰ･遠距離!$G$46</definedName>
    <definedName name="従業員数" localSheetId="35">#REF!</definedName>
    <definedName name="従業員数" localSheetId="48">#REF!</definedName>
    <definedName name="従業員数" localSheetId="3">#REF!</definedName>
    <definedName name="従業員数" localSheetId="4">#REF!</definedName>
    <definedName name="従業員数">#REF!</definedName>
    <definedName name="重複" localSheetId="35" hidden="1">[60]総括表!#REF!</definedName>
    <definedName name="重複" localSheetId="3" hidden="1">[60]総括表!#REF!</definedName>
    <definedName name="重複" localSheetId="4" hidden="1">[60]総括表!#REF!</definedName>
    <definedName name="重複" hidden="1">[60]総括表!#REF!</definedName>
    <definedName name="重要度区分">[61]重要度区分!$A$3:$D$6</definedName>
    <definedName name="宿泊費" localSheetId="35">#REF!</definedName>
    <definedName name="宿泊費" localSheetId="5">#REF!</definedName>
    <definedName name="宿泊費" localSheetId="6">#REF!</definedName>
    <definedName name="宿泊費">#REF!</definedName>
    <definedName name="縮尺" localSheetId="35">#REF!</definedName>
    <definedName name="縮尺" localSheetId="5">#REF!</definedName>
    <definedName name="縮尺" localSheetId="6">#REF!</definedName>
    <definedName name="縮尺">#REF!</definedName>
    <definedName name="出力図作成" localSheetId="35">#REF!</definedName>
    <definedName name="出力図作成" localSheetId="5">#REF!</definedName>
    <definedName name="出力図作成" localSheetId="6">#REF!</definedName>
    <definedName name="出力図作成">#REF!</definedName>
    <definedName name="処理1" localSheetId="35">[12]ｺﾋﾟｰc!#REF!</definedName>
    <definedName name="処理1" localSheetId="48">[12]ｺﾋﾟｰc!#REF!</definedName>
    <definedName name="処理1" localSheetId="3">[12]ｺﾋﾟｰc!#REF!</definedName>
    <definedName name="処理1" localSheetId="4">[12]ｺﾋﾟｰc!#REF!</definedName>
    <definedName name="処理1">[12]ｺﾋﾟｰc!#REF!</definedName>
    <definedName name="処理10" localSheetId="35">[12]ｺﾋﾟｰc!#REF!</definedName>
    <definedName name="処理10" localSheetId="48">[12]ｺﾋﾟｰc!#REF!</definedName>
    <definedName name="処理10" localSheetId="3">[12]ｺﾋﾟｰc!#REF!</definedName>
    <definedName name="処理10" localSheetId="4">[12]ｺﾋﾟｰc!#REF!</definedName>
    <definedName name="処理10">[12]ｺﾋﾟｰc!#REF!</definedName>
    <definedName name="処理2" localSheetId="35">[12]ｺﾋﾟｰc!#REF!</definedName>
    <definedName name="処理2" localSheetId="48">[12]ｺﾋﾟｰc!#REF!</definedName>
    <definedName name="処理2" localSheetId="3">[12]ｺﾋﾟｰc!#REF!</definedName>
    <definedName name="処理2" localSheetId="4">[12]ｺﾋﾟｰc!#REF!</definedName>
    <definedName name="処理2">[12]ｺﾋﾟｰc!#REF!</definedName>
    <definedName name="処理20" localSheetId="35">[12]ｺﾋﾟｰc!#REF!</definedName>
    <definedName name="処理20" localSheetId="3">[12]ｺﾋﾟｰc!#REF!</definedName>
    <definedName name="処理20" localSheetId="4">[12]ｺﾋﾟｰc!#REF!</definedName>
    <definedName name="処理20">[12]ｺﾋﾟｰc!#REF!</definedName>
    <definedName name="処理3" localSheetId="35">[12]ｺﾋﾟｰc!#REF!</definedName>
    <definedName name="処理3" localSheetId="3">[12]ｺﾋﾟｰc!#REF!</definedName>
    <definedName name="処理3" localSheetId="4">[12]ｺﾋﾟｰc!#REF!</definedName>
    <definedName name="処理3">[12]ｺﾋﾟｰc!#REF!</definedName>
    <definedName name="処理30" localSheetId="35">[12]ｺﾋﾟｰc!#REF!</definedName>
    <definedName name="処理30" localSheetId="3">[12]ｺﾋﾟｰc!#REF!</definedName>
    <definedName name="処理30" localSheetId="4">[12]ｺﾋﾟｰc!#REF!</definedName>
    <definedName name="処理30">[12]ｺﾋﾟｰc!#REF!</definedName>
    <definedName name="処理4" localSheetId="35">[12]ｺﾋﾟｰc!#REF!</definedName>
    <definedName name="処理4" localSheetId="3">[12]ｺﾋﾟｰc!#REF!</definedName>
    <definedName name="処理4" localSheetId="4">[12]ｺﾋﾟｰc!#REF!</definedName>
    <definedName name="処理4">[12]ｺﾋﾟｰc!#REF!</definedName>
    <definedName name="処理40" localSheetId="35">[12]ｺﾋﾟｰc!#REF!</definedName>
    <definedName name="処理40" localSheetId="3">[12]ｺﾋﾟｰc!#REF!</definedName>
    <definedName name="処理40" localSheetId="4">[12]ｺﾋﾟｰc!#REF!</definedName>
    <definedName name="処理40">[12]ｺﾋﾟｰc!#REF!</definedName>
    <definedName name="処理41" localSheetId="35">[12]ｺﾋﾟｰc!#REF!</definedName>
    <definedName name="処理41" localSheetId="3">[12]ｺﾋﾟｰc!#REF!</definedName>
    <definedName name="処理41" localSheetId="4">[12]ｺﾋﾟｰc!#REF!</definedName>
    <definedName name="処理41">[12]ｺﾋﾟｰc!#REF!</definedName>
    <definedName name="処理42">#N/A</definedName>
    <definedName name="処理50" localSheetId="35">[12]ｺﾋﾟｰc!#REF!</definedName>
    <definedName name="処理50" localSheetId="3">[12]ｺﾋﾟｰc!#REF!</definedName>
    <definedName name="処理50" localSheetId="4">[12]ｺﾋﾟｰc!#REF!</definedName>
    <definedName name="処理50">[12]ｺﾋﾟｰc!#REF!</definedName>
    <definedName name="処理51" localSheetId="35">[12]ｺﾋﾟｰc!#REF!</definedName>
    <definedName name="処理51" localSheetId="3">[12]ｺﾋﾟｰc!#REF!</definedName>
    <definedName name="処理51" localSheetId="4">[12]ｺﾋﾟｰc!#REF!</definedName>
    <definedName name="処理51">[12]ｺﾋﾟｰc!#REF!</definedName>
    <definedName name="処理A" localSheetId="35">[12]ｺﾋﾟｰc!#REF!</definedName>
    <definedName name="処理A" localSheetId="3">[12]ｺﾋﾟｰc!#REF!</definedName>
    <definedName name="処理A" localSheetId="4">[12]ｺﾋﾟｰc!#REF!</definedName>
    <definedName name="処理A">[12]ｺﾋﾟｰc!#REF!</definedName>
    <definedName name="処理フロー2" localSheetId="35">#REF!</definedName>
    <definedName name="処理フロー2" localSheetId="48">#REF!</definedName>
    <definedName name="処理フロー2" localSheetId="3">#REF!</definedName>
    <definedName name="処理フロー2" localSheetId="4">#REF!</definedName>
    <definedName name="処理フロー2">#REF!</definedName>
    <definedName name="処理能力" localSheetId="35">#REF!</definedName>
    <definedName name="処理能力" localSheetId="48">#REF!</definedName>
    <definedName name="処理能力" localSheetId="3">#REF!</definedName>
    <definedName name="処理能力" localSheetId="4">#REF!</definedName>
    <definedName name="処理能力">#REF!</definedName>
    <definedName name="処理費感度分析">'[23]感度分析(処理委託費)'!$C$8</definedName>
    <definedName name="初回元本額" localSheetId="35">[34]割賦代金計算!#REF!</definedName>
    <definedName name="初回元本額" localSheetId="48">[34]割賦代金計算!#REF!</definedName>
    <definedName name="初回元本額" localSheetId="3">[34]割賦代金計算!#REF!</definedName>
    <definedName name="初回元本額" localSheetId="4">[34]割賦代金計算!#REF!</definedName>
    <definedName name="初回元本額">[34]割賦代金計算!#REF!</definedName>
    <definedName name="初回元利額" localSheetId="35">[34]割賦代金計算!#REF!</definedName>
    <definedName name="初回元利額" localSheetId="48">[34]割賦代金計算!#REF!</definedName>
    <definedName name="初回元利額" localSheetId="3">[34]割賦代金計算!#REF!</definedName>
    <definedName name="初回元利額" localSheetId="4">[34]割賦代金計算!#REF!</definedName>
    <definedName name="初回元利額">[34]割賦代金計算!#REF!</definedName>
    <definedName name="初期F計算額">[62]前提条件入力用!$F$212</definedName>
    <definedName name="初期F手入力額">[62]前提条件入力用!$E$212</definedName>
    <definedName name="初期位置">#N/A</definedName>
    <definedName name="初期投資計算額">[34]前提条件入力用!$E$90</definedName>
    <definedName name="初期投資支出計算額">[34]前提条件入力用!$I$90:$L$90</definedName>
    <definedName name="初期投資支出手入力">[34]前提条件入力用!$I$92:$L$92</definedName>
    <definedName name="初期投資手入力">[34]前提条件入力用!$E$92</definedName>
    <definedName name="初年度最低現預金" localSheetId="35">#REF!</definedName>
    <definedName name="初年度最低現預金" localSheetId="48">#REF!</definedName>
    <definedName name="初年度最低現預金" localSheetId="3">#REF!</definedName>
    <definedName name="初年度最低現預金" localSheetId="4">#REF!</definedName>
    <definedName name="初年度最低現預金">#REF!</definedName>
    <definedName name="諸経費" localSheetId="35">#REF!</definedName>
    <definedName name="諸経費" localSheetId="48">#REF!</definedName>
    <definedName name="諸経費" localSheetId="3">#REF!</definedName>
    <definedName name="諸経費" localSheetId="4">#REF!</definedName>
    <definedName name="諸経費">#REF!</definedName>
    <definedName name="助剤1">[2]寸法計画と薬剤使用量!$C$140</definedName>
    <definedName name="助剤BA数量">[2]設備電力!$J$43</definedName>
    <definedName name="除湿機">[2]設備電力!$C$23</definedName>
    <definedName name="除湿機出力">[2]設備電力!$J$26</definedName>
    <definedName name="小数点" localSheetId="35">#REF!</definedName>
    <definedName name="小数点" localSheetId="48">#REF!</definedName>
    <definedName name="小数点" localSheetId="3">#REF!</definedName>
    <definedName name="小数点" localSheetId="4">#REF!</definedName>
    <definedName name="小数点">#REF!</definedName>
    <definedName name="消石灰BA数量">[2]設備電力!$J$4</definedName>
    <definedName name="焼却灰処理単価" localSheetId="35">#REF!</definedName>
    <definedName name="焼却灰処理単価" localSheetId="48">#REF!</definedName>
    <definedName name="焼却灰処理単価" localSheetId="3">#REF!</definedName>
    <definedName name="焼却灰処理単価" localSheetId="4">#REF!</definedName>
    <definedName name="焼却灰処理単価">#REF!</definedName>
    <definedName name="焼却灰処理量" localSheetId="35">#REF!</definedName>
    <definedName name="焼却灰処理量" localSheetId="48">#REF!</definedName>
    <definedName name="焼却灰処理量" localSheetId="3">#REF!</definedName>
    <definedName name="焼却灰処理量" localSheetId="4">#REF!</definedName>
    <definedName name="焼却灰処理量">#REF!</definedName>
    <definedName name="焼却能力" localSheetId="35">#REF!</definedName>
    <definedName name="焼却能力" localSheetId="3">#REF!</definedName>
    <definedName name="焼却能力" localSheetId="4">#REF!</definedName>
    <definedName name="焼却能力">#REF!</definedName>
    <definedName name="上水管データ入力" localSheetId="35">#REF!</definedName>
    <definedName name="上水管データ入力" localSheetId="5">#REF!</definedName>
    <definedName name="上水管データ入力" localSheetId="6">#REF!</definedName>
    <definedName name="上水管データ入力">#REF!</definedName>
    <definedName name="上野" localSheetId="35" hidden="1">#REF!</definedName>
    <definedName name="上野" localSheetId="3" hidden="1">#REF!</definedName>
    <definedName name="上野" localSheetId="4" hidden="1">#REF!</definedName>
    <definedName name="上野" hidden="1">#REF!</definedName>
    <definedName name="蒸気自家消費量" localSheetId="35">#REF!</definedName>
    <definedName name="蒸気自家消費量" localSheetId="3">#REF!</definedName>
    <definedName name="蒸気自家消費量" localSheetId="4">#REF!</definedName>
    <definedName name="蒸気自家消費量">#REF!</definedName>
    <definedName name="蒸気単価" localSheetId="35">#REF!</definedName>
    <definedName name="蒸気単価" localSheetId="3">#REF!</definedName>
    <definedName name="蒸気単価" localSheetId="4">#REF!</definedName>
    <definedName name="蒸気単価">#REF!</definedName>
    <definedName name="蒸気発生量" localSheetId="35">#REF!</definedName>
    <definedName name="蒸気発生量" localSheetId="3">#REF!</definedName>
    <definedName name="蒸気発生量" localSheetId="4">#REF!</definedName>
    <definedName name="蒸気発生量">#REF!</definedName>
    <definedName name="蒸気販売量" localSheetId="35">#REF!</definedName>
    <definedName name="蒸気販売量" localSheetId="3">#REF!</definedName>
    <definedName name="蒸気販売量" localSheetId="4">#REF!</definedName>
    <definedName name="蒸気販売量">#REF!</definedName>
    <definedName name="植栽位置データ入力" localSheetId="35">#REF!</definedName>
    <definedName name="植栽位置データ入力" localSheetId="5">#REF!</definedName>
    <definedName name="植栽位置データ入力" localSheetId="6">#REF!</definedName>
    <definedName name="植栽位置データ入力">#REF!</definedName>
    <definedName name="植栽平面図ラスターデータ作成" localSheetId="35">#REF!</definedName>
    <definedName name="植栽平面図ラスターデータ作成" localSheetId="5">#REF!</definedName>
    <definedName name="植栽平面図ラスターデータ作成" localSheetId="6">#REF!</definedName>
    <definedName name="植栽平面図ラスターデータ作成">#REF!</definedName>
    <definedName name="植栽平面図入力" localSheetId="35">#REF!</definedName>
    <definedName name="植栽平面図入力" localSheetId="5">#REF!</definedName>
    <definedName name="植栽平面図入力" localSheetId="6">#REF!</definedName>
    <definedName name="植栽平面図入力">#REF!</definedName>
    <definedName name="植木手入れ工現地調査" localSheetId="35">#REF!</definedName>
    <definedName name="植木手入れ工現地調査" localSheetId="5">#REF!</definedName>
    <definedName name="植木手入れ工現地調査" localSheetId="6">#REF!</definedName>
    <definedName name="植木手入れ工現地調査">#REF!</definedName>
    <definedName name="植木手入れ工修正編集" localSheetId="35">#REF!</definedName>
    <definedName name="植木手入れ工修正編集" localSheetId="5">#REF!</definedName>
    <definedName name="植木手入れ工修正編集" localSheetId="6">#REF!</definedName>
    <definedName name="植木手入れ工修正編集">#REF!</definedName>
    <definedName name="植木手入れ工図形データ入力" localSheetId="35">#REF!</definedName>
    <definedName name="植木手入れ工図形データ入力" localSheetId="5">#REF!</definedName>
    <definedName name="植木手入れ工図形データ入力" localSheetId="6">#REF!</definedName>
    <definedName name="植木手入れ工図形データ入力">#REF!</definedName>
    <definedName name="植木手入れ工属性データ入力" localSheetId="35">#REF!</definedName>
    <definedName name="植木手入れ工属性データ入力" localSheetId="5">#REF!</definedName>
    <definedName name="植木手入れ工属性データ入力" localSheetId="6">#REF!</definedName>
    <definedName name="植木手入れ工属性データ入力">#REF!</definedName>
    <definedName name="植木手入工データ入力" localSheetId="35">#REF!</definedName>
    <definedName name="植木手入工データ入力" localSheetId="5">#REF!</definedName>
    <definedName name="植木手入工データ入力" localSheetId="6">#REF!</definedName>
    <definedName name="植木手入工データ入力">#REF!</definedName>
    <definedName name="新規図化１000">'[63]500'!$K$1</definedName>
    <definedName name="新灯・廃灯・移管街灯書類発行機能追加" localSheetId="35">#REF!</definedName>
    <definedName name="新灯・廃灯・移管街灯書類発行機能追加" localSheetId="5">#REF!</definedName>
    <definedName name="新灯・廃灯・移管街灯書類発行機能追加" localSheetId="6">#REF!</definedName>
    <definedName name="新灯・廃灯・移管街灯書類発行機能追加">#REF!</definedName>
    <definedName name="新日鉄" localSheetId="35">#REF!</definedName>
    <definedName name="新日鉄" localSheetId="3">#REF!</definedName>
    <definedName name="新日鉄" localSheetId="4">#REF!</definedName>
    <definedName name="新日鉄">#REF!</definedName>
    <definedName name="深浅測量" localSheetId="35">[29]H24単価表!#REF!</definedName>
    <definedName name="深浅測量" localSheetId="5">[29]H24単価表!#REF!</definedName>
    <definedName name="深浅測量" localSheetId="6">[29]H24単価表!#REF!</definedName>
    <definedName name="深浅測量">[29]H24単価表!#REF!</definedName>
    <definedName name="深度選択リスト">[48]選択リスト!$E$3:$E$20</definedName>
    <definedName name="人コード" localSheetId="35">#REF!</definedName>
    <definedName name="人コード" localSheetId="5">#REF!</definedName>
    <definedName name="人コード" localSheetId="6">#REF!</definedName>
    <definedName name="人コード">#REF!</definedName>
    <definedName name="人件費" localSheetId="35">#REF!</definedName>
    <definedName name="人件費" localSheetId="5">#REF!</definedName>
    <definedName name="人件費" localSheetId="6">#REF!</definedName>
    <definedName name="人件費">#REF!</definedName>
    <definedName name="人件費ＴＢＬ" localSheetId="35">#REF!</definedName>
    <definedName name="人件費ＴＢＬ" localSheetId="5">#REF!</definedName>
    <definedName name="人件費ＴＢＬ" localSheetId="6">#REF!</definedName>
    <definedName name="人件費ＴＢＬ">#REF!</definedName>
    <definedName name="人件費単価" localSheetId="35">#REF!</definedName>
    <definedName name="人件費単価" localSheetId="3">#REF!</definedName>
    <definedName name="人件費単価" localSheetId="4">#REF!</definedName>
    <definedName name="人件費単価">#REF!</definedName>
    <definedName name="人件費単価式">[64]人件費単価式!$B$7:$C$17</definedName>
    <definedName name="人件費表">[65]人件費表!$D$2:$K39</definedName>
    <definedName name="人口の実績と予測" localSheetId="35">#REF!</definedName>
    <definedName name="人口の実績と予測" localSheetId="3">#REF!</definedName>
    <definedName name="人口の実績と予測" localSheetId="4">#REF!</definedName>
    <definedName name="人口の実績と予測">#REF!</definedName>
    <definedName name="図化" localSheetId="35">[44]単価表!#REF!</definedName>
    <definedName name="図化" localSheetId="5">[44]単価表!#REF!</definedName>
    <definedName name="図化" localSheetId="6">[44]単価表!#REF!</definedName>
    <definedName name="図化">[44]単価表!#REF!</definedName>
    <definedName name="図化１０００" localSheetId="35">#REF!</definedName>
    <definedName name="図化１０００" localSheetId="5">#REF!</definedName>
    <definedName name="図化１０００" localSheetId="6">#REF!</definedName>
    <definedName name="図化１０００">#REF!</definedName>
    <definedName name="図化１００００" localSheetId="35">#REF!</definedName>
    <definedName name="図化１００００" localSheetId="5">#REF!</definedName>
    <definedName name="図化１００００" localSheetId="6">#REF!</definedName>
    <definedName name="図化１００００">#REF!</definedName>
    <definedName name="図化２５００" localSheetId="35">#REF!</definedName>
    <definedName name="図化２５００" localSheetId="5">#REF!</definedName>
    <definedName name="図化２５００" localSheetId="6">#REF!</definedName>
    <definedName name="図化２５００">#REF!</definedName>
    <definedName name="図化５００" localSheetId="35">[50]測量代価表!#REF!</definedName>
    <definedName name="図化５００" localSheetId="5">[50]測量代価表!#REF!</definedName>
    <definedName name="図化５００" localSheetId="6">[50]測量代価表!#REF!</definedName>
    <definedName name="図化５００">[50]測量代価表!#REF!</definedName>
    <definedName name="図化５０００" localSheetId="35">#REF!</definedName>
    <definedName name="図化５０００" localSheetId="5">#REF!</definedName>
    <definedName name="図化５０００" localSheetId="6">#REF!</definedName>
    <definedName name="図化５０００">#REF!</definedName>
    <definedName name="図化計画準備費" localSheetId="35">#REF!</definedName>
    <definedName name="図化計画準備費" localSheetId="5">#REF!</definedName>
    <definedName name="図化計画準備費" localSheetId="6">#REF!</definedName>
    <definedName name="図化計画準備費">#REF!</definedName>
    <definedName name="図化費" localSheetId="35">[51]代価表!#REF!</definedName>
    <definedName name="図化費" localSheetId="5">[51]代価表!#REF!</definedName>
    <definedName name="図化費" localSheetId="6">[51]代価表!#REF!</definedName>
    <definedName name="図化費">[51]代価表!#REF!</definedName>
    <definedName name="図化費２" localSheetId="35">#REF!</definedName>
    <definedName name="図化費２" localSheetId="5">#REF!</definedName>
    <definedName name="図化費２" localSheetId="6">#REF!</definedName>
    <definedName name="図化費２">#REF!</definedName>
    <definedName name="図化費３" localSheetId="35">#REF!</definedName>
    <definedName name="図化費３" localSheetId="5">#REF!</definedName>
    <definedName name="図化費３" localSheetId="6">#REF!</definedName>
    <definedName name="図化費３">#REF!</definedName>
    <definedName name="図形入力" localSheetId="35">#REF!</definedName>
    <definedName name="図形入力" localSheetId="5">#REF!</definedName>
    <definedName name="図形入力" localSheetId="6">#REF!</definedName>
    <definedName name="図形入力">#REF!</definedName>
    <definedName name="図版" localSheetId="35">#REF!</definedName>
    <definedName name="図版" localSheetId="37">#REF!</definedName>
    <definedName name="図版" localSheetId="38">#REF!</definedName>
    <definedName name="図版" localSheetId="51">#REF!</definedName>
    <definedName name="図版" localSheetId="52">#REF!</definedName>
    <definedName name="図版" localSheetId="49">#REF!</definedName>
    <definedName name="図版" localSheetId="3">#REF!</definedName>
    <definedName name="図版" localSheetId="4">#REF!</definedName>
    <definedName name="図版" localSheetId="5">#REF!</definedName>
    <definedName name="図版" localSheetId="6">#REF!</definedName>
    <definedName name="図版">#REF!</definedName>
    <definedName name="図面" localSheetId="35">'[66]#REF'!#REF!</definedName>
    <definedName name="図面" localSheetId="5">'[66]#REF'!#REF!</definedName>
    <definedName name="図面" localSheetId="6">'[66]#REF'!#REF!</definedName>
    <definedName name="図面">'[66]#REF'!#REF!</definedName>
    <definedName name="図面第" localSheetId="35">#REF!</definedName>
    <definedName name="図面第" localSheetId="5">#REF!</definedName>
    <definedName name="図面第" localSheetId="6">#REF!</definedName>
    <definedName name="図面第">#REF!</definedName>
    <definedName name="水準測量" localSheetId="35">[50]測量代価表!#REF!</definedName>
    <definedName name="水準測量" localSheetId="5">[50]測量代価表!#REF!</definedName>
    <definedName name="水準測量" localSheetId="6">[50]測量代価表!#REF!</definedName>
    <definedName name="水準測量">[50]測量代価表!#REF!</definedName>
    <definedName name="水準点" localSheetId="35">[29]H24単価表!#REF!</definedName>
    <definedName name="水準点" localSheetId="5">[29]H24単価表!#REF!</definedName>
    <definedName name="水準点" localSheetId="6">[29]H24単価表!#REF!</definedName>
    <definedName name="水準点">[29]H24単価表!#REF!</definedName>
    <definedName name="水準点設置" localSheetId="35">[50]測量代価表!#REF!</definedName>
    <definedName name="水準点設置" localSheetId="5">[50]測量代価表!#REF!</definedName>
    <definedName name="水準点設置" localSheetId="6">[50]測量代価表!#REF!</definedName>
    <definedName name="水準点設置">[50]測量代価表!#REF!</definedName>
    <definedName name="数">[35]ｶﾗｰ･遠距離!$C$8</definedName>
    <definedName name="数字入力" localSheetId="35">[12]ｺﾋﾟｰc!#REF!</definedName>
    <definedName name="数字入力" localSheetId="3">[12]ｺﾋﾟｰc!#REF!</definedName>
    <definedName name="数字入力" localSheetId="4">[12]ｺﾋﾟｰc!#REF!</definedName>
    <definedName name="数字入力">[12]ｺﾋﾟｰc!#REF!</definedName>
    <definedName name="数値図化" localSheetId="35">#REF!</definedName>
    <definedName name="数値図化" localSheetId="5">#REF!</definedName>
    <definedName name="数値図化" localSheetId="6">#REF!</definedName>
    <definedName name="数値図化">#REF!</definedName>
    <definedName name="数値編集" localSheetId="35">#REF!</definedName>
    <definedName name="数値編集" localSheetId="5">#REF!</definedName>
    <definedName name="数値編集" localSheetId="6">#REF!</definedName>
    <definedName name="数値編集">#REF!</definedName>
    <definedName name="数量">#N/A</definedName>
    <definedName name="数量1" localSheetId="35">#REF!</definedName>
    <definedName name="数量1" localSheetId="5">#REF!</definedName>
    <definedName name="数量1" localSheetId="6">#REF!</definedName>
    <definedName name="数量1">#REF!</definedName>
    <definedName name="数量10" localSheetId="35">#REF!</definedName>
    <definedName name="数量10" localSheetId="5">#REF!</definedName>
    <definedName name="数量10" localSheetId="6">#REF!</definedName>
    <definedName name="数量10">#REF!</definedName>
    <definedName name="数量11" localSheetId="35">#REF!</definedName>
    <definedName name="数量11" localSheetId="5">#REF!</definedName>
    <definedName name="数量11" localSheetId="6">#REF!</definedName>
    <definedName name="数量11">#REF!</definedName>
    <definedName name="数量12" localSheetId="35">#REF!</definedName>
    <definedName name="数量12" localSheetId="5">#REF!</definedName>
    <definedName name="数量12" localSheetId="6">#REF!</definedName>
    <definedName name="数量12">#REF!</definedName>
    <definedName name="数量2" localSheetId="35">#REF!</definedName>
    <definedName name="数量2" localSheetId="5">#REF!</definedName>
    <definedName name="数量2" localSheetId="6">#REF!</definedName>
    <definedName name="数量2">#REF!</definedName>
    <definedName name="数量3" localSheetId="35">#REF!</definedName>
    <definedName name="数量3" localSheetId="5">#REF!</definedName>
    <definedName name="数量3" localSheetId="6">#REF!</definedName>
    <definedName name="数量3">#REF!</definedName>
    <definedName name="数量4" localSheetId="35">#REF!</definedName>
    <definedName name="数量4" localSheetId="5">#REF!</definedName>
    <definedName name="数量4" localSheetId="6">#REF!</definedName>
    <definedName name="数量4">#REF!</definedName>
    <definedName name="数量5" localSheetId="35">#REF!</definedName>
    <definedName name="数量5" localSheetId="5">#REF!</definedName>
    <definedName name="数量5" localSheetId="6">#REF!</definedName>
    <definedName name="数量5">#REF!</definedName>
    <definedName name="数量6" localSheetId="35">#REF!</definedName>
    <definedName name="数量6" localSheetId="5">#REF!</definedName>
    <definedName name="数量6" localSheetId="6">#REF!</definedName>
    <definedName name="数量6">#REF!</definedName>
    <definedName name="数量7" localSheetId="35">#REF!</definedName>
    <definedName name="数量7" localSheetId="5">#REF!</definedName>
    <definedName name="数量7" localSheetId="6">#REF!</definedName>
    <definedName name="数量7">#REF!</definedName>
    <definedName name="数量8" localSheetId="35">#REF!</definedName>
    <definedName name="数量8" localSheetId="5">#REF!</definedName>
    <definedName name="数量8" localSheetId="6">#REF!</definedName>
    <definedName name="数量8">#REF!</definedName>
    <definedName name="数量9" localSheetId="35">#REF!</definedName>
    <definedName name="数量9" localSheetId="5">#REF!</definedName>
    <definedName name="数量9" localSheetId="6">#REF!</definedName>
    <definedName name="数量9">#REF!</definedName>
    <definedName name="世帯数" localSheetId="35">#REF!</definedName>
    <definedName name="世帯数" localSheetId="37">#REF!</definedName>
    <definedName name="世帯数" localSheetId="38">#REF!</definedName>
    <definedName name="世帯数" localSheetId="48">#REF!</definedName>
    <definedName name="世帯数" localSheetId="51">#REF!</definedName>
    <definedName name="世帯数" localSheetId="52">#REF!</definedName>
    <definedName name="世帯数" localSheetId="49">#REF!</definedName>
    <definedName name="世帯数" localSheetId="3">#REF!</definedName>
    <definedName name="世帯数" localSheetId="4">#REF!</definedName>
    <definedName name="世帯数" localSheetId="5">#REF!</definedName>
    <definedName name="世帯数" localSheetId="6">#REF!</definedName>
    <definedName name="世帯数">#REF!</definedName>
    <definedName name="制度融資割合" localSheetId="35">#REF!</definedName>
    <definedName name="制度融資割合" localSheetId="48">#REF!</definedName>
    <definedName name="制度融資割合" localSheetId="3">#REF!</definedName>
    <definedName name="制度融資割合" localSheetId="4">#REF!</definedName>
    <definedName name="制度融資割合">#REF!</definedName>
    <definedName name="制度融資金額" localSheetId="35">#REF!</definedName>
    <definedName name="制度融資金額" localSheetId="48">#REF!</definedName>
    <definedName name="制度融資金額" localSheetId="3">#REF!</definedName>
    <definedName name="制度融資金額" localSheetId="4">#REF!</definedName>
    <definedName name="制度融資金額">#REF!</definedName>
    <definedName name="制度融資金利" localSheetId="35">#REF!</definedName>
    <definedName name="制度融資金利" localSheetId="3">#REF!</definedName>
    <definedName name="制度融資金利" localSheetId="4">#REF!</definedName>
    <definedName name="制度融資金利">#REF!</definedName>
    <definedName name="制度融資返済期間" localSheetId="35">#REF!</definedName>
    <definedName name="制度融資返済期間" localSheetId="3">#REF!</definedName>
    <definedName name="制度融資返済期間" localSheetId="4">#REF!</definedName>
    <definedName name="制度融資返済期間">#REF!</definedName>
    <definedName name="製版" localSheetId="35">#REF!</definedName>
    <definedName name="製版" localSheetId="5">#REF!</definedName>
    <definedName name="製版" localSheetId="6">#REF!</definedName>
    <definedName name="製版">#REF!</definedName>
    <definedName name="西葛西３丁目マンション管理業務仕様書" localSheetId="35">#REF!</definedName>
    <definedName name="西葛西３丁目マンション管理業務仕様書" localSheetId="3">#REF!</definedName>
    <definedName name="西葛西３丁目マンション管理業務仕様書" localSheetId="4">#REF!</definedName>
    <definedName name="西葛西３丁目マンション管理業務仕様書">#REF!</definedName>
    <definedName name="静弾性係数試験" localSheetId="35">#REF!</definedName>
    <definedName name="静弾性係数試験" localSheetId="5">#REF!</definedName>
    <definedName name="静弾性係数試験" localSheetId="6">#REF!</definedName>
    <definedName name="静弾性係数試験">#REF!</definedName>
    <definedName name="設計ＣＢＲ試験" localSheetId="35">#REF!</definedName>
    <definedName name="設計ＣＢＲ試験" localSheetId="5">#REF!</definedName>
    <definedName name="設計ＣＢＲ試験" localSheetId="6">#REF!</definedName>
    <definedName name="設計ＣＢＲ試験">#REF!</definedName>
    <definedName name="設計人件費" localSheetId="35">#REF!</definedName>
    <definedName name="設計人件費" localSheetId="5">#REF!</definedName>
    <definedName name="設計人件費" localSheetId="6">#REF!</definedName>
    <definedName name="設計人件費">#REF!</definedName>
    <definedName name="設定項目1">#N/A</definedName>
    <definedName name="先頭頁" localSheetId="35">[12]ｺﾋﾟｰc!#REF!</definedName>
    <definedName name="先頭頁" localSheetId="3">[12]ｺﾋﾟｰc!#REF!</definedName>
    <definedName name="先頭頁" localSheetId="4">[12]ｺﾋﾟｰc!#REF!</definedName>
    <definedName name="先頭頁">[12]ｺﾋﾟｰc!#REF!</definedName>
    <definedName name="選別" localSheetId="35">#REF!</definedName>
    <definedName name="選別" localSheetId="5">#REF!</definedName>
    <definedName name="選別" localSheetId="6">#REF!</definedName>
    <definedName name="選別">#REF!</definedName>
    <definedName name="全体" localSheetId="35">#REF!</definedName>
    <definedName name="全体" localSheetId="5">#REF!</definedName>
    <definedName name="全体" localSheetId="6">#REF!</definedName>
    <definedName name="全体">#REF!</definedName>
    <definedName name="想定OM" localSheetId="35">#REF!</definedName>
    <definedName name="想定OM" localSheetId="48">#REF!</definedName>
    <definedName name="想定OM" localSheetId="3">#REF!</definedName>
    <definedName name="想定OM" localSheetId="4">#REF!</definedName>
    <definedName name="想定OM">#REF!</definedName>
    <definedName name="想定リターン" localSheetId="35">#REF!</definedName>
    <definedName name="想定リターン" localSheetId="48">#REF!</definedName>
    <definedName name="想定リターン" localSheetId="3">#REF!</definedName>
    <definedName name="想定リターン" localSheetId="4">#REF!</definedName>
    <definedName name="想定リターン">#REF!</definedName>
    <definedName name="想定最低現預金" localSheetId="35">#REF!</definedName>
    <definedName name="想定最低現預金" localSheetId="48">#REF!</definedName>
    <definedName name="想定最低現預金" localSheetId="3">#REF!</definedName>
    <definedName name="想定最低現預金" localSheetId="4">#REF!</definedName>
    <definedName name="想定最低現預金">#REF!</definedName>
    <definedName name="想定初年度最低現預金" localSheetId="35">#REF!</definedName>
    <definedName name="想定初年度最低現預金" localSheetId="3">#REF!</definedName>
    <definedName name="想定初年度最低現預金" localSheetId="4">#REF!</definedName>
    <definedName name="想定初年度最低現預金">#REF!</definedName>
    <definedName name="操作研修" localSheetId="35">#REF!</definedName>
    <definedName name="操作研修" localSheetId="5">#REF!</definedName>
    <definedName name="操作研修" localSheetId="6">#REF!</definedName>
    <definedName name="操作研修">#REF!</definedName>
    <definedName name="総括表" localSheetId="35">'[67]撮影（モノクロ）'!#REF!</definedName>
    <definedName name="総括表" localSheetId="5">'[67]撮影（モノクロ）'!#REF!</definedName>
    <definedName name="総括表" localSheetId="6">'[67]撮影（モノクロ）'!#REF!</definedName>
    <definedName name="総括表">'[67]撮影（モノクロ）'!#REF!</definedName>
    <definedName name="総事業費" localSheetId="35">#REF!</definedName>
    <definedName name="総事業費" localSheetId="3">#REF!</definedName>
    <definedName name="総事業費" localSheetId="4">#REF!</definedName>
    <definedName name="総事業費">#REF!</definedName>
    <definedName name="草刈工データ変換" localSheetId="35">#REF!</definedName>
    <definedName name="草刈工データ変換" localSheetId="5">#REF!</definedName>
    <definedName name="草刈工データ変換" localSheetId="6">#REF!</definedName>
    <definedName name="草刈工データ変換">#REF!</definedName>
    <definedName name="草刈工運搬距離算出数量計算書作成機能開発" localSheetId="35">#REF!</definedName>
    <definedName name="草刈工運搬距離算出数量計算書作成機能開発" localSheetId="5">#REF!</definedName>
    <definedName name="草刈工運搬距離算出数量計算書作成機能開発" localSheetId="6">#REF!</definedName>
    <definedName name="草刈工運搬距離算出数量計算書作成機能開発">#REF!</definedName>
    <definedName name="測量人件費" localSheetId="35">#REF!</definedName>
    <definedName name="測量人件費" localSheetId="5">#REF!</definedName>
    <definedName name="測量人件費" localSheetId="6">#REF!</definedName>
    <definedName name="測量人件費">#REF!</definedName>
    <definedName name="速度" localSheetId="35">#REF!</definedName>
    <definedName name="速度" localSheetId="5">#REF!</definedName>
    <definedName name="速度" localSheetId="6">#REF!</definedName>
    <definedName name="速度">#REF!</definedName>
    <definedName name="属性データ入力" localSheetId="35">#REF!</definedName>
    <definedName name="属性データ入力" localSheetId="5">#REF!</definedName>
    <definedName name="属性データ入力" localSheetId="6">#REF!</definedName>
    <definedName name="属性データ入力">#REF!</definedName>
    <definedName name="属性データ入力原稿作成" localSheetId="35">#REF!</definedName>
    <definedName name="属性データ入力原稿作成" localSheetId="5">#REF!</definedName>
    <definedName name="属性データ入力原稿作成" localSheetId="6">#REF!</definedName>
    <definedName name="属性データ入力原稿作成">#REF!</definedName>
    <definedName name="損益計算書">[23]財務諸表!$A$9:$C$9</definedName>
    <definedName name="対空標識の撤収">[68]対標設置!$K$1</definedName>
    <definedName name="対空標識設置" localSheetId="35">'[69]代価表 '!#REF!</definedName>
    <definedName name="対空標識設置" localSheetId="5">'[69]代価表 '!#REF!</definedName>
    <definedName name="対空標識設置" localSheetId="6">'[69]代価表 '!#REF!</definedName>
    <definedName name="対空標識設置">'[69]代価表 '!#REF!</definedName>
    <definedName name="対標" localSheetId="35">[44]単価表!#REF!</definedName>
    <definedName name="対標" localSheetId="5">[44]単価表!#REF!</definedName>
    <definedName name="対標" localSheetId="6">[44]単価表!#REF!</definedName>
    <definedName name="対標">[44]単価表!#REF!</definedName>
    <definedName name="対標設置" localSheetId="35">#REF!</definedName>
    <definedName name="対標設置" localSheetId="5">#REF!</definedName>
    <definedName name="対標設置" localSheetId="6">#REF!</definedName>
    <definedName name="対標設置">#REF!</definedName>
    <definedName name="対標設置・標定点測量" localSheetId="35">#REF!</definedName>
    <definedName name="対標設置・標定点測量" localSheetId="5">#REF!</definedName>
    <definedName name="対標設置・標定点測量" localSheetId="6">#REF!</definedName>
    <definedName name="対標設置・標定点測量">#REF!</definedName>
    <definedName name="対標設置他" localSheetId="35">[50]測量代価表!#REF!</definedName>
    <definedName name="対標設置他" localSheetId="5">[50]測量代価表!#REF!</definedName>
    <definedName name="対標設置他" localSheetId="6">[50]測量代価表!#REF!</definedName>
    <definedName name="対標設置他">[50]測量代価表!#REF!</definedName>
    <definedName name="貸借対照表">[23]財務諸表!$A$111:$C$111</definedName>
    <definedName name="台帳">#N/A</definedName>
    <definedName name="台帳図">[43]撮図０１!$BZ$24</definedName>
    <definedName name="単価" localSheetId="35">#REF!</definedName>
    <definedName name="単価" localSheetId="5">#REF!</definedName>
    <definedName name="単価" localSheetId="6">#REF!</definedName>
    <definedName name="単価">#REF!</definedName>
    <definedName name="単価1" localSheetId="35">#REF!</definedName>
    <definedName name="単価1" localSheetId="5">#REF!</definedName>
    <definedName name="単価1" localSheetId="6">#REF!</definedName>
    <definedName name="単価1">#REF!</definedName>
    <definedName name="単価10" localSheetId="35">#REF!</definedName>
    <definedName name="単価10" localSheetId="5">#REF!</definedName>
    <definedName name="単価10" localSheetId="6">#REF!</definedName>
    <definedName name="単価10">#REF!</definedName>
    <definedName name="単価11" localSheetId="35">#REF!</definedName>
    <definedName name="単価11" localSheetId="5">#REF!</definedName>
    <definedName name="単価11" localSheetId="6">#REF!</definedName>
    <definedName name="単価11">#REF!</definedName>
    <definedName name="単価12" localSheetId="35">#REF!</definedName>
    <definedName name="単価12" localSheetId="5">#REF!</definedName>
    <definedName name="単価12" localSheetId="6">#REF!</definedName>
    <definedName name="単価12">#REF!</definedName>
    <definedName name="単価2" localSheetId="35">#REF!</definedName>
    <definedName name="単価2" localSheetId="5">#REF!</definedName>
    <definedName name="単価2" localSheetId="6">#REF!</definedName>
    <definedName name="単価2">#REF!</definedName>
    <definedName name="単価3" localSheetId="35">#REF!</definedName>
    <definedName name="単価3" localSheetId="5">#REF!</definedName>
    <definedName name="単価3" localSheetId="6">#REF!</definedName>
    <definedName name="単価3">#REF!</definedName>
    <definedName name="単価4" localSheetId="35">#REF!</definedName>
    <definedName name="単価4" localSheetId="5">#REF!</definedName>
    <definedName name="単価4" localSheetId="6">#REF!</definedName>
    <definedName name="単価4">#REF!</definedName>
    <definedName name="単価5" localSheetId="35">#REF!</definedName>
    <definedName name="単価5" localSheetId="5">#REF!</definedName>
    <definedName name="単価5" localSheetId="6">#REF!</definedName>
    <definedName name="単価5">#REF!</definedName>
    <definedName name="単価6" localSheetId="35">#REF!</definedName>
    <definedName name="単価6" localSheetId="5">#REF!</definedName>
    <definedName name="単価6" localSheetId="6">#REF!</definedName>
    <definedName name="単価6">#REF!</definedName>
    <definedName name="単価7" localSheetId="35">#REF!</definedName>
    <definedName name="単価7" localSheetId="5">#REF!</definedName>
    <definedName name="単価7" localSheetId="6">#REF!</definedName>
    <definedName name="単価7">#REF!</definedName>
    <definedName name="単価8" localSheetId="35">#REF!</definedName>
    <definedName name="単価8" localSheetId="5">#REF!</definedName>
    <definedName name="単価8" localSheetId="6">#REF!</definedName>
    <definedName name="単価8">#REF!</definedName>
    <definedName name="単価9" localSheetId="35">#REF!</definedName>
    <definedName name="単価9" localSheetId="5">#REF!</definedName>
    <definedName name="単価9" localSheetId="6">#REF!</definedName>
    <definedName name="単価9">#REF!</definedName>
    <definedName name="単価シンウォールサンプリング" localSheetId="35">#REF!</definedName>
    <definedName name="単価シンウォールサンプリング" localSheetId="5">#REF!</definedName>
    <definedName name="単価シンウォールサンプリング" localSheetId="6">#REF!</definedName>
    <definedName name="単価シンウォールサンプリング">#REF!</definedName>
    <definedName name="単価そ性限界試験" localSheetId="35">#REF!</definedName>
    <definedName name="単価そ性限界試験" localSheetId="5">#REF!</definedName>
    <definedName name="単価そ性限界試験" localSheetId="6">#REF!</definedName>
    <definedName name="単価そ性限界試験">#REF!</definedName>
    <definedName name="単価デニソン式サンプリング" localSheetId="35">#REF!</definedName>
    <definedName name="単価デニソン式サンプリング" localSheetId="5">#REF!</definedName>
    <definedName name="単価デニソン式サンプリング" localSheetId="6">#REF!</definedName>
    <definedName name="単価デニソン式サンプリング">#REF!</definedName>
    <definedName name="単価圧密試験" localSheetId="35">#REF!</definedName>
    <definedName name="単価圧密試験" localSheetId="5">#REF!</definedName>
    <definedName name="単価圧密試験" localSheetId="6">#REF!</definedName>
    <definedName name="単価圧密試験">#REF!</definedName>
    <definedName name="単価一軸圧縮試験" localSheetId="35">#REF!</definedName>
    <definedName name="単価一軸圧縮試験" localSheetId="5">#REF!</definedName>
    <definedName name="単価一軸圧縮試験" localSheetId="6">#REF!</definedName>
    <definedName name="単価一軸圧縮試験">#REF!</definedName>
    <definedName name="単価液性限界試験" localSheetId="35">#REF!</definedName>
    <definedName name="単価液性限界試験" localSheetId="5">#REF!</definedName>
    <definedName name="単価液性限界試験" localSheetId="6">#REF!</definedName>
    <definedName name="単価液性限界試験">#REF!</definedName>
    <definedName name="単価仮設１">[70]単価表!$E$59</definedName>
    <definedName name="単価仮設２">[70]単価表!$E$60</definedName>
    <definedName name="単価仮設３">[70]単価表!$E$61</definedName>
    <definedName name="単価仮設４">[70]単価表!$E$62</definedName>
    <definedName name="単価含水量試験" localSheetId="35">#REF!</definedName>
    <definedName name="単価含水量試験" localSheetId="5">#REF!</definedName>
    <definedName name="単価含水量試験" localSheetId="6">#REF!</definedName>
    <definedName name="単価含水量試験">#REF!</definedName>
    <definedName name="単価岩の引張り試験" localSheetId="35">#REF!</definedName>
    <definedName name="単価岩の引張り試験" localSheetId="5">#REF!</definedName>
    <definedName name="単価岩の引張り試験" localSheetId="6">#REF!</definedName>
    <definedName name="単価岩の引張り試験">#REF!</definedName>
    <definedName name="単価岩盤透水試験_ルジオン" localSheetId="35">#REF!</definedName>
    <definedName name="単価岩盤透水試験_ルジオン" localSheetId="5">#REF!</definedName>
    <definedName name="単価岩盤透水試験_ルジオン" localSheetId="6">#REF!</definedName>
    <definedName name="単価岩盤透水試験_ルジオン">#REF!</definedName>
    <definedName name="単価吸水膨張試験" localSheetId="35">#REF!</definedName>
    <definedName name="単価吸水膨張試験" localSheetId="5">#REF!</definedName>
    <definedName name="単価吸水膨張試験" localSheetId="6">#REF!</definedName>
    <definedName name="単価吸水膨張試験">#REF!</definedName>
    <definedName name="単価吸水有効間隔率試験" localSheetId="35">#REF!</definedName>
    <definedName name="単価吸水有効間隔率試験" localSheetId="5">#REF!</definedName>
    <definedName name="単価吸水有効間隔率試験" localSheetId="6">#REF!</definedName>
    <definedName name="単価吸水有効間隔率試験">#REF!</definedName>
    <definedName name="単価見掛比重試験" localSheetId="35">#REF!</definedName>
    <definedName name="単価見掛比重試験" localSheetId="5">#REF!</definedName>
    <definedName name="単価見掛比重試験" localSheetId="6">#REF!</definedName>
    <definedName name="単価見掛比重試験">#REF!</definedName>
    <definedName name="単価現場ＣＢＲ試験" localSheetId="35">#REF!</definedName>
    <definedName name="単価現場ＣＢＲ試験" localSheetId="5">#REF!</definedName>
    <definedName name="単価現場ＣＢＲ試験" localSheetId="6">#REF!</definedName>
    <definedName name="単価現場ＣＢＲ試験">#REF!</definedName>
    <definedName name="単価現場透水試験_ケーシング" localSheetId="35">#REF!</definedName>
    <definedName name="単価現場透水試験_ケーシング" localSheetId="5">#REF!</definedName>
    <definedName name="単価現場透水試験_ケーシング" localSheetId="6">#REF!</definedName>
    <definedName name="単価現場透水試験_ケーシング">#REF!</definedName>
    <definedName name="単価現場透水試験_注入法" localSheetId="35">#REF!</definedName>
    <definedName name="単価現場透水試験_注入法" localSheetId="5">#REF!</definedName>
    <definedName name="単価現場透水試験_注入法" localSheetId="6">#REF!</definedName>
    <definedName name="単価現場透水試験_注入法">#REF!</definedName>
    <definedName name="単価孔内水平載荷試験_高圧" localSheetId="35">#REF!</definedName>
    <definedName name="単価孔内水平載荷試験_高圧" localSheetId="5">#REF!</definedName>
    <definedName name="単価孔内水平載荷試験_高圧" localSheetId="6">#REF!</definedName>
    <definedName name="単価孔内水平載荷試験_高圧">#REF!</definedName>
    <definedName name="単価孔内水平載荷試験_低圧" localSheetId="35">#REF!</definedName>
    <definedName name="単価孔内水平載荷試験_低圧" localSheetId="5">#REF!</definedName>
    <definedName name="単価孔内水平載荷試験_低圧" localSheetId="6">#REF!</definedName>
    <definedName name="単価孔内水平載荷試験_低圧">#REF!</definedName>
    <definedName name="単価三軸圧縮試験_ＵＵ" localSheetId="35">#REF!</definedName>
    <definedName name="単価三軸圧縮試験_ＵＵ" localSheetId="5">#REF!</definedName>
    <definedName name="単価三軸圧縮試験_ＵＵ" localSheetId="6">#REF!</definedName>
    <definedName name="単価三軸圧縮試験_ＵＵ">#REF!</definedName>
    <definedName name="単価試料作成_Bor.コア_軟岩" localSheetId="35">#REF!</definedName>
    <definedName name="単価試料作成_Bor.コア_軟岩" localSheetId="5">#REF!</definedName>
    <definedName name="単価試料作成_Bor.コア_軟岩" localSheetId="6">#REF!</definedName>
    <definedName name="単価試料作成_Bor.コア_軟岩">#REF!</definedName>
    <definedName name="単価静弾性係数試験" localSheetId="35">#REF!</definedName>
    <definedName name="単価静弾性係数試験" localSheetId="5">#REF!</definedName>
    <definedName name="単価静弾性係数試験" localSheetId="6">#REF!</definedName>
    <definedName name="単価静弾性係数試験">#REF!</definedName>
    <definedName name="単価設計ＣＢＲ試験" localSheetId="35">#REF!</definedName>
    <definedName name="単価設計ＣＢＲ試験" localSheetId="5">#REF!</definedName>
    <definedName name="単価設計ＣＢＲ試験" localSheetId="6">#REF!</definedName>
    <definedName name="単価設計ＣＢＲ試験">#REF!</definedName>
    <definedName name="単価超音波伝播速度測定" localSheetId="35">#REF!</definedName>
    <definedName name="単価超音波伝播速度測定" localSheetId="5">#REF!</definedName>
    <definedName name="単価超音波伝播速度測定" localSheetId="6">#REF!</definedName>
    <definedName name="単価超音波伝播速度測定">#REF!</definedName>
    <definedName name="単価透水試験_一重管法" localSheetId="35">#REF!</definedName>
    <definedName name="単価透水試験_一重管法" localSheetId="5">#REF!</definedName>
    <definedName name="単価透水試験_一重管法" localSheetId="6">#REF!</definedName>
    <definedName name="単価透水試験_一重管法">#REF!</definedName>
    <definedName name="単価透水試験_二重管法" localSheetId="35">#REF!</definedName>
    <definedName name="単価透水試験_二重管法" localSheetId="5">#REF!</definedName>
    <definedName name="単価透水試験_二重管法" localSheetId="6">#REF!</definedName>
    <definedName name="単価透水試験_二重管法">#REF!</definedName>
    <definedName name="単価比重試験" localSheetId="35">#REF!</definedName>
    <definedName name="単価比重試験" localSheetId="5">#REF!</definedName>
    <definedName name="単価比重試験" localSheetId="6">#REF!</definedName>
    <definedName name="単価比重試験">#REF!</definedName>
    <definedName name="単価粒度試験" localSheetId="35">#REF!</definedName>
    <definedName name="単価粒度試験" localSheetId="5">#REF!</definedName>
    <definedName name="単価粒度試験" localSheetId="6">#REF!</definedName>
    <definedName name="単価粒度試験">#REF!</definedName>
    <definedName name="短期借入金金利" localSheetId="35">#REF!</definedName>
    <definedName name="短期借入金金利" localSheetId="48">#REF!</definedName>
    <definedName name="短期借入金金利" localSheetId="3">#REF!</definedName>
    <definedName name="短期借入金金利" localSheetId="4">#REF!</definedName>
    <definedName name="短期借入金金利">#REF!</definedName>
    <definedName name="端">[71]内訳!$N$3:$N$12</definedName>
    <definedName name="端数" localSheetId="35">#REF!</definedName>
    <definedName name="端数" localSheetId="48">#REF!</definedName>
    <definedName name="端数" localSheetId="3">#REF!</definedName>
    <definedName name="端数" localSheetId="4">#REF!</definedName>
    <definedName name="端数">#REF!</definedName>
    <definedName name="地下埋設物交差地点詳細説明図入力" localSheetId="35">#REF!</definedName>
    <definedName name="地下埋設物交差地点詳細説明図入力" localSheetId="5">#REF!</definedName>
    <definedName name="地下埋設物交差地点詳細説明図入力" localSheetId="6">#REF!</definedName>
    <definedName name="地下埋設物交差地点詳細説明図入力">#REF!</definedName>
    <definedName name="地形ベクターデータ入力" localSheetId="35">#REF!</definedName>
    <definedName name="地形ベクターデータ入力" localSheetId="5">#REF!</definedName>
    <definedName name="地形ベクターデータ入力" localSheetId="6">#REF!</definedName>
    <definedName name="地形ベクターデータ入力">#REF!</definedName>
    <definedName name="地形図入力作業" localSheetId="35">#REF!</definedName>
    <definedName name="地形図入力作業" localSheetId="5">#REF!</definedName>
    <definedName name="地形図入力作業" localSheetId="6">#REF!</definedName>
    <definedName name="地形図入力作業">#REF!</definedName>
    <definedName name="地形入力" localSheetId="35">#REF!</definedName>
    <definedName name="地形入力" localSheetId="5">#REF!</definedName>
    <definedName name="地形入力" localSheetId="6">#REF!</definedName>
    <definedName name="地形入力">#REF!</definedName>
    <definedName name="地質１" localSheetId="35">#REF!</definedName>
    <definedName name="地質１" localSheetId="5">#REF!</definedName>
    <definedName name="地質１" localSheetId="6">#REF!</definedName>
    <definedName name="地質１">#REF!</definedName>
    <definedName name="地質２" localSheetId="35">#REF!</definedName>
    <definedName name="地質２" localSheetId="5">#REF!</definedName>
    <definedName name="地質２" localSheetId="6">#REF!</definedName>
    <definedName name="地質２">#REF!</definedName>
    <definedName name="地質３" localSheetId="35">#REF!</definedName>
    <definedName name="地質３" localSheetId="5">#REF!</definedName>
    <definedName name="地質３" localSheetId="6">#REF!</definedName>
    <definedName name="地質３">#REF!</definedName>
    <definedName name="地質４" localSheetId="35">#REF!</definedName>
    <definedName name="地質４" localSheetId="5">#REF!</definedName>
    <definedName name="地質４" localSheetId="6">#REF!</definedName>
    <definedName name="地質４">#REF!</definedName>
    <definedName name="地質５" localSheetId="35">#REF!</definedName>
    <definedName name="地質５" localSheetId="5">#REF!</definedName>
    <definedName name="地質５" localSheetId="6">#REF!</definedName>
    <definedName name="地質５">#REF!</definedName>
    <definedName name="地質合計" localSheetId="35">#REF!</definedName>
    <definedName name="地質合計" localSheetId="5">#REF!</definedName>
    <definedName name="地質合計" localSheetId="6">#REF!</definedName>
    <definedName name="地質合計">#REF!</definedName>
    <definedName name="地図ﾃﾞｰﾀﾍﾞｰｽ費用" localSheetId="35">#REF!</definedName>
    <definedName name="地図ﾃﾞｰﾀﾍﾞｰｽ費用" localSheetId="5">#REF!</definedName>
    <definedName name="地図ﾃﾞｰﾀﾍﾞｰｽ費用" localSheetId="6">#REF!</definedName>
    <definedName name="地図ﾃﾞｰﾀﾍﾞｰｽ費用">#REF!</definedName>
    <definedName name="地層選択リスト">[48]選択リスト!$B$3:$B$20</definedName>
    <definedName name="地中送電線データ入力" localSheetId="35">#REF!</definedName>
    <definedName name="地中送電線データ入力" localSheetId="5">#REF!</definedName>
    <definedName name="地中送電線データ入力" localSheetId="6">#REF!</definedName>
    <definedName name="地中送電線データ入力">#REF!</definedName>
    <definedName name="地点">[35]ｶﾗｰ･遠距離!$C$5</definedName>
    <definedName name="地方債">[23]詳細条件!$B$361</definedName>
    <definedName name="置換頁" localSheetId="35">[12]ｺﾋﾟｰc!#REF!</definedName>
    <definedName name="置換頁" localSheetId="48">[12]ｺﾋﾟｰc!#REF!</definedName>
    <definedName name="置換頁" localSheetId="3">[12]ｺﾋﾟｰc!#REF!</definedName>
    <definedName name="置換頁" localSheetId="4">[12]ｺﾋﾟｰc!#REF!</definedName>
    <definedName name="置換頁">[12]ｺﾋﾟｰc!#REF!</definedName>
    <definedName name="中吹" localSheetId="35" hidden="1">[72]総括表!#REF!</definedName>
    <definedName name="中吹" localSheetId="48" hidden="1">[72]総括表!#REF!</definedName>
    <definedName name="中吹" localSheetId="3" hidden="1">[72]総括表!#REF!</definedName>
    <definedName name="中吹" localSheetId="4" hidden="1">[72]総括表!#REF!</definedName>
    <definedName name="中吹" hidden="1">[72]総括表!#REF!</definedName>
    <definedName name="中水管データ入力" localSheetId="35">#REF!</definedName>
    <definedName name="中水管データ入力" localSheetId="5">#REF!</definedName>
    <definedName name="中水管データ入力" localSheetId="6">#REF!</definedName>
    <definedName name="中水管データ入力">#REF!</definedName>
    <definedName name="町丁目データ変換作業" localSheetId="35">#REF!</definedName>
    <definedName name="町丁目データ変換作業" localSheetId="5">#REF!</definedName>
    <definedName name="町丁目データ変換作業" localSheetId="6">#REF!</definedName>
    <definedName name="町丁目データ変換作業">#REF!</definedName>
    <definedName name="調書カスタマイズ" localSheetId="35">#REF!</definedName>
    <definedName name="調書カスタマイズ" localSheetId="5">#REF!</definedName>
    <definedName name="調書カスタマイズ" localSheetId="6">#REF!</definedName>
    <definedName name="調書カスタマイズ">#REF!</definedName>
    <definedName name="超音波伝播速度測定" localSheetId="35">#REF!</definedName>
    <definedName name="超音波伝播速度測定" localSheetId="5">#REF!</definedName>
    <definedName name="超音波伝播速度測定" localSheetId="6">#REF!</definedName>
    <definedName name="超音波伝播速度測定">#REF!</definedName>
    <definedName name="直ｊ腺" localSheetId="35">#REF!</definedName>
    <definedName name="直ｊ腺" localSheetId="5">#REF!</definedName>
    <definedName name="直ｊ腺" localSheetId="6">#REF!</definedName>
    <definedName name="直ｊ腺">#REF!</definedName>
    <definedName name="直線距離" localSheetId="35">#REF!</definedName>
    <definedName name="直線距離" localSheetId="5">#REF!</definedName>
    <definedName name="直線距離" localSheetId="6">#REF!</definedName>
    <definedName name="直線距離">#REF!</definedName>
    <definedName name="停止時ヒータ">[3]設備電力!$B$40</definedName>
    <definedName name="停止時ヒータ数量">[3]設備電力!$H$42</definedName>
    <definedName name="定量フィーダ">[2]設備電力!$F$28</definedName>
    <definedName name="摘要">#N/A</definedName>
    <definedName name="伝助客先" localSheetId="35">#REF!</definedName>
    <definedName name="伝助客先" localSheetId="5">#REF!</definedName>
    <definedName name="伝助客先" localSheetId="6">#REF!</definedName>
    <definedName name="伝助客先">#REF!</definedName>
    <definedName name="電気基本料金" localSheetId="35">#REF!</definedName>
    <definedName name="電気基本料金" localSheetId="48">#REF!</definedName>
    <definedName name="電気基本料金" localSheetId="3">#REF!</definedName>
    <definedName name="電気基本料金" localSheetId="4">#REF!</definedName>
    <definedName name="電気基本料金">#REF!</definedName>
    <definedName name="電気使用料金" localSheetId="35">#REF!</definedName>
    <definedName name="電気使用料金" localSheetId="48">#REF!</definedName>
    <definedName name="電気使用料金" localSheetId="3">#REF!</definedName>
    <definedName name="電気使用料金" localSheetId="4">#REF!</definedName>
    <definedName name="電気使用料金">#REF!</definedName>
    <definedName name="電気保安" localSheetId="35">[73]年間計画表!#REF!</definedName>
    <definedName name="電気保安" localSheetId="48">[73]年間計画表!#REF!</definedName>
    <definedName name="電気保安" localSheetId="3">[73]年間計画表!#REF!</definedName>
    <definedName name="電気保安" localSheetId="4">[73]年間計画表!#REF!</definedName>
    <definedName name="電気保安">[73]年間計画表!#REF!</definedName>
    <definedName name="電気保安管理">[74]年間計画表!$D$6:$V$6</definedName>
    <definedName name="電源電圧">[3]設備電力!$H$85</definedName>
    <definedName name="都市計台帳">[43]撮図０１!$BZ$50</definedName>
    <definedName name="都市計台帳２">[43]撮図０１!$BZ$77</definedName>
    <definedName name="土建減価償却期間" localSheetId="35">#REF!</definedName>
    <definedName name="土建減価償却期間" localSheetId="48">#REF!</definedName>
    <definedName name="土建減価償却期間" localSheetId="3">#REF!</definedName>
    <definedName name="土建減価償却期間" localSheetId="4">#REF!</definedName>
    <definedName name="土建減価償却期間">#REF!</definedName>
    <definedName name="土建工事割合" localSheetId="35">#REF!</definedName>
    <definedName name="土建工事割合" localSheetId="48">#REF!</definedName>
    <definedName name="土建工事割合" localSheetId="3">#REF!</definedName>
    <definedName name="土建工事割合" localSheetId="4">#REF!</definedName>
    <definedName name="土建工事割合">#REF!</definedName>
    <definedName name="土建工事金額" localSheetId="35">#REF!</definedName>
    <definedName name="土建工事金額" localSheetId="3">#REF!</definedName>
    <definedName name="土建工事金額" localSheetId="4">#REF!</definedName>
    <definedName name="土建工事金額">#REF!</definedName>
    <definedName name="土建残存価格率" localSheetId="35">#REF!</definedName>
    <definedName name="土建残存価格率" localSheetId="3">#REF!</definedName>
    <definedName name="土建残存価格率" localSheetId="4">#REF!</definedName>
    <definedName name="土建残存価格率">#REF!</definedName>
    <definedName name="土質試験選択リスト">[48]選択リスト!$I$3:$I$20</definedName>
    <definedName name="土地購入金額" localSheetId="35">#REF!</definedName>
    <definedName name="土地購入金額" localSheetId="3">#REF!</definedName>
    <definedName name="土地購入金額" localSheetId="4">#REF!</definedName>
    <definedName name="土地購入金額">#REF!</definedName>
    <definedName name="土木維持工事図形データ入力" localSheetId="35">#REF!</definedName>
    <definedName name="土木維持工事図形データ入力" localSheetId="5">#REF!</definedName>
    <definedName name="土木維持工事図形データ入力" localSheetId="6">#REF!</definedName>
    <definedName name="土木維持工事図形データ入力">#REF!</definedName>
    <definedName name="土木維持工事予定表作成機能開発" localSheetId="35">#REF!</definedName>
    <definedName name="土木維持工事予定表作成機能開発" localSheetId="5">#REF!</definedName>
    <definedName name="土木維持工事予定表作成機能開発" localSheetId="6">#REF!</definedName>
    <definedName name="土木維持工事予定表作成機能開発">#REF!</definedName>
    <definedName name="透水試験_一重管法" localSheetId="35">#REF!</definedName>
    <definedName name="透水試験_一重管法" localSheetId="5">#REF!</definedName>
    <definedName name="透水試験_一重管法" localSheetId="6">#REF!</definedName>
    <definedName name="透水試験_一重管法">#REF!</definedName>
    <definedName name="透水試験_二重管法" localSheetId="35">#REF!</definedName>
    <definedName name="透水試験_二重管法" localSheetId="5">#REF!</definedName>
    <definedName name="透水試験_二重管法" localSheetId="6">#REF!</definedName>
    <definedName name="透水試験_二重管法">#REF!</definedName>
    <definedName name="道路付属物台帳図データ" localSheetId="35">#REF!</definedName>
    <definedName name="道路付属物台帳図データ" localSheetId="5">#REF!</definedName>
    <definedName name="道路付属物台帳図データ" localSheetId="6">#REF!</definedName>
    <definedName name="道路付属物台帳図データ">#REF!</definedName>
    <definedName name="内海築炉" localSheetId="35">#REF!</definedName>
    <definedName name="内海築炉" localSheetId="37">#REF!</definedName>
    <definedName name="内海築炉" localSheetId="38">#REF!</definedName>
    <definedName name="内海築炉" localSheetId="51">#REF!</definedName>
    <definedName name="内海築炉" localSheetId="52">#REF!</definedName>
    <definedName name="内海築炉" localSheetId="49">#REF!</definedName>
    <definedName name="内海築炉" localSheetId="3">#REF!</definedName>
    <definedName name="内海築炉" localSheetId="4">#REF!</definedName>
    <definedName name="内海築炉" localSheetId="5">#REF!</definedName>
    <definedName name="内海築炉" localSheetId="6">#REF!</definedName>
    <definedName name="内海築炉">#REF!</definedName>
    <definedName name="内訳外" localSheetId="35">#REF!</definedName>
    <definedName name="内訳外" localSheetId="37">#REF!</definedName>
    <definedName name="内訳外" localSheetId="38">#REF!</definedName>
    <definedName name="内訳外" localSheetId="51">#REF!</definedName>
    <definedName name="内訳外" localSheetId="52">#REF!</definedName>
    <definedName name="内訳外" localSheetId="49">#REF!</definedName>
    <definedName name="内訳外" localSheetId="3">#REF!</definedName>
    <definedName name="内訳外" localSheetId="4">#REF!</definedName>
    <definedName name="内訳外" localSheetId="5">#REF!</definedName>
    <definedName name="内訳外" localSheetId="6">#REF!</definedName>
    <definedName name="内訳外">#REF!</definedName>
    <definedName name="内訳作成" localSheetId="35">[12]ｺﾋﾟｰc!#REF!</definedName>
    <definedName name="内訳作成" localSheetId="3">[12]ｺﾋﾟｰc!#REF!</definedName>
    <definedName name="内訳作成" localSheetId="4">[12]ｺﾋﾟｰc!#REF!</definedName>
    <definedName name="内訳作成">[12]ｺﾋﾟｰc!#REF!</definedName>
    <definedName name="内訳書" localSheetId="35">#REF!</definedName>
    <definedName name="内訳書" localSheetId="5">#REF!</definedName>
    <definedName name="内訳書" localSheetId="6">#REF!</definedName>
    <definedName name="内訳書">#REF!</definedName>
    <definedName name="内訳追加作成" localSheetId="35">[12]ｺﾋﾟｰc!#REF!</definedName>
    <definedName name="内訳追加作成" localSheetId="3">[12]ｺﾋﾟｰc!#REF!</definedName>
    <definedName name="内訳追加作成" localSheetId="4">[12]ｺﾋﾟｰc!#REF!</definedName>
    <definedName name="内訳追加作成">[12]ｺﾋﾟｰc!#REF!</definedName>
    <definedName name="内訳内1" localSheetId="35">#REF!</definedName>
    <definedName name="内訳内1" localSheetId="37">#REF!</definedName>
    <definedName name="内訳内1" localSheetId="38">#REF!</definedName>
    <definedName name="内訳内1" localSheetId="48">#REF!</definedName>
    <definedName name="内訳内1" localSheetId="51">#REF!</definedName>
    <definedName name="内訳内1" localSheetId="52">#REF!</definedName>
    <definedName name="内訳内1" localSheetId="49">#REF!</definedName>
    <definedName name="内訳内1" localSheetId="3">#REF!</definedName>
    <definedName name="内訳内1" localSheetId="4">#REF!</definedName>
    <definedName name="内訳内1" localSheetId="5">#REF!</definedName>
    <definedName name="内訳内1" localSheetId="6">#REF!</definedName>
    <definedName name="内訳内1">#REF!</definedName>
    <definedName name="内訳内2" localSheetId="35">#REF!</definedName>
    <definedName name="内訳内2" localSheetId="37">#REF!</definedName>
    <definedName name="内訳内2" localSheetId="38">#REF!</definedName>
    <definedName name="内訳内2" localSheetId="48">#REF!</definedName>
    <definedName name="内訳内2" localSheetId="51">#REF!</definedName>
    <definedName name="内訳内2" localSheetId="52">#REF!</definedName>
    <definedName name="内訳内2" localSheetId="49">#REF!</definedName>
    <definedName name="内訳内2" localSheetId="3">#REF!</definedName>
    <definedName name="内訳内2" localSheetId="4">#REF!</definedName>
    <definedName name="内訳内2" localSheetId="5">#REF!</definedName>
    <definedName name="内訳内2" localSheetId="6">#REF!</definedName>
    <definedName name="内訳内2">#REF!</definedName>
    <definedName name="二次数値編集" localSheetId="35">#REF!</definedName>
    <definedName name="二次数値編集" localSheetId="5">#REF!</definedName>
    <definedName name="二次数値編集" localSheetId="6">#REF!</definedName>
    <definedName name="二次数値編集">#REF!</definedName>
    <definedName name="二年目元利額">[34]割賦代金計算!$L$10</definedName>
    <definedName name="日常TBL" localSheetId="35">#REF!</definedName>
    <definedName name="日常TBL" localSheetId="48">#REF!</definedName>
    <definedName name="日常TBL" localSheetId="3">#REF!</definedName>
    <definedName name="日常TBL" localSheetId="4">#REF!</definedName>
    <definedName name="日常TBL">#REF!</definedName>
    <definedName name="日当" localSheetId="35">#REF!</definedName>
    <definedName name="日当" localSheetId="5">#REF!</definedName>
    <definedName name="日当" localSheetId="6">#REF!</definedName>
    <definedName name="日当">#REF!</definedName>
    <definedName name="入札差異" localSheetId="35">#REF!</definedName>
    <definedName name="入札差異" localSheetId="48">#REF!</definedName>
    <definedName name="入札差異" localSheetId="3">#REF!</definedName>
    <definedName name="入札差異" localSheetId="4">#REF!</definedName>
    <definedName name="入札差異">#REF!</definedName>
    <definedName name="入力" localSheetId="35">#REF!</definedName>
    <definedName name="入力" localSheetId="5">#REF!</definedName>
    <definedName name="入力" localSheetId="6">#REF!</definedName>
    <definedName name="入力">#REF!</definedName>
    <definedName name="入力データ検査" localSheetId="35">#REF!</definedName>
    <definedName name="入力データ検査" localSheetId="5">#REF!</definedName>
    <definedName name="入力データ検査" localSheetId="6">#REF!</definedName>
    <definedName name="入力データ検査">#REF!</definedName>
    <definedName name="入力ﾒﾆｭｰ" localSheetId="35">#REF!</definedName>
    <definedName name="入力ﾒﾆｭｰ" localSheetId="5">#REF!</definedName>
    <definedName name="入力ﾒﾆｭｰ" localSheetId="6">#REF!</definedName>
    <definedName name="入力ﾒﾆｭｰ">#REF!</definedName>
    <definedName name="入力基図ラスター入力" localSheetId="35">#REF!</definedName>
    <definedName name="入力基図ラスター入力" localSheetId="5">#REF!</definedName>
    <definedName name="入力基図ラスター入力" localSheetId="6">#REF!</definedName>
    <definedName name="入力基図ラスター入力">#REF!</definedName>
    <definedName name="入力基図作成" localSheetId="35">#REF!</definedName>
    <definedName name="入力基図作成" localSheetId="5">#REF!</definedName>
    <definedName name="入力基図作成" localSheetId="6">#REF!</definedName>
    <definedName name="入力基図作成">#REF!</definedName>
    <definedName name="年間設備補修費" localSheetId="35">#REF!</definedName>
    <definedName name="年間設備補修費" localSheetId="48">#REF!</definedName>
    <definedName name="年間設備補修費" localSheetId="3">#REF!</definedName>
    <definedName name="年間設備補修費" localSheetId="4">#REF!</definedName>
    <definedName name="年間設備補修費">#REF!</definedName>
    <definedName name="年間補助燃料費" localSheetId="35">[37]採算性検討表!#REF!</definedName>
    <definedName name="年間補助燃料費" localSheetId="48">[37]採算性検討表!#REF!</definedName>
    <definedName name="年間補助燃料費" localSheetId="3">[37]採算性検討表!#REF!</definedName>
    <definedName name="年間補助燃料費" localSheetId="4">[37]採算性検討表!#REF!</definedName>
    <definedName name="年間補助燃料費">[37]採算性検討表!#REF!</definedName>
    <definedName name="納品" localSheetId="35">#REF!</definedName>
    <definedName name="納品" localSheetId="5">#REF!</definedName>
    <definedName name="納品" localSheetId="6">#REF!</definedName>
    <definedName name="納品">#REF!</definedName>
    <definedName name="納品・検査" localSheetId="35">#REF!</definedName>
    <definedName name="納品・検査" localSheetId="5">#REF!</definedName>
    <definedName name="納品・検査" localSheetId="6">#REF!</definedName>
    <definedName name="納品・検査">#REF!</definedName>
    <definedName name="排水溝清掃工現地調査" localSheetId="35">#REF!</definedName>
    <definedName name="排水溝清掃工現地調査" localSheetId="5">#REF!</definedName>
    <definedName name="排水溝清掃工現地調査" localSheetId="6">#REF!</definedName>
    <definedName name="排水溝清掃工現地調査">#REF!</definedName>
    <definedName name="排水溝清掃工修正編集" localSheetId="35">#REF!</definedName>
    <definedName name="排水溝清掃工修正編集" localSheetId="5">#REF!</definedName>
    <definedName name="排水溝清掃工修正編集" localSheetId="6">#REF!</definedName>
    <definedName name="排水溝清掃工修正編集">#REF!</definedName>
    <definedName name="排水溝清掃工属性データ入力" localSheetId="35">#REF!</definedName>
    <definedName name="排水溝清掃工属性データ入力" localSheetId="5">#REF!</definedName>
    <definedName name="排水溝清掃工属性データ入力" localSheetId="6">#REF!</definedName>
    <definedName name="排水溝清掃工属性データ入力">#REF!</definedName>
    <definedName name="排水溝清掃工用図形データ変換" localSheetId="35">#REF!</definedName>
    <definedName name="排水溝清掃工用図形データ変換" localSheetId="5">#REF!</definedName>
    <definedName name="排水溝清掃工用図形データ変換" localSheetId="6">#REF!</definedName>
    <definedName name="排水溝清掃工用図形データ変換">#REF!</definedName>
    <definedName name="背景図ベクターデータ入力" localSheetId="35">#REF!</definedName>
    <definedName name="背景図ベクターデータ入力" localSheetId="5">#REF!</definedName>
    <definedName name="背景図ベクターデータ入力" localSheetId="6">#REF!</definedName>
    <definedName name="背景図ベクターデータ入力">#REF!</definedName>
    <definedName name="配水管入力" localSheetId="35">#REF!</definedName>
    <definedName name="配水管入力" localSheetId="5">#REF!</definedName>
    <definedName name="配水管入力" localSheetId="6">#REF!</definedName>
    <definedName name="配水管入力">#REF!</definedName>
    <definedName name="配水管編集" localSheetId="35">#REF!</definedName>
    <definedName name="配水管編集" localSheetId="5">#REF!</definedName>
    <definedName name="配水管編集" localSheetId="6">#REF!</definedName>
    <definedName name="配水管編集">#REF!</definedName>
    <definedName name="配水施設図出力" localSheetId="35">#REF!</definedName>
    <definedName name="配水施設図出力" localSheetId="5">#REF!</definedName>
    <definedName name="配水施設図出力" localSheetId="6">#REF!</definedName>
    <definedName name="配水施設図出力">#REF!</definedName>
    <definedName name="配水施設図出力２" localSheetId="35">#REF!</definedName>
    <definedName name="配水施設図出力２" localSheetId="5">#REF!</definedName>
    <definedName name="配水施設図出力２" localSheetId="6">#REF!</definedName>
    <definedName name="配水施設図出力２">#REF!</definedName>
    <definedName name="売電単価" localSheetId="35">#REF!</definedName>
    <definedName name="売電単価" localSheetId="48">#REF!</definedName>
    <definedName name="売電単価" localSheetId="3">#REF!</definedName>
    <definedName name="売電単価" localSheetId="4">#REF!</definedName>
    <definedName name="売電単価">#REF!</definedName>
    <definedName name="拍子" localSheetId="35">#REF!</definedName>
    <definedName name="拍子" localSheetId="5">#REF!</definedName>
    <definedName name="拍子" localSheetId="6">#REF!</definedName>
    <definedName name="拍子">#REF!</definedName>
    <definedName name="白影１２５００" localSheetId="35">#REF!</definedName>
    <definedName name="白影１２５００" localSheetId="5">#REF!</definedName>
    <definedName name="白影１２５００" localSheetId="6">#REF!</definedName>
    <definedName name="白影１２５００">#REF!</definedName>
    <definedName name="白黒撮影" localSheetId="35">[50]測量代価表!#REF!</definedName>
    <definedName name="白黒撮影" localSheetId="5">[50]測量代価表!#REF!</definedName>
    <definedName name="白黒撮影" localSheetId="6">[50]測量代価表!#REF!</definedName>
    <definedName name="白黒撮影">[50]測量代価表!#REF!</definedName>
    <definedName name="白撮２５０００" localSheetId="35">#REF!</definedName>
    <definedName name="白撮２５０００" localSheetId="5">#REF!</definedName>
    <definedName name="白撮２５０００" localSheetId="6">#REF!</definedName>
    <definedName name="白撮２５０００">#REF!</definedName>
    <definedName name="白撮影12500" localSheetId="35">#REF!</definedName>
    <definedName name="白撮影12500" localSheetId="5">#REF!</definedName>
    <definedName name="白撮影12500" localSheetId="6">#REF!</definedName>
    <definedName name="白撮影12500">#REF!</definedName>
    <definedName name="八">[35]ｶﾗｰ･遠距離!$G$40</definedName>
    <definedName name="搬入・設置・現地試験" localSheetId="35">#REF!</definedName>
    <definedName name="搬入・設置・現地試験" localSheetId="5">#REF!</definedName>
    <definedName name="搬入・設置・現地試験" localSheetId="6">#REF!</definedName>
    <definedName name="搬入・設置・現地試験">#REF!</definedName>
    <definedName name="搬入廃棄物計" localSheetId="35">#REF!</definedName>
    <definedName name="搬入廃棄物計" localSheetId="5">#REF!</definedName>
    <definedName name="搬入廃棄物計" localSheetId="6">#REF!</definedName>
    <definedName name="搬入廃棄物計">#REF!</definedName>
    <definedName name="範囲" localSheetId="35">#REF!</definedName>
    <definedName name="範囲" localSheetId="48">#REF!</definedName>
    <definedName name="範囲" localSheetId="3">#REF!</definedName>
    <definedName name="範囲" localSheetId="4">#REF!</definedName>
    <definedName name="範囲">#REF!</definedName>
    <definedName name="番号">#N/A</definedName>
    <definedName name="番号選択1" localSheetId="35">[12]ｺﾋﾟｰc!#REF!</definedName>
    <definedName name="番号選択1" localSheetId="48">[12]ｺﾋﾟｰc!#REF!</definedName>
    <definedName name="番号選択1" localSheetId="3">[12]ｺﾋﾟｰc!#REF!</definedName>
    <definedName name="番号選択1" localSheetId="4">[12]ｺﾋﾟｰc!#REF!</definedName>
    <definedName name="番号選択1">[12]ｺﾋﾟｰc!#REF!</definedName>
    <definedName name="比重試験" localSheetId="35">#REF!</definedName>
    <definedName name="比重試験" localSheetId="5">#REF!</definedName>
    <definedName name="比重試験" localSheetId="6">#REF!</definedName>
    <definedName name="比重試験">#REF!</definedName>
    <definedName name="費用設定" localSheetId="35">#REF!</definedName>
    <definedName name="費用設定" localSheetId="48">#REF!</definedName>
    <definedName name="費用設定" localSheetId="3">#REF!</definedName>
    <definedName name="費用設定" localSheetId="4">#REF!</definedName>
    <definedName name="費用設定">#REF!</definedName>
    <definedName name="標識工データ修正" localSheetId="35">#REF!</definedName>
    <definedName name="標識工データ修正" localSheetId="5">#REF!</definedName>
    <definedName name="標識工データ修正" localSheetId="6">#REF!</definedName>
    <definedName name="標識工データ修正">#REF!</definedName>
    <definedName name="標識工データ修正編集" localSheetId="35">#REF!</definedName>
    <definedName name="標識工データ修正編集" localSheetId="5">#REF!</definedName>
    <definedName name="標識工データ修正編集" localSheetId="6">#REF!</definedName>
    <definedName name="標識工データ修正編集">#REF!</definedName>
    <definedName name="標識工データ用図形変換" localSheetId="35">#REF!</definedName>
    <definedName name="標識工データ用図形変換" localSheetId="5">#REF!</definedName>
    <definedName name="標識工データ用図形変換" localSheetId="6">#REF!</definedName>
    <definedName name="標識工データ用図形変換">#REF!</definedName>
    <definedName name="標識工現地調査" localSheetId="35">#REF!</definedName>
    <definedName name="標識工現地調査" localSheetId="5">#REF!</definedName>
    <definedName name="標識工現地調査" localSheetId="6">#REF!</definedName>
    <definedName name="標識工現地調査">#REF!</definedName>
    <definedName name="標識工属性データ入力" localSheetId="35">#REF!</definedName>
    <definedName name="標識工属性データ入力" localSheetId="5">#REF!</definedName>
    <definedName name="標識工属性データ入力" localSheetId="6">#REF!</definedName>
    <definedName name="標識工属性データ入力">#REF!</definedName>
    <definedName name="標準貫入試験選択リスト">[48]選択リスト!$H$3:$H$20</definedName>
    <definedName name="標定図作成費" localSheetId="35">'[69]代価表 '!#REF!</definedName>
    <definedName name="標定図作成費" localSheetId="5">'[69]代価表 '!#REF!</definedName>
    <definedName name="標定図作成費" localSheetId="6">'[69]代価表 '!#REF!</definedName>
    <definedName name="標定図作成費">'[69]代価表 '!#REF!</definedName>
    <definedName name="標定点測量" localSheetId="35">#REF!</definedName>
    <definedName name="標定点測量" localSheetId="5">#REF!</definedName>
    <definedName name="標定点測量" localSheetId="6">#REF!</definedName>
    <definedName name="標定点測量">#REF!</definedName>
    <definedName name="表紙" localSheetId="35">#REF!</definedName>
    <definedName name="表紙" localSheetId="5">#REF!</definedName>
    <definedName name="表紙" localSheetId="6">#REF!</definedName>
    <definedName name="表紙">#REF!</definedName>
    <definedName name="表紙入力" localSheetId="35">#REF!</definedName>
    <definedName name="表紙入力" localSheetId="5">#REF!</definedName>
    <definedName name="表紙入力" localSheetId="6">#REF!</definedName>
    <definedName name="表紙入力">#REF!</definedName>
    <definedName name="付帯作業" localSheetId="35">'[75]撮影（モノクロ）'!#REF!</definedName>
    <definedName name="付帯作業" localSheetId="5">'[75]撮影（モノクロ）'!#REF!</definedName>
    <definedName name="付帯作業" localSheetId="6">'[75]撮影（モノクロ）'!#REF!</definedName>
    <definedName name="付帯作業">'[75]撮影（モノクロ）'!#REF!</definedName>
    <definedName name="付帯作業代価" localSheetId="35">#REF!</definedName>
    <definedName name="付帯作業代価" localSheetId="5">#REF!</definedName>
    <definedName name="付帯作業代価" localSheetId="6">#REF!</definedName>
    <definedName name="付帯作業代価">#REF!</definedName>
    <definedName name="負荷率" localSheetId="35">#REF!</definedName>
    <definedName name="負荷率" localSheetId="48">#REF!</definedName>
    <definedName name="負荷率" localSheetId="3">#REF!</definedName>
    <definedName name="負荷率" localSheetId="4">#REF!</definedName>
    <definedName name="負荷率">#REF!</definedName>
    <definedName name="負債">[23]詳細条件!$B$173</definedName>
    <definedName name="風向" localSheetId="35">#REF!</definedName>
    <definedName name="風向" localSheetId="48">#REF!</definedName>
    <definedName name="風向" localSheetId="3">#REF!</definedName>
    <definedName name="風向" localSheetId="4">#REF!</definedName>
    <definedName name="風向">#REF!</definedName>
    <definedName name="風速" localSheetId="35">#REF!</definedName>
    <definedName name="風速" localSheetId="48">#REF!</definedName>
    <definedName name="風速" localSheetId="3">#REF!</definedName>
    <definedName name="風速" localSheetId="4">#REF!</definedName>
    <definedName name="風速">#REF!</definedName>
    <definedName name="分割">#N/A</definedName>
    <definedName name="平板" localSheetId="35">[29]H24単価表!#REF!</definedName>
    <definedName name="平板" localSheetId="5">[29]H24単価表!#REF!</definedName>
    <definedName name="平板" localSheetId="6">[29]H24単価表!#REF!</definedName>
    <definedName name="平板">[29]H24単価表!#REF!</definedName>
    <definedName name="頁計処理" localSheetId="35">[12]ｺﾋﾟｰc!#REF!</definedName>
    <definedName name="頁計処理" localSheetId="48">[12]ｺﾋﾟｰc!#REF!</definedName>
    <definedName name="頁計処理" localSheetId="3">[12]ｺﾋﾟｰc!#REF!</definedName>
    <definedName name="頁計処理" localSheetId="4">[12]ｺﾋﾟｰc!#REF!</definedName>
    <definedName name="頁計処理">[12]ｺﾋﾟｰc!#REF!</definedName>
    <definedName name="頁削除" localSheetId="35">[12]ｺﾋﾟｰc!#REF!</definedName>
    <definedName name="頁削除" localSheetId="48">[12]ｺﾋﾟｰc!#REF!</definedName>
    <definedName name="頁削除" localSheetId="3">[12]ｺﾋﾟｰc!#REF!</definedName>
    <definedName name="頁削除" localSheetId="4">[12]ｺﾋﾟｰc!#REF!</definedName>
    <definedName name="頁削除">[12]ｺﾋﾟｰc!#REF!</definedName>
    <definedName name="頁挿入" localSheetId="35">[12]ｺﾋﾟｰc!#REF!</definedName>
    <definedName name="頁挿入" localSheetId="48">[12]ｺﾋﾟｰc!#REF!</definedName>
    <definedName name="頁挿入" localSheetId="3">[12]ｺﾋﾟｰc!#REF!</definedName>
    <definedName name="頁挿入" localSheetId="4">[12]ｺﾋﾟｰc!#REF!</definedName>
    <definedName name="頁挿入">[12]ｺﾋﾟｰc!#REF!</definedName>
    <definedName name="変化率" localSheetId="35">#REF!</definedName>
    <definedName name="変化率" localSheetId="5">#REF!</definedName>
    <definedName name="変化率" localSheetId="6">#REF!</definedName>
    <definedName name="変化率">#REF!</definedName>
    <definedName name="変化率入力" localSheetId="35">#REF!</definedName>
    <definedName name="変化率入力" localSheetId="5">#REF!</definedName>
    <definedName name="変化率入力" localSheetId="6">#REF!</definedName>
    <definedName name="変化率入力">#REF!</definedName>
    <definedName name="変数">#N/A</definedName>
    <definedName name="変動費マージン" localSheetId="35">#REF!</definedName>
    <definedName name="変動費マージン" localSheetId="48">#REF!</definedName>
    <definedName name="変動費マージン" localSheetId="3">#REF!</definedName>
    <definedName name="変動費マージン" localSheetId="4">#REF!</definedName>
    <definedName name="変動費マージン">#REF!</definedName>
    <definedName name="変動費算出" localSheetId="35">#REF!</definedName>
    <definedName name="変動費算出" localSheetId="48">#REF!</definedName>
    <definedName name="変動費算出" localSheetId="3">#REF!</definedName>
    <definedName name="変動費算出" localSheetId="4">#REF!</definedName>
    <definedName name="変動費算出">#REF!</definedName>
    <definedName name="編集費" localSheetId="35">#REF!</definedName>
    <definedName name="編集費" localSheetId="5">#REF!</definedName>
    <definedName name="編集費" localSheetId="6">#REF!</definedName>
    <definedName name="編集費">#REF!</definedName>
    <definedName name="編集費２" localSheetId="35">#REF!</definedName>
    <definedName name="編集費２" localSheetId="5">#REF!</definedName>
    <definedName name="編集費２" localSheetId="6">#REF!</definedName>
    <definedName name="編集費２">#REF!</definedName>
    <definedName name="編集費３" localSheetId="35">#REF!</definedName>
    <definedName name="編集費３" localSheetId="5">#REF!</definedName>
    <definedName name="編集費３" localSheetId="6">#REF!</definedName>
    <definedName name="編集費３">#REF!</definedName>
    <definedName name="保険料率" localSheetId="35">#REF!</definedName>
    <definedName name="保険料率" localSheetId="3">#REF!</definedName>
    <definedName name="保険料率" localSheetId="4">#REF!</definedName>
    <definedName name="保険料率">#REF!</definedName>
    <definedName name="保険料率2" localSheetId="35">[37]採算性検討表!#REF!</definedName>
    <definedName name="保険料率2" localSheetId="3">[37]採算性検討表!#REF!</definedName>
    <definedName name="保険料率2" localSheetId="4">[37]採算性検討表!#REF!</definedName>
    <definedName name="保険料率2">[37]採算性検討表!#REF!</definedName>
    <definedName name="保存" localSheetId="35">[12]ｺﾋﾟｰc!#REF!</definedName>
    <definedName name="保存" localSheetId="3">[12]ｺﾋﾟｰc!#REF!</definedName>
    <definedName name="保存" localSheetId="4">[12]ｺﾋﾟｰc!#REF!</definedName>
    <definedName name="保存">[12]ｺﾋﾟｰc!#REF!</definedName>
    <definedName name="舗装面清掃工データ変換・修正" localSheetId="35">#REF!</definedName>
    <definedName name="舗装面清掃工データ変換・修正" localSheetId="5">#REF!</definedName>
    <definedName name="舗装面清掃工データ変換・修正" localSheetId="6">#REF!</definedName>
    <definedName name="舗装面清掃工データ変換・修正">#REF!</definedName>
    <definedName name="補助機能" localSheetId="35">[12]ｺﾋﾟｰc!#REF!</definedName>
    <definedName name="補助機能" localSheetId="3">[12]ｺﾋﾟｰc!#REF!</definedName>
    <definedName name="補助機能" localSheetId="4">[12]ｺﾋﾟｰc!#REF!</definedName>
    <definedName name="補助機能">[12]ｺﾋﾟｰc!#REF!</definedName>
    <definedName name="補助金総額" localSheetId="35">#REF!</definedName>
    <definedName name="補助金総額" localSheetId="48">#REF!</definedName>
    <definedName name="補助金総額" localSheetId="3">#REF!</definedName>
    <definedName name="補助金総額" localSheetId="4">#REF!</definedName>
    <definedName name="補助金総額">#REF!</definedName>
    <definedName name="補助金率" localSheetId="35">#REF!</definedName>
    <definedName name="補助金率" localSheetId="48">#REF!</definedName>
    <definedName name="補助金率" localSheetId="3">#REF!</definedName>
    <definedName name="補助金率" localSheetId="4">#REF!</definedName>
    <definedName name="補助金率">#REF!</definedName>
    <definedName name="補助燃料使用量" localSheetId="35">#REF!</definedName>
    <definedName name="補助燃料使用量" localSheetId="48">#REF!</definedName>
    <definedName name="補助燃料使用量" localSheetId="3">#REF!</definedName>
    <definedName name="補助燃料使用量" localSheetId="4">#REF!</definedName>
    <definedName name="補助燃料使用量">#REF!</definedName>
    <definedName name="補助燃料費" localSheetId="35">#REF!</definedName>
    <definedName name="補助燃料費" localSheetId="3">#REF!</definedName>
    <definedName name="補助燃料費" localSheetId="4">#REF!</definedName>
    <definedName name="補助燃料費">#REF!</definedName>
    <definedName name="方向選択リスト">[48]選択リスト!$D$3:$D$20</definedName>
    <definedName name="方式" localSheetId="35">#REF!</definedName>
    <definedName name="方式" localSheetId="3">#REF!</definedName>
    <definedName name="方式" localSheetId="4">#REF!</definedName>
    <definedName name="方式">#REF!</definedName>
    <definedName name="法人税率" localSheetId="35">#REF!</definedName>
    <definedName name="法人税率" localSheetId="3">#REF!</definedName>
    <definedName name="法人税率" localSheetId="4">#REF!</definedName>
    <definedName name="法人税率">#REF!</definedName>
    <definedName name="北村" localSheetId="35">[76]土地評価!#REF!</definedName>
    <definedName name="北村" localSheetId="5">[76]土地評価!#REF!</definedName>
    <definedName name="北村" localSheetId="6">[76]土地評価!#REF!</definedName>
    <definedName name="北村">[76]土地評価!#REF!</definedName>
    <definedName name="本状補正" localSheetId="35">[77]TANKA!#REF!</definedName>
    <definedName name="本状補正" localSheetId="5">[77]TANKA!#REF!</definedName>
    <definedName name="本状補正" localSheetId="6">[77]TANKA!#REF!</definedName>
    <definedName name="本状補正">[77]TANKA!#REF!</definedName>
    <definedName name="本数">"エディット 5"</definedName>
    <definedName name="民間銀行長期金利" localSheetId="35">#REF!</definedName>
    <definedName name="民間銀行長期金利" localSheetId="3">#REF!</definedName>
    <definedName name="民間銀行長期金利" localSheetId="4">#REF!</definedName>
    <definedName name="民間銀行長期金利">#REF!</definedName>
    <definedName name="民間銀行返済期間" localSheetId="35">#REF!</definedName>
    <definedName name="民間銀行返済期間" localSheetId="3">#REF!</definedName>
    <definedName name="民間銀行返済期間" localSheetId="4">#REF!</definedName>
    <definedName name="民間銀行返済期間">#REF!</definedName>
    <definedName name="民間銀行融資割合" localSheetId="35">#REF!</definedName>
    <definedName name="民間銀行融資割合" localSheetId="3">#REF!</definedName>
    <definedName name="民間銀行融資割合" localSheetId="4">#REF!</definedName>
    <definedName name="民間銀行融資割合">#REF!</definedName>
    <definedName name="民間銀行融資金額" localSheetId="35">#REF!</definedName>
    <definedName name="民間銀行融資金額" localSheetId="3">#REF!</definedName>
    <definedName name="民間銀行融資金額" localSheetId="4">#REF!</definedName>
    <definedName name="民間銀行融資金額">#REF!</definedName>
    <definedName name="名前">[46]Sheet3!$A$1:$A$3</definedName>
    <definedName name="明細1" localSheetId="35">#REF!</definedName>
    <definedName name="明細1" localSheetId="37">#REF!</definedName>
    <definedName name="明細1" localSheetId="38">#REF!</definedName>
    <definedName name="明細1" localSheetId="51">#REF!</definedName>
    <definedName name="明細1" localSheetId="52">#REF!</definedName>
    <definedName name="明細1" localSheetId="49">#REF!</definedName>
    <definedName name="明細1" localSheetId="3">#REF!</definedName>
    <definedName name="明細1" localSheetId="4">#REF!</definedName>
    <definedName name="明細1" localSheetId="5">#REF!</definedName>
    <definedName name="明細1" localSheetId="6">#REF!</definedName>
    <definedName name="明細1">#REF!</definedName>
    <definedName name="明細3" localSheetId="35">#REF!</definedName>
    <definedName name="明細3" localSheetId="37">#REF!</definedName>
    <definedName name="明細3" localSheetId="38">#REF!</definedName>
    <definedName name="明細3" localSheetId="51">#REF!</definedName>
    <definedName name="明細3" localSheetId="52">#REF!</definedName>
    <definedName name="明細3" localSheetId="49">#REF!</definedName>
    <definedName name="明細3" localSheetId="3">#REF!</definedName>
    <definedName name="明細3" localSheetId="4">#REF!</definedName>
    <definedName name="明細3" localSheetId="5">#REF!</definedName>
    <definedName name="明細3" localSheetId="6">#REF!</definedName>
    <definedName name="明細3">#REF!</definedName>
    <definedName name="目標IRR">[34]前提条件入力用!$E$248</definedName>
    <definedName name="薬剤定量フィーダ数量">[2]設備電力!$F$53</definedName>
    <definedName name="輸送用ブロワ">[2]設備電力!$C$63</definedName>
    <definedName name="予察費" localSheetId="35">#REF!</definedName>
    <definedName name="予察費" localSheetId="5">#REF!</definedName>
    <definedName name="予察費" localSheetId="6">#REF!</definedName>
    <definedName name="予察費">#REF!</definedName>
    <definedName name="予測イメージ図" localSheetId="35">#REF!</definedName>
    <definedName name="予測イメージ図" localSheetId="48">#REF!</definedName>
    <definedName name="予測イメージ図" localSheetId="3">#REF!</definedName>
    <definedName name="予測イメージ図" localSheetId="4">#REF!</definedName>
    <definedName name="予測イメージ図">#REF!</definedName>
    <definedName name="曜日" localSheetId="35">#REF!</definedName>
    <definedName name="曜日" localSheetId="37">#REF!</definedName>
    <definedName name="曜日" localSheetId="38">#REF!</definedName>
    <definedName name="曜日" localSheetId="48">#REF!</definedName>
    <definedName name="曜日" localSheetId="51">#REF!</definedName>
    <definedName name="曜日" localSheetId="52">#REF!</definedName>
    <definedName name="曜日" localSheetId="49">#REF!</definedName>
    <definedName name="曜日" localSheetId="3">#REF!</definedName>
    <definedName name="曜日" localSheetId="4">#REF!</definedName>
    <definedName name="曜日" localSheetId="5">#REF!</definedName>
    <definedName name="曜日" localSheetId="6">#REF!</definedName>
    <definedName name="曜日">#REF!</definedName>
    <definedName name="用紙" localSheetId="35">#REF!</definedName>
    <definedName name="用紙" localSheetId="5">#REF!</definedName>
    <definedName name="用紙" localSheetId="6">#REF!</definedName>
    <definedName name="用紙">#REF!</definedName>
    <definedName name="用地測量" localSheetId="35">[50]測量代価表!#REF!</definedName>
    <definedName name="用地測量" localSheetId="5">[50]測量代価表!#REF!</definedName>
    <definedName name="用地測量" localSheetId="6">[50]測量代価表!#REF!</definedName>
    <definedName name="用地測量">[50]測量代価表!#REF!</definedName>
    <definedName name="用役費" localSheetId="35">#REF!</definedName>
    <definedName name="用役費" localSheetId="3">#REF!</definedName>
    <definedName name="用役費" localSheetId="4">#REF!</definedName>
    <definedName name="用役費">#REF!</definedName>
    <definedName name="用役費計算基準" localSheetId="35">#REF!</definedName>
    <definedName name="用役費計算基準" localSheetId="3">#REF!</definedName>
    <definedName name="用役費計算基準" localSheetId="4">#REF!</definedName>
    <definedName name="用役費計算基準">#REF!</definedName>
    <definedName name="落ち口ヒータ">[2]設備電力!$J$101</definedName>
    <definedName name="欄左端" localSheetId="35">#REF!</definedName>
    <definedName name="欄左端" localSheetId="5">#REF!</definedName>
    <definedName name="欄左端" localSheetId="6">#REF!</definedName>
    <definedName name="欄左端">#REF!</definedName>
    <definedName name="欄数" localSheetId="35">#REF!</definedName>
    <definedName name="欄数" localSheetId="5">#REF!</definedName>
    <definedName name="欄数" localSheetId="6">#REF!</definedName>
    <definedName name="欄数">#REF!</definedName>
    <definedName name="率">[71]内訳!$J$3:$K$17</definedName>
    <definedName name="率入力" localSheetId="35">#REF!</definedName>
    <definedName name="率入力" localSheetId="5">#REF!</definedName>
    <definedName name="率入力" localSheetId="6">#REF!</definedName>
    <definedName name="率入力">#REF!</definedName>
    <definedName name="率木製建具" localSheetId="35">[71]表紙!#REF!</definedName>
    <definedName name="率木製建具" localSheetId="48">[71]表紙!#REF!</definedName>
    <definedName name="率木製建具" localSheetId="3">[71]表紙!#REF!</definedName>
    <definedName name="率木製建具" localSheetId="4">[71]表紙!#REF!</definedName>
    <definedName name="率木製建具">[71]表紙!#REF!</definedName>
    <definedName name="粒度試験" localSheetId="35">#REF!</definedName>
    <definedName name="粒度試験" localSheetId="5">#REF!</definedName>
    <definedName name="粒度試験" localSheetId="6">#REF!</definedName>
    <definedName name="粒度試験">#REF!</definedName>
    <definedName name="劣化パターンと保全方式">[61]劣化パターンと保全方式!$A$4:$D$6</definedName>
    <definedName name="炉数">[3]寸法計画!$H$31</definedName>
    <definedName name="路線測量" localSheetId="35">[50]測量代価表!#REF!</definedName>
    <definedName name="路線測量" localSheetId="5">[50]測量代価表!#REF!</definedName>
    <definedName name="路線測量" localSheetId="6">[50]測量代価表!#REF!</definedName>
    <definedName name="路線測量">[50]測量代価表!#REF!</definedName>
    <definedName name="労務費" localSheetId="35">#REF!</definedName>
    <definedName name="労務費" localSheetId="5">#REF!</definedName>
    <definedName name="労務費" localSheetId="6">#REF!</definedName>
    <definedName name="労務費">#REF!</definedName>
    <definedName name="六">[35]ｶﾗｰ･遠距離!$G$34</definedName>
    <definedName name="枠" localSheetId="35">#REF!</definedName>
    <definedName name="枠" localSheetId="5">#REF!</definedName>
    <definedName name="枠" localSheetId="6">#REF!</definedName>
    <definedName name="枠">#REF!</definedName>
    <definedName name="攪拌機数量_2">[2]設備電力!$F$48</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61" l="1"/>
  <c r="B8" i="61" s="1"/>
  <c r="B9" i="61" s="1"/>
  <c r="B10" i="61" s="1"/>
  <c r="B11" i="61" s="1"/>
  <c r="B12" i="61" s="1"/>
  <c r="B13" i="61" s="1"/>
  <c r="B14" i="61" s="1"/>
  <c r="B15" i="61" s="1"/>
  <c r="B16" i="61" s="1"/>
  <c r="B17" i="61" s="1"/>
  <c r="B18" i="61" s="1"/>
  <c r="B19" i="61" s="1"/>
  <c r="B20" i="61" s="1"/>
  <c r="B21" i="61" s="1"/>
  <c r="B22" i="61" s="1"/>
  <c r="B23" i="61" s="1"/>
  <c r="B24" i="61" s="1"/>
  <c r="B25" i="61" s="1"/>
  <c r="B26" i="61" s="1"/>
  <c r="B27" i="61" s="1"/>
  <c r="B28" i="61" s="1"/>
  <c r="B29" i="61" s="1"/>
  <c r="B30" i="61" s="1"/>
  <c r="B31" i="61" s="1"/>
  <c r="B32" i="61" s="1"/>
  <c r="B33" i="61" s="1"/>
  <c r="B34" i="61" s="1"/>
  <c r="B35" i="61" s="1"/>
  <c r="B36" i="61" s="1"/>
  <c r="B37" i="61" s="1"/>
  <c r="B38" i="61" s="1"/>
  <c r="B39" i="61" s="1"/>
  <c r="B40" i="61" s="1"/>
  <c r="B41" i="61" s="1"/>
  <c r="B42" i="61" s="1"/>
  <c r="B43" i="61" s="1"/>
  <c r="B44" i="61" s="1"/>
  <c r="B45" i="61" s="1"/>
  <c r="B46" i="61" s="1"/>
  <c r="B47" i="61" s="1"/>
  <c r="B48" i="61" s="1"/>
  <c r="B49" i="61" s="1"/>
  <c r="B50" i="61" s="1"/>
  <c r="B51" i="61" s="1"/>
  <c r="B52" i="61" s="1"/>
  <c r="B53" i="61" s="1"/>
  <c r="B54" i="61" s="1"/>
  <c r="B55" i="61" s="1"/>
  <c r="B56" i="61" s="1"/>
  <c r="B57" i="61" s="1"/>
  <c r="B58" i="61" s="1"/>
  <c r="B59" i="61" s="1"/>
  <c r="B60" i="61" s="1"/>
  <c r="B61" i="61" s="1"/>
  <c r="B62" i="61" s="1"/>
  <c r="B63" i="61" s="1"/>
  <c r="B64" i="61" s="1"/>
  <c r="B65" i="61" s="1"/>
  <c r="B66" i="61" s="1"/>
  <c r="B67" i="61" s="1"/>
  <c r="B68" i="61" s="1"/>
  <c r="B69" i="61" s="1"/>
  <c r="B70" i="61" s="1"/>
  <c r="B71" i="61" s="1"/>
  <c r="B72" i="61" s="1"/>
  <c r="B73" i="61" s="1"/>
  <c r="B74" i="61" s="1"/>
  <c r="B75" i="61" s="1"/>
  <c r="B76" i="61" s="1"/>
  <c r="B77" i="61" s="1"/>
  <c r="B78" i="61" s="1"/>
  <c r="B79" i="61" s="1"/>
  <c r="B80" i="61" s="1"/>
  <c r="B81" i="61" s="1"/>
  <c r="B82" i="61" s="1"/>
  <c r="B83" i="61" s="1"/>
  <c r="B84" i="61" s="1"/>
  <c r="B85" i="61" s="1"/>
  <c r="B86" i="61" s="1"/>
  <c r="B87" i="61" s="1"/>
  <c r="B88" i="61" s="1"/>
  <c r="B89" i="61" s="1"/>
  <c r="B90" i="61" s="1"/>
  <c r="B91" i="61" s="1"/>
  <c r="B92" i="61" s="1"/>
  <c r="B93" i="61" s="1"/>
  <c r="B94" i="61" s="1"/>
  <c r="B95" i="61" s="1"/>
  <c r="B96" i="61" s="1"/>
  <c r="B97" i="61" s="1"/>
  <c r="B98" i="61" s="1"/>
  <c r="B99" i="61" s="1"/>
  <c r="B100" i="61" s="1"/>
  <c r="B101" i="61" s="1"/>
  <c r="B102" i="61" s="1"/>
  <c r="B103" i="61" s="1"/>
  <c r="B104" i="61" s="1"/>
  <c r="B105" i="61" s="1"/>
  <c r="B106" i="61" s="1"/>
  <c r="B107" i="61" s="1"/>
  <c r="B108" i="61" s="1"/>
  <c r="B109" i="61" s="1"/>
  <c r="B110" i="61" s="1"/>
  <c r="B111" i="61" s="1"/>
  <c r="B112" i="61" s="1"/>
  <c r="B113" i="61" s="1"/>
  <c r="B114" i="61" s="1"/>
  <c r="B115" i="61" s="1"/>
  <c r="B116" i="61" s="1"/>
  <c r="B117" i="61" s="1"/>
  <c r="B118" i="61" s="1"/>
  <c r="B119" i="61" s="1"/>
  <c r="B120" i="61" s="1"/>
  <c r="B121" i="61" s="1"/>
  <c r="B122" i="61" s="1"/>
  <c r="B123" i="61" s="1"/>
  <c r="B124" i="61" s="1"/>
  <c r="B125" i="61" s="1"/>
  <c r="B126" i="61" s="1"/>
  <c r="B127" i="61" s="1"/>
  <c r="B128" i="61" s="1"/>
  <c r="B129" i="61" s="1"/>
  <c r="B130" i="61" s="1"/>
  <c r="B131" i="61" s="1"/>
  <c r="B132" i="61" s="1"/>
  <c r="B133" i="61" s="1"/>
  <c r="B134" i="61" s="1"/>
  <c r="B135" i="61" s="1"/>
  <c r="B136" i="61" s="1"/>
  <c r="B137" i="61" s="1"/>
  <c r="B138" i="61" s="1"/>
  <c r="B139" i="61" s="1"/>
  <c r="B140" i="61" s="1"/>
  <c r="B141" i="61" s="1"/>
  <c r="B142" i="61" s="1"/>
  <c r="B143" i="61" s="1"/>
  <c r="B144" i="61" s="1"/>
  <c r="B145" i="61" s="1"/>
  <c r="B146" i="61" s="1"/>
  <c r="B147" i="61" s="1"/>
  <c r="B148" i="61" s="1"/>
  <c r="B149" i="61" s="1"/>
  <c r="B150" i="61" s="1"/>
  <c r="B151" i="61" s="1"/>
  <c r="B152" i="61" s="1"/>
  <c r="B153" i="61" s="1"/>
  <c r="B154" i="61" s="1"/>
  <c r="B155" i="61" s="1"/>
  <c r="B156" i="61" s="1"/>
  <c r="B157" i="61" s="1"/>
  <c r="B158" i="61" s="1"/>
  <c r="B159" i="61" s="1"/>
  <c r="B160" i="61" s="1"/>
  <c r="B161" i="61" s="1"/>
  <c r="B162" i="61" s="1"/>
  <c r="B163" i="61" s="1"/>
  <c r="B164" i="61" s="1"/>
  <c r="B165" i="61" s="1"/>
  <c r="B166" i="61" s="1"/>
  <c r="B167" i="61" s="1"/>
  <c r="B168" i="61" s="1"/>
  <c r="B169" i="61" s="1"/>
  <c r="B170" i="61" s="1"/>
  <c r="B171" i="61" s="1"/>
  <c r="B172" i="61" s="1"/>
  <c r="B173" i="61" s="1"/>
  <c r="B174" i="61" s="1"/>
  <c r="B175" i="61" s="1"/>
  <c r="B176" i="61" s="1"/>
  <c r="B177" i="61" s="1"/>
  <c r="B178" i="61" s="1"/>
  <c r="B179" i="61" s="1"/>
  <c r="B180" i="61" s="1"/>
  <c r="B181" i="61" s="1"/>
  <c r="B182" i="61" s="1"/>
  <c r="B183" i="61" s="1"/>
  <c r="B184" i="61" s="1"/>
  <c r="B185" i="61" s="1"/>
  <c r="B186" i="61" s="1"/>
  <c r="B187" i="61" s="1"/>
  <c r="B188" i="61" s="1"/>
  <c r="B189" i="61" s="1"/>
  <c r="B190" i="61" s="1"/>
  <c r="B191" i="61" s="1"/>
  <c r="B192" i="61" s="1"/>
  <c r="B193" i="61" s="1"/>
  <c r="B194" i="61" s="1"/>
  <c r="B195" i="61" s="1"/>
  <c r="B196" i="61" s="1"/>
  <c r="B197" i="61" s="1"/>
  <c r="B198" i="61" s="1"/>
  <c r="B199" i="61" s="1"/>
  <c r="B200" i="61" s="1"/>
  <c r="B201" i="61" s="1"/>
  <c r="B202" i="61" s="1"/>
  <c r="B203" i="61" s="1"/>
  <c r="B204" i="61" s="1"/>
  <c r="B205" i="61" s="1"/>
  <c r="B206" i="61" s="1"/>
  <c r="B207" i="61" s="1"/>
  <c r="B208" i="61" s="1"/>
  <c r="B209" i="61" s="1"/>
  <c r="B210" i="61" s="1"/>
  <c r="B211" i="61" s="1"/>
  <c r="B212" i="61" s="1"/>
  <c r="B213" i="61" s="1"/>
  <c r="B214" i="61" s="1"/>
  <c r="B215" i="61" s="1"/>
  <c r="B216" i="61" s="1"/>
  <c r="B217" i="61" s="1"/>
  <c r="B218" i="61" s="1"/>
  <c r="B219" i="61" s="1"/>
  <c r="B220" i="61" s="1"/>
  <c r="B221" i="61" s="1"/>
  <c r="B222" i="61" s="1"/>
  <c r="B223" i="61" s="1"/>
  <c r="B224" i="61" s="1"/>
  <c r="B225" i="61" s="1"/>
  <c r="B226" i="61" s="1"/>
  <c r="B227" i="61" s="1"/>
  <c r="B228" i="61" s="1"/>
  <c r="B229" i="61" s="1"/>
  <c r="B230" i="61" s="1"/>
  <c r="B231" i="61" s="1"/>
  <c r="B232" i="61" s="1"/>
  <c r="B233" i="61" s="1"/>
  <c r="B234" i="61" s="1"/>
  <c r="B235" i="61" s="1"/>
  <c r="B236" i="61" s="1"/>
  <c r="B237" i="61" s="1"/>
  <c r="B238" i="61" s="1"/>
  <c r="B239" i="61" s="1"/>
  <c r="B240" i="61" s="1"/>
  <c r="B241" i="61" s="1"/>
  <c r="B242" i="61" s="1"/>
  <c r="B243" i="61" s="1"/>
  <c r="B244" i="61" s="1"/>
  <c r="B245" i="61" s="1"/>
  <c r="B246" i="61" s="1"/>
  <c r="B247" i="61" s="1"/>
  <c r="B248" i="61" s="1"/>
  <c r="B249" i="61" s="1"/>
  <c r="B250" i="61" s="1"/>
  <c r="B251" i="61" s="1"/>
  <c r="B252" i="61" s="1"/>
  <c r="B253" i="61" s="1"/>
  <c r="B254" i="61" s="1"/>
  <c r="B255" i="61" s="1"/>
  <c r="B256" i="61" s="1"/>
  <c r="B257" i="61" s="1"/>
  <c r="B258" i="61" s="1"/>
  <c r="B259" i="61" s="1"/>
  <c r="B260" i="61" s="1"/>
  <c r="B261" i="61" s="1"/>
  <c r="B262" i="61" s="1"/>
  <c r="B263" i="61" s="1"/>
  <c r="B264" i="61" s="1"/>
  <c r="B265" i="61" s="1"/>
  <c r="B266" i="61" s="1"/>
  <c r="B267" i="61" s="1"/>
  <c r="B268" i="61" s="1"/>
  <c r="B269" i="61" s="1"/>
  <c r="B270" i="61" s="1"/>
  <c r="B271" i="61" s="1"/>
  <c r="B272" i="61" s="1"/>
  <c r="B273" i="61" s="1"/>
  <c r="B274" i="61" s="1"/>
  <c r="B275" i="61" s="1"/>
  <c r="B276" i="61" s="1"/>
  <c r="B277" i="61" s="1"/>
  <c r="B278" i="61" s="1"/>
  <c r="B279" i="61" s="1"/>
  <c r="B280" i="61" s="1"/>
  <c r="B281" i="61" s="1"/>
  <c r="B282" i="61" s="1"/>
  <c r="B283" i="61" s="1"/>
  <c r="B284" i="61" s="1"/>
  <c r="B285" i="61" s="1"/>
  <c r="B286" i="61" s="1"/>
  <c r="B287" i="61" s="1"/>
  <c r="B288" i="61" s="1"/>
  <c r="B289" i="61" s="1"/>
  <c r="B290" i="61" s="1"/>
  <c r="B291" i="61" s="1"/>
  <c r="B292" i="61" s="1"/>
  <c r="B293" i="61" s="1"/>
  <c r="B294" i="61" s="1"/>
  <c r="B295" i="61" s="1"/>
  <c r="B296" i="61" s="1"/>
  <c r="B297" i="61" s="1"/>
  <c r="B298" i="61" s="1"/>
  <c r="B299" i="61" s="1"/>
  <c r="B300" i="61" s="1"/>
  <c r="B301" i="61" s="1"/>
  <c r="B302" i="61" s="1"/>
  <c r="B303" i="61" s="1"/>
  <c r="B304" i="61" s="1"/>
  <c r="B305" i="61" s="1"/>
  <c r="B306" i="61" s="1"/>
  <c r="B307" i="61" s="1"/>
  <c r="B308" i="61" s="1"/>
  <c r="B309" i="61" s="1"/>
  <c r="B310" i="61" s="1"/>
  <c r="B311" i="61" s="1"/>
  <c r="B312" i="61" s="1"/>
  <c r="B313" i="61" s="1"/>
  <c r="B314" i="61" s="1"/>
  <c r="B315" i="61" s="1"/>
  <c r="B316" i="61" s="1"/>
  <c r="B317" i="61" s="1"/>
  <c r="B318" i="61" s="1"/>
  <c r="B319" i="61" s="1"/>
  <c r="B320" i="61" s="1"/>
  <c r="B321" i="61" s="1"/>
  <c r="B322" i="61" s="1"/>
  <c r="B323" i="61" s="1"/>
  <c r="B324" i="61" s="1"/>
  <c r="B325" i="61" s="1"/>
  <c r="B326" i="61" s="1"/>
  <c r="B327" i="61" s="1"/>
  <c r="B328" i="61" s="1"/>
  <c r="B329" i="61" s="1"/>
  <c r="B330" i="61" s="1"/>
  <c r="B331" i="61" s="1"/>
  <c r="B332" i="61" s="1"/>
  <c r="B333" i="61" s="1"/>
  <c r="B334" i="61" s="1"/>
  <c r="B335" i="61" s="1"/>
  <c r="B336" i="61" s="1"/>
  <c r="B337" i="61" s="1"/>
  <c r="B338" i="61" s="1"/>
  <c r="B339" i="61" s="1"/>
  <c r="B340" i="61" s="1"/>
  <c r="B341" i="61" s="1"/>
  <c r="B342" i="61" s="1"/>
  <c r="B343" i="61" s="1"/>
  <c r="B344" i="61" s="1"/>
  <c r="B345" i="61" s="1"/>
  <c r="B346" i="61" s="1"/>
  <c r="B347" i="61" s="1"/>
  <c r="B348" i="61" s="1"/>
  <c r="B349" i="61" s="1"/>
  <c r="B350" i="61" s="1"/>
  <c r="B351" i="61" s="1"/>
  <c r="B352" i="61" s="1"/>
  <c r="B353" i="61" s="1"/>
  <c r="B354" i="61" s="1"/>
  <c r="B355" i="61" s="1"/>
  <c r="B356" i="61" s="1"/>
  <c r="B357" i="61" s="1"/>
  <c r="B358" i="61" s="1"/>
  <c r="B359" i="61" s="1"/>
  <c r="B360" i="61" s="1"/>
  <c r="B361" i="61" s="1"/>
  <c r="B362" i="61" s="1"/>
  <c r="B363" i="61" s="1"/>
  <c r="B364" i="61" s="1"/>
  <c r="B365" i="61" s="1"/>
  <c r="B366" i="61" s="1"/>
  <c r="B367" i="61" s="1"/>
  <c r="B368" i="61" s="1"/>
  <c r="B369" i="61" s="1"/>
  <c r="B370" i="61" s="1"/>
  <c r="B371" i="61" s="1"/>
  <c r="B372" i="61" s="1"/>
  <c r="B373" i="61" s="1"/>
  <c r="B374" i="61" s="1"/>
  <c r="B375" i="61" s="1"/>
  <c r="B376" i="61" s="1"/>
  <c r="B377" i="61" s="1"/>
  <c r="B378" i="61" s="1"/>
  <c r="B379" i="61" s="1"/>
  <c r="B380" i="61" s="1"/>
  <c r="B381" i="61" s="1"/>
  <c r="B382" i="61" s="1"/>
  <c r="B383" i="61" s="1"/>
  <c r="B384" i="61" s="1"/>
  <c r="B385" i="61" s="1"/>
  <c r="B386" i="61" s="1"/>
  <c r="B387" i="61" s="1"/>
  <c r="B388" i="61" s="1"/>
  <c r="B389" i="61" s="1"/>
  <c r="B390" i="61" s="1"/>
  <c r="B391" i="61" s="1"/>
  <c r="B392" i="61" s="1"/>
  <c r="B393" i="61" s="1"/>
  <c r="B394" i="61" s="1"/>
  <c r="B395" i="61" s="1"/>
  <c r="B396" i="61" s="1"/>
  <c r="B397" i="61" s="1"/>
  <c r="B398" i="61" s="1"/>
  <c r="B399" i="61" s="1"/>
  <c r="B400" i="61" s="1"/>
  <c r="B401" i="61" s="1"/>
  <c r="B402" i="61" s="1"/>
  <c r="B403" i="61" s="1"/>
  <c r="B404" i="61" s="1"/>
  <c r="B405" i="61" s="1"/>
  <c r="B406" i="61" s="1"/>
  <c r="B407" i="61" s="1"/>
  <c r="B408" i="61" s="1"/>
  <c r="B409" i="61" s="1"/>
  <c r="B410" i="61" s="1"/>
  <c r="B411" i="61" s="1"/>
  <c r="B412" i="61" s="1"/>
  <c r="B413" i="61" s="1"/>
  <c r="B414" i="61" s="1"/>
  <c r="B415" i="61" s="1"/>
  <c r="B416" i="61" s="1"/>
  <c r="B417" i="61" s="1"/>
  <c r="B418" i="61" s="1"/>
  <c r="B419" i="61" s="1"/>
  <c r="B420" i="61" s="1"/>
  <c r="B421" i="61" s="1"/>
  <c r="B422" i="61" s="1"/>
  <c r="B423" i="61" s="1"/>
  <c r="B424" i="61" s="1"/>
  <c r="B425" i="61" s="1"/>
  <c r="B426" i="61" s="1"/>
  <c r="B427" i="61" s="1"/>
  <c r="B428" i="61" s="1"/>
  <c r="B429" i="61" s="1"/>
  <c r="B430" i="61" s="1"/>
  <c r="B431" i="61" s="1"/>
  <c r="B432" i="61" s="1"/>
  <c r="B433" i="61" s="1"/>
  <c r="B434" i="61" s="1"/>
  <c r="B435" i="61" s="1"/>
  <c r="B436" i="61" s="1"/>
  <c r="B437" i="61" s="1"/>
  <c r="B438" i="61" s="1"/>
  <c r="B439" i="61" s="1"/>
  <c r="B440" i="61" s="1"/>
  <c r="B441" i="61" s="1"/>
  <c r="B442" i="61" s="1"/>
  <c r="B443" i="61" s="1"/>
  <c r="B444" i="61" s="1"/>
  <c r="B445" i="61" s="1"/>
  <c r="B446" i="61" s="1"/>
  <c r="B447" i="61" s="1"/>
  <c r="B448" i="61" s="1"/>
  <c r="B449" i="61" s="1"/>
  <c r="B450" i="61" s="1"/>
  <c r="B451" i="61" s="1"/>
  <c r="B452" i="61" s="1"/>
  <c r="B453" i="61" s="1"/>
  <c r="B454" i="61" s="1"/>
  <c r="B455" i="61" s="1"/>
  <c r="B456" i="61" s="1"/>
  <c r="B457" i="61" s="1"/>
  <c r="B458" i="61" s="1"/>
  <c r="B459" i="61" s="1"/>
  <c r="B460" i="61" s="1"/>
  <c r="B461" i="61" s="1"/>
  <c r="B462" i="61" s="1"/>
  <c r="B463" i="61" s="1"/>
  <c r="B464" i="61" s="1"/>
  <c r="B465" i="61" s="1"/>
  <c r="B466" i="61" s="1"/>
  <c r="B467" i="61" s="1"/>
  <c r="B468" i="61" s="1"/>
  <c r="B469" i="61" s="1"/>
  <c r="B470" i="61" s="1"/>
  <c r="B471" i="61" s="1"/>
  <c r="B472" i="61" s="1"/>
  <c r="B473" i="61" s="1"/>
  <c r="B474" i="61" s="1"/>
  <c r="B475" i="61" s="1"/>
  <c r="B476" i="61" s="1"/>
  <c r="B477" i="61" s="1"/>
  <c r="B478" i="61" s="1"/>
  <c r="B479" i="61" s="1"/>
  <c r="B480" i="61" s="1"/>
  <c r="B481" i="61" s="1"/>
  <c r="B482" i="61" s="1"/>
  <c r="B483" i="61" s="1"/>
  <c r="B484" i="61" s="1"/>
  <c r="B485" i="61" s="1"/>
  <c r="B486" i="61" s="1"/>
  <c r="B487" i="61" s="1"/>
  <c r="B488" i="61" s="1"/>
  <c r="B489" i="61" s="1"/>
  <c r="B490" i="61" s="1"/>
  <c r="B491" i="61" s="1"/>
  <c r="B492" i="61" s="1"/>
  <c r="B493" i="61" s="1"/>
  <c r="B494" i="61" s="1"/>
  <c r="B495" i="61" s="1"/>
  <c r="B496" i="61" s="1"/>
  <c r="B497" i="61" s="1"/>
  <c r="B498" i="61" s="1"/>
  <c r="B499" i="61" s="1"/>
  <c r="B500" i="61" s="1"/>
  <c r="B501" i="61" s="1"/>
  <c r="B502" i="61" s="1"/>
  <c r="B503" i="61" s="1"/>
  <c r="B504" i="61" s="1"/>
  <c r="B505" i="61" s="1"/>
  <c r="B506" i="61" s="1"/>
  <c r="B507" i="61" s="1"/>
  <c r="B508" i="61" s="1"/>
  <c r="B509" i="61" s="1"/>
  <c r="B510" i="61" s="1"/>
  <c r="B511" i="61" s="1"/>
  <c r="B512" i="61" s="1"/>
  <c r="B513" i="61" s="1"/>
  <c r="B514" i="61" s="1"/>
  <c r="B515" i="61" s="1"/>
  <c r="B516" i="61" s="1"/>
  <c r="B517" i="61" s="1"/>
  <c r="B518" i="61" s="1"/>
  <c r="B519" i="61" s="1"/>
  <c r="B520" i="61" s="1"/>
  <c r="B521" i="61" s="1"/>
  <c r="B522" i="61" s="1"/>
  <c r="B523" i="61" s="1"/>
  <c r="B524" i="61" s="1"/>
  <c r="B525" i="61" s="1"/>
  <c r="B526" i="61" s="1"/>
  <c r="B527" i="61" s="1"/>
  <c r="B528" i="61" s="1"/>
  <c r="B529" i="61" s="1"/>
  <c r="B530" i="61" s="1"/>
  <c r="B531" i="61" s="1"/>
  <c r="B532" i="61" s="1"/>
  <c r="B533" i="61" s="1"/>
  <c r="B534" i="61" s="1"/>
  <c r="B535" i="61" s="1"/>
  <c r="B536" i="61" s="1"/>
  <c r="B537" i="61" s="1"/>
  <c r="B538" i="61" s="1"/>
  <c r="B539" i="61" s="1"/>
  <c r="B540" i="61" s="1"/>
  <c r="B541" i="61" s="1"/>
  <c r="B542" i="61" s="1"/>
  <c r="B543" i="61" s="1"/>
  <c r="B544" i="61" s="1"/>
  <c r="B545" i="61" s="1"/>
  <c r="B546" i="61" s="1"/>
  <c r="B547" i="61" s="1"/>
  <c r="B548" i="61" s="1"/>
  <c r="B549" i="61" s="1"/>
  <c r="B550" i="61" s="1"/>
  <c r="B551" i="61" s="1"/>
  <c r="B552" i="61" s="1"/>
  <c r="B553" i="61" s="1"/>
  <c r="B554" i="61" s="1"/>
  <c r="B555" i="61" s="1"/>
  <c r="B556" i="61" s="1"/>
  <c r="B557" i="61" s="1"/>
  <c r="B558" i="61" s="1"/>
  <c r="B559" i="61" s="1"/>
  <c r="B560" i="61" s="1"/>
  <c r="B561" i="61" s="1"/>
  <c r="B562" i="61" s="1"/>
  <c r="B563" i="61" s="1"/>
  <c r="B564" i="61" s="1"/>
  <c r="B565" i="61" s="1"/>
  <c r="B566" i="61" s="1"/>
  <c r="B567" i="61" s="1"/>
  <c r="B568" i="61" s="1"/>
  <c r="B569" i="61" s="1"/>
  <c r="B570" i="61" s="1"/>
  <c r="B571" i="61" s="1"/>
  <c r="B572" i="61" s="1"/>
  <c r="B573" i="61" s="1"/>
  <c r="B574" i="61" s="1"/>
  <c r="B575" i="61" s="1"/>
  <c r="B576" i="61" s="1"/>
  <c r="B577" i="61" s="1"/>
  <c r="B578" i="61" s="1"/>
  <c r="B579" i="61" s="1"/>
  <c r="B580" i="61" s="1"/>
  <c r="B581" i="61" s="1"/>
  <c r="B582" i="61" s="1"/>
  <c r="B583" i="61" s="1"/>
  <c r="B584" i="61" s="1"/>
  <c r="B585" i="61" s="1"/>
  <c r="B586" i="61" s="1"/>
  <c r="B587" i="61" s="1"/>
  <c r="B588" i="61" s="1"/>
  <c r="B589" i="61" s="1"/>
  <c r="B590" i="61" s="1"/>
  <c r="B591" i="61" s="1"/>
  <c r="B592" i="61" s="1"/>
  <c r="B593" i="61" s="1"/>
  <c r="B594" i="61" s="1"/>
  <c r="B595" i="61" s="1"/>
  <c r="B596" i="61" s="1"/>
  <c r="B597" i="61" s="1"/>
  <c r="B598" i="61" s="1"/>
  <c r="B599" i="61" s="1"/>
  <c r="B600" i="61" s="1"/>
  <c r="B601" i="61" s="1"/>
  <c r="B602" i="61" s="1"/>
  <c r="B603" i="61" s="1"/>
  <c r="B604" i="61" s="1"/>
  <c r="B605" i="61" s="1"/>
  <c r="B606" i="61" s="1"/>
  <c r="B607" i="61" s="1"/>
  <c r="B608" i="61" s="1"/>
  <c r="B609" i="61" s="1"/>
  <c r="B610" i="61" s="1"/>
  <c r="B611" i="61" s="1"/>
  <c r="B612" i="61" s="1"/>
  <c r="B613" i="61" s="1"/>
  <c r="B614" i="61" s="1"/>
  <c r="B615" i="61" s="1"/>
  <c r="B616" i="61" s="1"/>
  <c r="B617" i="61" s="1"/>
  <c r="B618" i="61" s="1"/>
  <c r="B619" i="61" s="1"/>
  <c r="B620" i="61" s="1"/>
  <c r="B621" i="61" s="1"/>
  <c r="B622" i="61" s="1"/>
  <c r="B623" i="61" s="1"/>
  <c r="B624" i="61" s="1"/>
  <c r="B625" i="61" s="1"/>
  <c r="B626" i="61" s="1"/>
  <c r="B627" i="61" s="1"/>
  <c r="B628" i="61" s="1"/>
  <c r="B629" i="61" s="1"/>
  <c r="B630" i="61" s="1"/>
  <c r="B631" i="61" s="1"/>
  <c r="B632" i="61" s="1"/>
  <c r="B633" i="61" s="1"/>
  <c r="B634" i="61" s="1"/>
  <c r="B635" i="61" s="1"/>
  <c r="B636" i="61" s="1"/>
  <c r="B637" i="61" s="1"/>
  <c r="B638" i="61" s="1"/>
  <c r="B639" i="61" s="1"/>
  <c r="B640" i="61" s="1"/>
  <c r="B641" i="61" s="1"/>
  <c r="B642" i="61" s="1"/>
  <c r="B643" i="61" s="1"/>
  <c r="B644" i="61" s="1"/>
  <c r="B645" i="61" s="1"/>
  <c r="B646" i="61" s="1"/>
  <c r="B647" i="61" s="1"/>
  <c r="B648" i="61" s="1"/>
  <c r="B649" i="61" s="1"/>
  <c r="B650" i="61" s="1"/>
  <c r="B651" i="61" s="1"/>
  <c r="B652" i="61" s="1"/>
  <c r="B653" i="61" s="1"/>
  <c r="B654" i="61" s="1"/>
  <c r="B655" i="61" s="1"/>
  <c r="B656" i="61" s="1"/>
  <c r="B657" i="61" s="1"/>
  <c r="B658" i="61" s="1"/>
  <c r="B659" i="61" s="1"/>
  <c r="B660" i="61" s="1"/>
  <c r="B661" i="61" s="1"/>
  <c r="B662" i="61" s="1"/>
  <c r="B663" i="61" s="1"/>
  <c r="B664" i="61" s="1"/>
  <c r="B665" i="61" s="1"/>
  <c r="B666" i="61" s="1"/>
  <c r="B667" i="61" s="1"/>
  <c r="B668" i="61" s="1"/>
  <c r="B669" i="61" s="1"/>
  <c r="B670" i="61" s="1"/>
  <c r="B671" i="61" s="1"/>
  <c r="B672" i="61" s="1"/>
  <c r="B673" i="61" s="1"/>
  <c r="B674" i="61" s="1"/>
  <c r="B675" i="61" s="1"/>
  <c r="B676" i="61" s="1"/>
  <c r="B677" i="61" s="1"/>
  <c r="B678" i="61" s="1"/>
  <c r="B679" i="61" s="1"/>
  <c r="B680" i="61" s="1"/>
  <c r="B681" i="61" s="1"/>
  <c r="B682" i="61" s="1"/>
  <c r="B683" i="61" s="1"/>
  <c r="B684" i="61" s="1"/>
  <c r="B685" i="61" s="1"/>
  <c r="B686" i="61" s="1"/>
  <c r="B687" i="61" s="1"/>
  <c r="B688" i="61" s="1"/>
  <c r="B689" i="61" s="1"/>
  <c r="B690" i="61" s="1"/>
  <c r="B691" i="61" s="1"/>
  <c r="B692" i="61" s="1"/>
  <c r="B693" i="61" s="1"/>
  <c r="B694" i="61" s="1"/>
  <c r="B695" i="61" s="1"/>
  <c r="B696" i="61" s="1"/>
  <c r="B697" i="61" s="1"/>
  <c r="B698" i="61" s="1"/>
  <c r="B699" i="61" s="1"/>
  <c r="B700" i="61" s="1"/>
  <c r="B701" i="61" s="1"/>
  <c r="B702" i="61" s="1"/>
  <c r="B703" i="61" s="1"/>
  <c r="B704" i="61" s="1"/>
  <c r="B705" i="61" s="1"/>
  <c r="B706" i="61" s="1"/>
  <c r="B707" i="61" s="1"/>
  <c r="B708" i="61" s="1"/>
  <c r="B709" i="61" s="1"/>
  <c r="B710" i="61" s="1"/>
  <c r="B711" i="61" s="1"/>
  <c r="B712" i="61" s="1"/>
  <c r="B713" i="61" s="1"/>
  <c r="B714" i="61" s="1"/>
  <c r="B715" i="61" s="1"/>
  <c r="B716" i="61" s="1"/>
  <c r="B717" i="61" s="1"/>
  <c r="B718" i="61" s="1"/>
  <c r="B719" i="61" s="1"/>
  <c r="B720" i="61" s="1"/>
  <c r="B721" i="61" s="1"/>
  <c r="B722" i="61" s="1"/>
  <c r="B723" i="61" s="1"/>
  <c r="B724" i="61" s="1"/>
  <c r="B725" i="61" s="1"/>
  <c r="B726" i="61" s="1"/>
  <c r="B727" i="61" s="1"/>
  <c r="B728" i="61" s="1"/>
  <c r="B729" i="61" s="1"/>
  <c r="B730" i="61" s="1"/>
  <c r="B731" i="61" s="1"/>
  <c r="B732" i="61" s="1"/>
  <c r="B733" i="61" s="1"/>
  <c r="B734" i="61" s="1"/>
  <c r="B735" i="61" s="1"/>
  <c r="B736" i="61" s="1"/>
  <c r="B737" i="61" s="1"/>
  <c r="B738" i="61" s="1"/>
  <c r="B739" i="61" s="1"/>
  <c r="B740" i="61" s="1"/>
  <c r="B741" i="61" s="1"/>
  <c r="B742" i="61" s="1"/>
  <c r="B743" i="61" s="1"/>
  <c r="B744" i="61" s="1"/>
  <c r="B745" i="61" s="1"/>
  <c r="B746" i="61" s="1"/>
  <c r="B747" i="61" s="1"/>
  <c r="B748" i="61" s="1"/>
  <c r="B749" i="61" s="1"/>
  <c r="B750" i="61" s="1"/>
  <c r="B751" i="61" s="1"/>
  <c r="B752" i="61" s="1"/>
  <c r="B753" i="61" s="1"/>
  <c r="B754" i="61" s="1"/>
  <c r="B755" i="61" s="1"/>
  <c r="B756" i="61" s="1"/>
  <c r="B757" i="61" s="1"/>
  <c r="B758" i="61" s="1"/>
  <c r="B759" i="61" s="1"/>
  <c r="B760" i="61" s="1"/>
  <c r="B761" i="61" s="1"/>
  <c r="B762" i="61" s="1"/>
  <c r="B763" i="61" s="1"/>
  <c r="B764" i="61" s="1"/>
  <c r="B765" i="61" s="1"/>
  <c r="B766" i="61" s="1"/>
  <c r="B767" i="61" s="1"/>
  <c r="B768" i="61" s="1"/>
  <c r="B769" i="61" s="1"/>
  <c r="B770" i="61" s="1"/>
  <c r="B771" i="61" s="1"/>
  <c r="B772" i="61" s="1"/>
  <c r="B773" i="61" s="1"/>
  <c r="B774" i="61" s="1"/>
  <c r="B775" i="61" s="1"/>
  <c r="B776" i="61" s="1"/>
  <c r="B777" i="61" s="1"/>
  <c r="B778" i="61" s="1"/>
  <c r="B779" i="61" s="1"/>
  <c r="B780" i="61" s="1"/>
  <c r="B781" i="61" s="1"/>
  <c r="B782" i="61" s="1"/>
  <c r="B783" i="61" s="1"/>
  <c r="B784" i="61" s="1"/>
  <c r="B785" i="61" s="1"/>
  <c r="B786" i="61" s="1"/>
  <c r="B787" i="61" s="1"/>
  <c r="B788" i="61" s="1"/>
  <c r="B789" i="61" s="1"/>
  <c r="B790" i="61" s="1"/>
  <c r="B791" i="61" s="1"/>
  <c r="B792" i="61" s="1"/>
  <c r="B793" i="61" s="1"/>
  <c r="B794" i="61" s="1"/>
  <c r="B795" i="61" s="1"/>
  <c r="B796" i="61" s="1"/>
  <c r="B797" i="61" s="1"/>
  <c r="B798" i="61" s="1"/>
  <c r="B799" i="61" s="1"/>
  <c r="B800" i="61" s="1"/>
  <c r="B801" i="61" s="1"/>
  <c r="B802" i="61" s="1"/>
  <c r="B803" i="61" s="1"/>
  <c r="B804" i="61" s="1"/>
  <c r="B805" i="61" s="1"/>
  <c r="B806" i="61" s="1"/>
  <c r="B807" i="61" s="1"/>
  <c r="B808" i="61" s="1"/>
  <c r="B809" i="61" s="1"/>
  <c r="B810" i="61" s="1"/>
  <c r="B811" i="61" s="1"/>
  <c r="B812" i="61" s="1"/>
  <c r="B813" i="61" s="1"/>
  <c r="B814" i="61" s="1"/>
  <c r="B815" i="61" s="1"/>
  <c r="B816" i="61" s="1"/>
  <c r="B817" i="61" s="1"/>
  <c r="B818" i="61" s="1"/>
  <c r="B819" i="61" s="1"/>
  <c r="B820" i="61" s="1"/>
  <c r="B821" i="61" s="1"/>
  <c r="B822" i="61" s="1"/>
  <c r="B823" i="61" s="1"/>
  <c r="B824" i="61" s="1"/>
  <c r="B825" i="61" s="1"/>
  <c r="B826" i="61" s="1"/>
  <c r="B827" i="61" s="1"/>
  <c r="B828" i="61" s="1"/>
  <c r="B829" i="61" s="1"/>
  <c r="B830" i="61" s="1"/>
  <c r="B831" i="61" s="1"/>
  <c r="B832" i="61" s="1"/>
  <c r="B833" i="61" s="1"/>
  <c r="B834" i="61" s="1"/>
  <c r="B835" i="61" s="1"/>
  <c r="B836" i="61" s="1"/>
  <c r="B837" i="61" s="1"/>
  <c r="B838" i="61" s="1"/>
  <c r="B839" i="61" s="1"/>
  <c r="B840" i="61" s="1"/>
  <c r="B841" i="61" s="1"/>
  <c r="B842" i="61" s="1"/>
  <c r="B843" i="61" s="1"/>
  <c r="B844" i="61" s="1"/>
  <c r="B845" i="61" s="1"/>
  <c r="B846" i="61" s="1"/>
  <c r="B847" i="61" s="1"/>
  <c r="B848" i="61" s="1"/>
  <c r="B849" i="61" s="1"/>
  <c r="B850" i="61" s="1"/>
  <c r="B851" i="61" s="1"/>
  <c r="B852" i="61" s="1"/>
  <c r="B853" i="61" s="1"/>
  <c r="B854" i="61" s="1"/>
  <c r="B855" i="61" s="1"/>
  <c r="B856" i="61" s="1"/>
  <c r="B857" i="61" s="1"/>
  <c r="B858" i="61" s="1"/>
  <c r="B859" i="61" s="1"/>
  <c r="B860" i="61" s="1"/>
  <c r="B861" i="61" s="1"/>
  <c r="B862" i="61" s="1"/>
  <c r="B863" i="61" s="1"/>
  <c r="B864" i="61" s="1"/>
  <c r="B865" i="61" s="1"/>
  <c r="B866" i="61" s="1"/>
  <c r="B867" i="61" s="1"/>
  <c r="B868" i="61" s="1"/>
  <c r="B869" i="61" s="1"/>
  <c r="B870" i="61" s="1"/>
  <c r="B871" i="61" s="1"/>
  <c r="B872" i="61" s="1"/>
  <c r="B873" i="61" s="1"/>
  <c r="B874" i="61" s="1"/>
  <c r="B875" i="61" s="1"/>
  <c r="B876" i="61" s="1"/>
  <c r="B877" i="61" s="1"/>
  <c r="B878" i="61" s="1"/>
  <c r="B879" i="61" s="1"/>
  <c r="B880" i="61" s="1"/>
  <c r="B881" i="61" s="1"/>
  <c r="B882" i="61" s="1"/>
  <c r="B883" i="61" s="1"/>
  <c r="B884" i="61" s="1"/>
  <c r="B885" i="61" s="1"/>
  <c r="B886" i="61" s="1"/>
  <c r="B887" i="61" s="1"/>
  <c r="B888" i="61" s="1"/>
  <c r="B889" i="61" s="1"/>
  <c r="B890" i="61" s="1"/>
  <c r="B891" i="61" s="1"/>
  <c r="B892" i="61" s="1"/>
  <c r="B893" i="61" s="1"/>
  <c r="B894" i="61" s="1"/>
  <c r="B895" i="61" s="1"/>
  <c r="B896" i="61" s="1"/>
  <c r="B897" i="61" s="1"/>
  <c r="B898" i="61" s="1"/>
  <c r="B899" i="61" s="1"/>
  <c r="B900" i="61" s="1"/>
  <c r="B901" i="61" s="1"/>
  <c r="B902" i="61" s="1"/>
  <c r="B903" i="61" s="1"/>
  <c r="B904" i="61" s="1"/>
  <c r="B905" i="61" s="1"/>
  <c r="B906" i="61" s="1"/>
  <c r="B907" i="61" s="1"/>
  <c r="B908" i="61" s="1"/>
  <c r="B909" i="61" s="1"/>
  <c r="B910" i="61" s="1"/>
  <c r="B911" i="61" s="1"/>
  <c r="B912" i="61" s="1"/>
  <c r="B913" i="61" s="1"/>
  <c r="B914" i="61" s="1"/>
  <c r="B915" i="61" s="1"/>
  <c r="B916" i="61" s="1"/>
  <c r="B917" i="61" s="1"/>
  <c r="B918" i="61" s="1"/>
  <c r="B919" i="61" s="1"/>
  <c r="B920" i="61" s="1"/>
  <c r="B921" i="61" s="1"/>
  <c r="B922" i="61" s="1"/>
  <c r="B923" i="61" s="1"/>
  <c r="B924" i="61" s="1"/>
  <c r="B925" i="61" s="1"/>
  <c r="B926" i="61" s="1"/>
  <c r="B927" i="61" s="1"/>
  <c r="B928" i="61" s="1"/>
  <c r="B929" i="61" s="1"/>
  <c r="B930" i="61" s="1"/>
  <c r="B931" i="61" s="1"/>
  <c r="B932" i="61" s="1"/>
  <c r="B933" i="61" s="1"/>
  <c r="B934" i="61" s="1"/>
  <c r="B935" i="61" s="1"/>
  <c r="B936" i="61" s="1"/>
  <c r="B937" i="61" s="1"/>
  <c r="B938" i="61" s="1"/>
  <c r="B939" i="61" s="1"/>
  <c r="B940" i="61" s="1"/>
  <c r="B941" i="61" s="1"/>
  <c r="B942" i="61" s="1"/>
  <c r="B943" i="61" s="1"/>
  <c r="B944" i="61" s="1"/>
  <c r="B945" i="61" s="1"/>
  <c r="B946" i="61" s="1"/>
  <c r="B947" i="61" s="1"/>
  <c r="B948" i="61" s="1"/>
  <c r="B949" i="61" s="1"/>
  <c r="B950" i="61" s="1"/>
  <c r="B951" i="61" s="1"/>
  <c r="B952" i="61" s="1"/>
  <c r="B953" i="61" s="1"/>
  <c r="B954" i="61" s="1"/>
  <c r="B955" i="61" s="1"/>
  <c r="B956" i="61" s="1"/>
  <c r="B957" i="61" s="1"/>
  <c r="B958" i="61" s="1"/>
  <c r="B959" i="61" s="1"/>
  <c r="B960" i="61" s="1"/>
  <c r="B961" i="61" s="1"/>
  <c r="B962" i="61" s="1"/>
  <c r="B963" i="61" s="1"/>
  <c r="B964" i="61" s="1"/>
  <c r="B965" i="61" s="1"/>
  <c r="B966" i="61" s="1"/>
  <c r="B967" i="61" s="1"/>
  <c r="B968" i="61" s="1"/>
  <c r="B969" i="61" s="1"/>
  <c r="B970" i="61" s="1"/>
  <c r="B971" i="61" s="1"/>
  <c r="B972" i="61" s="1"/>
  <c r="B973" i="61" s="1"/>
  <c r="B974" i="61" s="1"/>
  <c r="B975" i="61" s="1"/>
  <c r="B976" i="61" s="1"/>
  <c r="B977" i="61" s="1"/>
  <c r="B978" i="61" s="1"/>
  <c r="B979" i="61" s="1"/>
  <c r="B980" i="61" s="1"/>
  <c r="B981" i="61" s="1"/>
  <c r="B982" i="61" s="1"/>
  <c r="B983" i="61" s="1"/>
  <c r="B984" i="61" s="1"/>
  <c r="B985" i="61" s="1"/>
  <c r="B986" i="61" s="1"/>
  <c r="B987" i="61" s="1"/>
  <c r="B988" i="61" s="1"/>
  <c r="B989" i="61" s="1"/>
  <c r="B990" i="61" s="1"/>
  <c r="B991" i="61" s="1"/>
  <c r="B992" i="61" s="1"/>
  <c r="B993" i="61" s="1"/>
  <c r="B994" i="61" s="1"/>
  <c r="B995" i="61" s="1"/>
  <c r="B996" i="61" s="1"/>
  <c r="B997" i="61" s="1"/>
  <c r="B998" i="61" s="1"/>
  <c r="B999" i="61" s="1"/>
  <c r="B1000" i="61" s="1"/>
  <c r="B1001" i="61" s="1"/>
  <c r="B1002" i="61" s="1"/>
  <c r="B1003" i="61" s="1"/>
  <c r="B1004" i="61" s="1"/>
  <c r="B1005" i="61" s="1"/>
  <c r="B1006" i="61" s="1"/>
  <c r="B1007" i="61" s="1"/>
  <c r="B1008" i="61" s="1"/>
  <c r="B1009" i="61" s="1"/>
  <c r="B1010" i="61" s="1"/>
  <c r="B1011" i="61" s="1"/>
  <c r="B1012" i="61" s="1"/>
  <c r="B1013" i="61" s="1"/>
  <c r="B1014" i="61" s="1"/>
  <c r="B1015" i="61" s="1"/>
  <c r="B1016" i="61" s="1"/>
  <c r="B1017" i="61" s="1"/>
  <c r="B1018" i="61" s="1"/>
  <c r="B1019" i="61" s="1"/>
  <c r="B1020" i="61" s="1"/>
  <c r="B1021" i="61" s="1"/>
  <c r="B1022" i="61" s="1"/>
  <c r="B1023" i="61" s="1"/>
  <c r="B1024" i="61" s="1"/>
  <c r="B1025" i="61" s="1"/>
  <c r="B1026" i="61" s="1"/>
  <c r="B1027" i="61" s="1"/>
  <c r="B1028" i="61" s="1"/>
  <c r="B1029" i="61" s="1"/>
  <c r="B1030" i="61" s="1"/>
  <c r="B1031" i="61" s="1"/>
  <c r="B1032" i="61" s="1"/>
  <c r="B1033" i="61" s="1"/>
  <c r="B1034" i="61" s="1"/>
  <c r="B1035" i="61" s="1"/>
  <c r="B1036" i="61" s="1"/>
  <c r="B1037" i="61" s="1"/>
  <c r="B1038" i="61" s="1"/>
  <c r="B1039" i="61" s="1"/>
  <c r="B1040" i="61" s="1"/>
  <c r="B1041" i="61" s="1"/>
  <c r="B1042" i="61" s="1"/>
  <c r="B1043" i="61" s="1"/>
  <c r="B1044" i="61" s="1"/>
  <c r="B1045" i="61" s="1"/>
  <c r="B1046" i="61" s="1"/>
  <c r="B1047" i="61" s="1"/>
  <c r="B1048" i="61" s="1"/>
  <c r="B1049" i="61" s="1"/>
  <c r="B1050" i="61" s="1"/>
  <c r="B1051" i="61" s="1"/>
  <c r="B1052" i="61" s="1"/>
  <c r="B1053" i="61" s="1"/>
  <c r="B1054" i="61" s="1"/>
  <c r="B6" i="61"/>
  <c r="B1057" i="61" l="1"/>
  <c r="B1058" i="61" s="1"/>
  <c r="B1059" i="61" s="1"/>
  <c r="B1060" i="61" s="1"/>
  <c r="B1061" i="61" s="1"/>
  <c r="B1062" i="61" s="1"/>
  <c r="B1063" i="61" s="1"/>
  <c r="B1064" i="61" s="1"/>
  <c r="B1065" i="61" s="1"/>
  <c r="B1066" i="61" s="1"/>
  <c r="B1067" i="61" s="1"/>
  <c r="B1068" i="61" s="1"/>
  <c r="B1069" i="61" s="1"/>
  <c r="B1070" i="61" s="1"/>
  <c r="B1071" i="61" s="1"/>
  <c r="B1072" i="61" s="1"/>
  <c r="B1073" i="61" s="1"/>
  <c r="B1074" i="61" s="1"/>
  <c r="B1075" i="61" s="1"/>
  <c r="B1076" i="61" s="1"/>
  <c r="B1077" i="61" s="1"/>
  <c r="B1078" i="61" s="1"/>
  <c r="B1079" i="61" s="1"/>
  <c r="B1080" i="61" s="1"/>
  <c r="B1081" i="61" s="1"/>
  <c r="B1082" i="61" s="1"/>
  <c r="B1083" i="61" s="1"/>
  <c r="B1084" i="61" s="1"/>
  <c r="B1085" i="61" s="1"/>
  <c r="B1086" i="61" s="1"/>
  <c r="B1087" i="61" s="1"/>
  <c r="B1088" i="61" s="1"/>
  <c r="B1089" i="61" s="1"/>
  <c r="B1090" i="61" s="1"/>
  <c r="B1091" i="61" s="1"/>
  <c r="B1092" i="61" s="1"/>
  <c r="B1093" i="61" s="1"/>
  <c r="B1094" i="61" s="1"/>
  <c r="B1095" i="61" s="1"/>
  <c r="B1096" i="61" s="1"/>
  <c r="B1097" i="61" s="1"/>
  <c r="B1098" i="61" s="1"/>
  <c r="B1099" i="61" s="1"/>
  <c r="B1100" i="61" s="1"/>
  <c r="B1101" i="61" s="1"/>
  <c r="B1102" i="61" s="1"/>
  <c r="B1103" i="61" s="1"/>
  <c r="B1104" i="61" s="1"/>
  <c r="B1105" i="61" s="1"/>
  <c r="B1106" i="61" s="1"/>
  <c r="B1107" i="61" s="1"/>
  <c r="B1108" i="61" s="1"/>
  <c r="B1109" i="61" s="1"/>
  <c r="B1110" i="61" s="1"/>
  <c r="B1111" i="61" s="1"/>
  <c r="B1112" i="61" s="1"/>
  <c r="B1113" i="61" s="1"/>
  <c r="B1114" i="61" s="1"/>
  <c r="B1115" i="61" s="1"/>
  <c r="B1116" i="61" s="1"/>
  <c r="B1117" i="61" s="1"/>
  <c r="B1118" i="61" s="1"/>
  <c r="B1119" i="61" s="1"/>
  <c r="B1120" i="61" s="1"/>
  <c r="B1121" i="61" s="1"/>
  <c r="B1122" i="61" s="1"/>
  <c r="B1123" i="61" s="1"/>
  <c r="B1124" i="61" s="1"/>
  <c r="B1125" i="61" s="1"/>
  <c r="B1126" i="61" s="1"/>
  <c r="B1127" i="61" s="1"/>
  <c r="B1128" i="61" s="1"/>
  <c r="B1129" i="61" s="1"/>
  <c r="B1130" i="61" s="1"/>
  <c r="B1131" i="61" s="1"/>
  <c r="B1132" i="61" s="1"/>
  <c r="B1133" i="61" s="1"/>
  <c r="B1134" i="61" s="1"/>
  <c r="B1135" i="61" s="1"/>
  <c r="B1136" i="61" s="1"/>
  <c r="B1137" i="61" s="1"/>
  <c r="B1138" i="61" s="1"/>
  <c r="B1139" i="61" s="1"/>
  <c r="B1140" i="61" s="1"/>
  <c r="B1141" i="61" s="1"/>
  <c r="B1142" i="61" s="1"/>
  <c r="B1143" i="61" s="1"/>
  <c r="B1144" i="61" s="1"/>
  <c r="B1145" i="61" s="1"/>
  <c r="B1146" i="61" s="1"/>
  <c r="B1147" i="61" s="1"/>
  <c r="B1148" i="61" s="1"/>
  <c r="B1149" i="61" s="1"/>
  <c r="B1150" i="61" s="1"/>
  <c r="B1151" i="61" s="1"/>
  <c r="B1152" i="61" s="1"/>
  <c r="B1153" i="61" s="1"/>
  <c r="B1154" i="61" s="1"/>
  <c r="B1155" i="61" s="1"/>
  <c r="B1156" i="61" s="1"/>
  <c r="B1157" i="61" s="1"/>
  <c r="B1158" i="61" s="1"/>
  <c r="B1159" i="61" s="1"/>
  <c r="B1160" i="61" s="1"/>
  <c r="B1161" i="61" s="1"/>
  <c r="B1162" i="61" s="1"/>
  <c r="B1163" i="61" s="1"/>
  <c r="B1164" i="61" s="1"/>
  <c r="B1165" i="61" s="1"/>
  <c r="B1166" i="61" s="1"/>
  <c r="B1167" i="61" s="1"/>
  <c r="B1168" i="61" s="1"/>
  <c r="B1169" i="61" s="1"/>
  <c r="B1170" i="61" s="1"/>
  <c r="B1171" i="61" s="1"/>
  <c r="B1172" i="61" s="1"/>
  <c r="B1173" i="61" s="1"/>
  <c r="B1174" i="61" s="1"/>
  <c r="B1175" i="61" s="1"/>
  <c r="B1176" i="61" s="1"/>
  <c r="B1177" i="61" s="1"/>
  <c r="B1178" i="61" s="1"/>
  <c r="B1179" i="61" s="1"/>
  <c r="B1180" i="61" s="1"/>
  <c r="B1181" i="61" s="1"/>
  <c r="B1182" i="61" s="1"/>
  <c r="B1183" i="61" s="1"/>
  <c r="B1184" i="61" s="1"/>
  <c r="B1185" i="61" s="1"/>
  <c r="B1186" i="61" s="1"/>
  <c r="B1187" i="61" s="1"/>
  <c r="B1188" i="61" s="1"/>
  <c r="B1189" i="61" s="1"/>
  <c r="B1190" i="61" s="1"/>
  <c r="B1191" i="61" s="1"/>
  <c r="B1192" i="61" s="1"/>
  <c r="B1193" i="61" s="1"/>
  <c r="B1194" i="61" s="1"/>
  <c r="B1195" i="61" s="1"/>
  <c r="B1196" i="61" s="1"/>
  <c r="B1197" i="61" s="1"/>
  <c r="B1198" i="61" s="1"/>
  <c r="B1199" i="61" s="1"/>
  <c r="B1200" i="61" s="1"/>
  <c r="B1201" i="61" s="1"/>
  <c r="B1202" i="61" s="1"/>
  <c r="B1203" i="61" s="1"/>
  <c r="B1204" i="61" s="1"/>
  <c r="B1205" i="61" s="1"/>
  <c r="B1206" i="61" s="1"/>
  <c r="B1207" i="61" s="1"/>
  <c r="B1208" i="61" s="1"/>
  <c r="B1209" i="61" s="1"/>
  <c r="B1210" i="61" s="1"/>
  <c r="B1211" i="61" s="1"/>
  <c r="B1212" i="61" s="1"/>
  <c r="B1213" i="61" s="1"/>
  <c r="B1214" i="61" s="1"/>
  <c r="B1215" i="61" s="1"/>
  <c r="B1216" i="61" s="1"/>
  <c r="B1217" i="61" s="1"/>
  <c r="B1218" i="61" s="1"/>
  <c r="B1219" i="61" s="1"/>
  <c r="B1220" i="61" s="1"/>
  <c r="B1221" i="61" s="1"/>
  <c r="B1222" i="61" s="1"/>
  <c r="B1223" i="61" s="1"/>
  <c r="B1224" i="61" s="1"/>
  <c r="B1225" i="61" s="1"/>
  <c r="B1226" i="61" s="1"/>
  <c r="B1227" i="61" s="1"/>
  <c r="B1228" i="61" s="1"/>
  <c r="B1229" i="61" s="1"/>
  <c r="B1230" i="61" s="1"/>
  <c r="B1231" i="61" s="1"/>
  <c r="B1232" i="61" s="1"/>
  <c r="B1233" i="61" s="1"/>
  <c r="B1234" i="61" s="1"/>
  <c r="B1235" i="61" s="1"/>
  <c r="B1236" i="61" s="1"/>
  <c r="B1237" i="61" s="1"/>
  <c r="B1238" i="61" s="1"/>
  <c r="B1239" i="61" s="1"/>
  <c r="B1240" i="61" s="1"/>
  <c r="B1241" i="61" s="1"/>
  <c r="B1242" i="61" s="1"/>
  <c r="B1243" i="61" s="1"/>
  <c r="B1244" i="61" s="1"/>
  <c r="B1245" i="61" s="1"/>
  <c r="B1246" i="61" s="1"/>
  <c r="B1247" i="61" s="1"/>
  <c r="B1248" i="61" s="1"/>
  <c r="B1249" i="61" s="1"/>
  <c r="B1250" i="61" s="1"/>
  <c r="B1251" i="61" s="1"/>
  <c r="B1252" i="61" s="1"/>
  <c r="B1253" i="61" s="1"/>
  <c r="B1254" i="61" s="1"/>
  <c r="B1255" i="61" s="1"/>
  <c r="B1256" i="61" s="1"/>
  <c r="B1257" i="61" s="1"/>
  <c r="B1258" i="61" s="1"/>
  <c r="B1259" i="61" s="1"/>
  <c r="B1260" i="61" s="1"/>
  <c r="B1261" i="61" s="1"/>
  <c r="B1262" i="61" s="1"/>
  <c r="B1263" i="61" s="1"/>
  <c r="B1264" i="61" s="1"/>
  <c r="B1265" i="61" s="1"/>
  <c r="B1266" i="61" s="1"/>
  <c r="B1267" i="61" s="1"/>
  <c r="B1268" i="61" s="1"/>
  <c r="B1269" i="61" s="1"/>
  <c r="B1270" i="61" s="1"/>
  <c r="B1271" i="61" s="1"/>
  <c r="B1272" i="61" s="1"/>
  <c r="B1273" i="61" s="1"/>
  <c r="B1274" i="61" s="1"/>
  <c r="B1275" i="61" s="1"/>
  <c r="B1276" i="61" s="1"/>
  <c r="B1277" i="61" s="1"/>
  <c r="B1278" i="61" s="1"/>
  <c r="B1279" i="61" s="1"/>
  <c r="B1280" i="61" s="1"/>
  <c r="B1281" i="61" s="1"/>
  <c r="B1282" i="61" s="1"/>
  <c r="B1283" i="61" s="1"/>
  <c r="B1284" i="61" s="1"/>
  <c r="B1285" i="61" s="1"/>
  <c r="B1286" i="61" s="1"/>
  <c r="B1287" i="61" s="1"/>
  <c r="B1288" i="61" s="1"/>
  <c r="B1289" i="61" s="1"/>
  <c r="B1290" i="61" s="1"/>
  <c r="B1291" i="61" s="1"/>
  <c r="B1292" i="61" s="1"/>
  <c r="B1293" i="61" s="1"/>
  <c r="B1294" i="61" s="1"/>
  <c r="B1295" i="61" s="1"/>
  <c r="B1296" i="61" s="1"/>
  <c r="B1297" i="61" s="1"/>
  <c r="B1298" i="61" s="1"/>
  <c r="B1299" i="61" s="1"/>
  <c r="B1300" i="61" s="1"/>
  <c r="B1301" i="61" s="1"/>
  <c r="B1302" i="61" s="1"/>
  <c r="B1303" i="61" s="1"/>
  <c r="B1304" i="61" s="1"/>
  <c r="B1305" i="61" s="1"/>
  <c r="B1306" i="61" s="1"/>
  <c r="B1307" i="61" s="1"/>
  <c r="B1308" i="61" s="1"/>
  <c r="B1309" i="61" s="1"/>
  <c r="B1310" i="61" s="1"/>
  <c r="B1311" i="61" s="1"/>
  <c r="B1312" i="61" s="1"/>
  <c r="B1313" i="61" s="1"/>
  <c r="B1314" i="61" s="1"/>
  <c r="B1315" i="61" s="1"/>
  <c r="B1316" i="61" s="1"/>
  <c r="B1317" i="61" s="1"/>
  <c r="B1318" i="61" s="1"/>
  <c r="B1319" i="61" s="1"/>
  <c r="B1320" i="61" s="1"/>
  <c r="B1321" i="61" s="1"/>
  <c r="B1322" i="61" s="1"/>
  <c r="B1323" i="61" s="1"/>
  <c r="B1324" i="61" s="1"/>
  <c r="B1325" i="61" s="1"/>
  <c r="B1326" i="61" s="1"/>
  <c r="B1327" i="61" s="1"/>
  <c r="B1328" i="61" s="1"/>
  <c r="B1329" i="61" s="1"/>
  <c r="B1330" i="61" s="1"/>
  <c r="B1331" i="61" s="1"/>
  <c r="B1332" i="61" s="1"/>
  <c r="B1333" i="61" s="1"/>
  <c r="B1334" i="61" s="1"/>
  <c r="B1335" i="61" s="1"/>
  <c r="B1336" i="61" s="1"/>
  <c r="B1337" i="61" s="1"/>
  <c r="B1338" i="61" s="1"/>
  <c r="B1339" i="61" s="1"/>
  <c r="B1340" i="61" s="1"/>
  <c r="B1341" i="61" s="1"/>
  <c r="B1342" i="61" s="1"/>
  <c r="B1343" i="61" s="1"/>
  <c r="B1344" i="61" s="1"/>
  <c r="B1345" i="61" s="1"/>
  <c r="B1346" i="61" s="1"/>
  <c r="B1347" i="61" s="1"/>
  <c r="B1348" i="61" s="1"/>
  <c r="B1349" i="61" s="1"/>
  <c r="B1350" i="61" s="1"/>
  <c r="B1351" i="61" s="1"/>
  <c r="B1352" i="61" s="1"/>
  <c r="B1353" i="61" s="1"/>
  <c r="B1354" i="61" s="1"/>
  <c r="B1355" i="61" s="1"/>
  <c r="B1356" i="61" s="1"/>
  <c r="B1357" i="61" s="1"/>
  <c r="B1358" i="61" s="1"/>
  <c r="B1359" i="61" s="1"/>
  <c r="B1360" i="61" s="1"/>
  <c r="B1361" i="61" s="1"/>
  <c r="B1362" i="61" s="1"/>
  <c r="B1363" i="61" s="1"/>
  <c r="B1364" i="61" s="1"/>
  <c r="B1365" i="61" s="1"/>
  <c r="B1366" i="61" s="1"/>
  <c r="B1367" i="61" s="1"/>
  <c r="B1368" i="61" s="1"/>
  <c r="B1369" i="61" s="1"/>
  <c r="B1370" i="61" s="1"/>
  <c r="B1371" i="61" s="1"/>
  <c r="B1372" i="61" s="1"/>
  <c r="B1373" i="61" s="1"/>
  <c r="B1374" i="61" s="1"/>
  <c r="B1375" i="61" s="1"/>
  <c r="B1376" i="61" s="1"/>
  <c r="B1377" i="61" s="1"/>
  <c r="B1378" i="61" s="1"/>
  <c r="B1379" i="61" s="1"/>
  <c r="B1380" i="61" s="1"/>
  <c r="B1381" i="61" s="1"/>
  <c r="B1382" i="61" s="1"/>
  <c r="B1383" i="61" s="1"/>
  <c r="B1384" i="61" s="1"/>
  <c r="B1385" i="61" s="1"/>
  <c r="B1386" i="61" s="1"/>
  <c r="B1387" i="61" s="1"/>
  <c r="B1388" i="61" s="1"/>
  <c r="B1389" i="61" s="1"/>
  <c r="B1390" i="61" s="1"/>
  <c r="B1391" i="61" s="1"/>
  <c r="B1392" i="61" s="1"/>
  <c r="B1393" i="61" s="1"/>
  <c r="B1394" i="61" s="1"/>
  <c r="B1395" i="61" s="1"/>
  <c r="B1396" i="61" s="1"/>
  <c r="B1397" i="61" s="1"/>
  <c r="B1398" i="61" s="1"/>
  <c r="B1399" i="61" s="1"/>
  <c r="B1400" i="61" s="1"/>
  <c r="B1401" i="61" s="1"/>
  <c r="B1402" i="61" s="1"/>
  <c r="B1403" i="61" s="1"/>
  <c r="B1404" i="61" s="1"/>
  <c r="B1405" i="61" s="1"/>
  <c r="B1406" i="61" s="1"/>
  <c r="B1407" i="61" s="1"/>
  <c r="B1408" i="61" s="1"/>
  <c r="B1409" i="61" s="1"/>
  <c r="B1410" i="61" s="1"/>
  <c r="B1411" i="61" s="1"/>
  <c r="B1412" i="61" s="1"/>
  <c r="B1413" i="61" s="1"/>
  <c r="B1414" i="61" s="1"/>
  <c r="B1415" i="61" s="1"/>
  <c r="B1416" i="61" s="1"/>
  <c r="B1417" i="61" s="1"/>
  <c r="B1418" i="61" s="1"/>
  <c r="B1419" i="61" s="1"/>
  <c r="B1420" i="61" s="1"/>
  <c r="B1421" i="61" s="1"/>
  <c r="B1422" i="61" s="1"/>
  <c r="B1423" i="61" s="1"/>
  <c r="B1424" i="61" s="1"/>
  <c r="B1425" i="61" s="1"/>
  <c r="B1426" i="61" s="1"/>
  <c r="B1427" i="61" s="1"/>
  <c r="B1428" i="61" s="1"/>
  <c r="B1429" i="61" s="1"/>
  <c r="B1430" i="61" s="1"/>
  <c r="B1431" i="61" s="1"/>
  <c r="B1432" i="61" s="1"/>
  <c r="B1433" i="61" s="1"/>
  <c r="B1434" i="61" s="1"/>
  <c r="B1435" i="61" s="1"/>
  <c r="B1436" i="61" s="1"/>
  <c r="B1437" i="61" s="1"/>
  <c r="B1438" i="61" s="1"/>
  <c r="B1439" i="61" s="1"/>
  <c r="B1440" i="61" s="1"/>
  <c r="B1441" i="61" s="1"/>
  <c r="B1442" i="61" s="1"/>
  <c r="B1443" i="61" s="1"/>
  <c r="B1444" i="61" s="1"/>
  <c r="B1445" i="61" s="1"/>
  <c r="B1446" i="61" s="1"/>
  <c r="B1447" i="61" s="1"/>
  <c r="B1448" i="61" s="1"/>
  <c r="B1449" i="61" s="1"/>
  <c r="B1450" i="61" s="1"/>
  <c r="B1451" i="61" s="1"/>
  <c r="B1452" i="61" s="1"/>
  <c r="B1453" i="61" s="1"/>
  <c r="B1454" i="61" s="1"/>
  <c r="B1455" i="61" s="1"/>
  <c r="B1456" i="61" s="1"/>
  <c r="B1457" i="61" s="1"/>
  <c r="B1458" i="61" s="1"/>
  <c r="B1459" i="61" s="1"/>
  <c r="B1460" i="61" s="1"/>
  <c r="B1461" i="61" s="1"/>
  <c r="B1462" i="61" s="1"/>
  <c r="B1463" i="61" s="1"/>
  <c r="B1464" i="61" s="1"/>
  <c r="B1465" i="61" s="1"/>
  <c r="B1466" i="61" s="1"/>
  <c r="B1467" i="61" s="1"/>
  <c r="B1468" i="61" s="1"/>
  <c r="B1469" i="61" s="1"/>
  <c r="B1470" i="61" s="1"/>
  <c r="B1471" i="61" s="1"/>
  <c r="B1472" i="61" s="1"/>
  <c r="B1473" i="61" s="1"/>
  <c r="B1474" i="61" s="1"/>
  <c r="B1475" i="61" s="1"/>
  <c r="B1476" i="61" s="1"/>
  <c r="B1477" i="61" s="1"/>
  <c r="B1478" i="61" s="1"/>
  <c r="B1479" i="61" s="1"/>
  <c r="B1480" i="61" s="1"/>
  <c r="B1481" i="61" s="1"/>
  <c r="B1482" i="61" s="1"/>
  <c r="B1483" i="61" s="1"/>
  <c r="B1484" i="61" s="1"/>
  <c r="B1485" i="61" s="1"/>
  <c r="B1486" i="61" s="1"/>
  <c r="B1487" i="61" s="1"/>
  <c r="B1488" i="61" s="1"/>
  <c r="B1489" i="61" s="1"/>
  <c r="B1490" i="61" s="1"/>
  <c r="B1491" i="61" s="1"/>
  <c r="B1492" i="61" s="1"/>
  <c r="B1493" i="61" s="1"/>
  <c r="B1494" i="61" s="1"/>
  <c r="B1495" i="61" s="1"/>
  <c r="B1496" i="61" s="1"/>
  <c r="B1497" i="61" s="1"/>
  <c r="B1498" i="61" s="1"/>
  <c r="B1499" i="61" s="1"/>
  <c r="B1055" i="61"/>
  <c r="B1056" i="61" s="1"/>
  <c r="R32" i="50" l="1"/>
  <c r="R31" i="50"/>
  <c r="R30" i="50"/>
  <c r="R29" i="50"/>
  <c r="R25" i="50"/>
  <c r="R24" i="50"/>
  <c r="AA38" i="22" l="1"/>
  <c r="F15" i="20"/>
  <c r="E15" i="20"/>
  <c r="L10" i="52"/>
  <c r="K10" i="52"/>
  <c r="J10" i="52"/>
  <c r="J7" i="52"/>
  <c r="K7" i="52"/>
  <c r="L7" i="52"/>
  <c r="E29" i="48"/>
  <c r="E22" i="48"/>
  <c r="F36" i="30" l="1"/>
  <c r="G36" i="30"/>
  <c r="H36" i="30"/>
  <c r="E36" i="30"/>
  <c r="F43" i="30"/>
  <c r="G43" i="30"/>
  <c r="H43" i="30"/>
  <c r="E43" i="30"/>
  <c r="F22" i="30"/>
  <c r="G22" i="30"/>
  <c r="H22" i="30"/>
  <c r="E22" i="30"/>
  <c r="Z13" i="9"/>
  <c r="J14" i="60" l="1"/>
  <c r="K14" i="60"/>
  <c r="M14" i="60"/>
  <c r="N14" i="60"/>
  <c r="P14" i="60"/>
  <c r="Q14" i="60"/>
  <c r="S14" i="60"/>
  <c r="T14" i="60"/>
  <c r="V14" i="60"/>
  <c r="W14" i="60"/>
  <c r="G15" i="60"/>
  <c r="H15" i="60"/>
  <c r="H14" i="60" s="1"/>
  <c r="I15" i="60"/>
  <c r="I14" i="60" s="1"/>
  <c r="L15" i="60"/>
  <c r="O15" i="60"/>
  <c r="R15" i="60"/>
  <c r="U15" i="60"/>
  <c r="U14" i="60" s="1"/>
  <c r="G16" i="60"/>
  <c r="H16" i="60"/>
  <c r="I16" i="60"/>
  <c r="L16" i="60"/>
  <c r="O16" i="60"/>
  <c r="R16" i="60"/>
  <c r="U16" i="60"/>
  <c r="G17" i="60"/>
  <c r="H17" i="60"/>
  <c r="I17" i="60"/>
  <c r="L17" i="60"/>
  <c r="O17" i="60"/>
  <c r="R17" i="60"/>
  <c r="U17" i="60"/>
  <c r="G18" i="60"/>
  <c r="H18" i="60"/>
  <c r="I18" i="60"/>
  <c r="L18" i="60"/>
  <c r="F18" i="60" s="1"/>
  <c r="O18" i="60"/>
  <c r="R18" i="60"/>
  <c r="U18" i="60"/>
  <c r="J19" i="60"/>
  <c r="K19" i="60"/>
  <c r="K34" i="60" s="1"/>
  <c r="K35" i="60" s="1"/>
  <c r="K36" i="60" s="1"/>
  <c r="M19" i="60"/>
  <c r="N19" i="60"/>
  <c r="P19" i="60"/>
  <c r="Q19" i="60"/>
  <c r="S19" i="60"/>
  <c r="S34" i="60" s="1"/>
  <c r="S35" i="60" s="1"/>
  <c r="S36" i="60" s="1"/>
  <c r="S37" i="60" s="1"/>
  <c r="S38" i="60" s="1"/>
  <c r="T19" i="60"/>
  <c r="V19" i="60"/>
  <c r="W19" i="60"/>
  <c r="W34" i="60" s="1"/>
  <c r="W35" i="60" s="1"/>
  <c r="W36" i="60" s="1"/>
  <c r="W37" i="60" s="1"/>
  <c r="W38" i="60" s="1"/>
  <c r="G20" i="60"/>
  <c r="G19" i="60" s="1"/>
  <c r="H20" i="60"/>
  <c r="I20" i="60"/>
  <c r="L20" i="60"/>
  <c r="O20" i="60"/>
  <c r="O19" i="60" s="1"/>
  <c r="R20" i="60"/>
  <c r="U20" i="60"/>
  <c r="G21" i="60"/>
  <c r="H21" i="60"/>
  <c r="I21" i="60"/>
  <c r="L21" i="60"/>
  <c r="O21" i="60"/>
  <c r="R21" i="60"/>
  <c r="U21" i="60"/>
  <c r="G22" i="60"/>
  <c r="H22" i="60"/>
  <c r="I22" i="60"/>
  <c r="L22" i="60"/>
  <c r="O22" i="60"/>
  <c r="R22" i="60"/>
  <c r="U22" i="60"/>
  <c r="G23" i="60"/>
  <c r="H23" i="60"/>
  <c r="I23" i="60"/>
  <c r="L23" i="60"/>
  <c r="O23" i="60"/>
  <c r="R23" i="60"/>
  <c r="U23" i="60"/>
  <c r="G24" i="60"/>
  <c r="H24" i="60"/>
  <c r="I24" i="60"/>
  <c r="L24" i="60"/>
  <c r="O24" i="60"/>
  <c r="R24" i="60"/>
  <c r="U24" i="60"/>
  <c r="G25" i="60"/>
  <c r="H25" i="60"/>
  <c r="I25" i="60"/>
  <c r="L25" i="60"/>
  <c r="O25" i="60"/>
  <c r="R25" i="60"/>
  <c r="U25" i="60"/>
  <c r="G26" i="60"/>
  <c r="H26" i="60"/>
  <c r="I26" i="60"/>
  <c r="L26" i="60"/>
  <c r="O26" i="60"/>
  <c r="R26" i="60"/>
  <c r="U26" i="60"/>
  <c r="G27" i="60"/>
  <c r="H27" i="60"/>
  <c r="I27" i="60"/>
  <c r="L27" i="60"/>
  <c r="O27" i="60"/>
  <c r="R27" i="60"/>
  <c r="U27" i="60"/>
  <c r="G28" i="60"/>
  <c r="H28" i="60"/>
  <c r="I28" i="60"/>
  <c r="L28" i="60"/>
  <c r="O28" i="60"/>
  <c r="R28" i="60"/>
  <c r="U28" i="60"/>
  <c r="G29" i="60"/>
  <c r="H29" i="60"/>
  <c r="I29" i="60"/>
  <c r="L29" i="60"/>
  <c r="O29" i="60"/>
  <c r="R29" i="60"/>
  <c r="U29" i="60"/>
  <c r="G30" i="60"/>
  <c r="H30" i="60"/>
  <c r="I30" i="60"/>
  <c r="L30" i="60"/>
  <c r="O30" i="60"/>
  <c r="R30" i="60"/>
  <c r="U30" i="60"/>
  <c r="G31" i="60"/>
  <c r="H31" i="60"/>
  <c r="I31" i="60"/>
  <c r="L31" i="60"/>
  <c r="O31" i="60"/>
  <c r="R31" i="60"/>
  <c r="U31" i="60"/>
  <c r="G32" i="60"/>
  <c r="H32" i="60"/>
  <c r="I32" i="60"/>
  <c r="L32" i="60"/>
  <c r="O32" i="60"/>
  <c r="R32" i="60"/>
  <c r="U32" i="60"/>
  <c r="G33" i="60"/>
  <c r="H33" i="60"/>
  <c r="I33" i="60"/>
  <c r="L33" i="60"/>
  <c r="O33" i="60"/>
  <c r="R33" i="60"/>
  <c r="U33" i="60"/>
  <c r="J34" i="60"/>
  <c r="J35" i="60" s="1"/>
  <c r="J36" i="60" s="1"/>
  <c r="M34" i="60"/>
  <c r="M35" i="60" s="1"/>
  <c r="M36" i="60" s="1"/>
  <c r="M37" i="60" s="1"/>
  <c r="M38" i="60" s="1"/>
  <c r="N34" i="60"/>
  <c r="P34" i="60"/>
  <c r="P35" i="60" s="1"/>
  <c r="P36" i="60" s="1"/>
  <c r="P37" i="60" s="1"/>
  <c r="P38" i="60" s="1"/>
  <c r="Q34" i="60"/>
  <c r="Q35" i="60" s="1"/>
  <c r="Q36" i="60" s="1"/>
  <c r="Q37" i="60" s="1"/>
  <c r="Q38" i="60" s="1"/>
  <c r="T34" i="60"/>
  <c r="T35" i="60" s="1"/>
  <c r="T36" i="60" s="1"/>
  <c r="T37" i="60" s="1"/>
  <c r="T38" i="60" s="1"/>
  <c r="V34" i="60"/>
  <c r="N35" i="60"/>
  <c r="N36" i="60" s="1"/>
  <c r="N37" i="60" s="1"/>
  <c r="N38" i="60" s="1"/>
  <c r="V35" i="60"/>
  <c r="V36" i="60" s="1"/>
  <c r="V37" i="60" s="1"/>
  <c r="V38" i="60" s="1"/>
  <c r="K14" i="59"/>
  <c r="L14" i="59"/>
  <c r="M14" i="59"/>
  <c r="O14" i="59"/>
  <c r="P14" i="59"/>
  <c r="Q14" i="59"/>
  <c r="S14" i="59"/>
  <c r="T14" i="59"/>
  <c r="U14" i="59"/>
  <c r="W14" i="59"/>
  <c r="X14" i="59"/>
  <c r="Y14" i="59"/>
  <c r="AA14" i="59"/>
  <c r="AB14" i="59"/>
  <c r="AC14" i="59"/>
  <c r="G15" i="59"/>
  <c r="H15" i="59"/>
  <c r="I15" i="59"/>
  <c r="J15" i="59"/>
  <c r="N15" i="59"/>
  <c r="R15" i="59"/>
  <c r="V15" i="59"/>
  <c r="Z15" i="59"/>
  <c r="G16" i="59"/>
  <c r="H16" i="59"/>
  <c r="I16" i="59"/>
  <c r="J16" i="59"/>
  <c r="N16" i="59"/>
  <c r="R16" i="59"/>
  <c r="V16" i="59"/>
  <c r="Z16" i="59"/>
  <c r="G17" i="59"/>
  <c r="H17" i="59"/>
  <c r="I17" i="59"/>
  <c r="J17" i="59"/>
  <c r="N17" i="59"/>
  <c r="R17" i="59"/>
  <c r="V17" i="59"/>
  <c r="Z17" i="59"/>
  <c r="G18" i="59"/>
  <c r="H18" i="59"/>
  <c r="I18" i="59"/>
  <c r="J18" i="59"/>
  <c r="N18" i="59"/>
  <c r="R18" i="59"/>
  <c r="V18" i="59"/>
  <c r="Z18" i="59"/>
  <c r="G19" i="59"/>
  <c r="H19" i="59"/>
  <c r="I19" i="59"/>
  <c r="J19" i="59"/>
  <c r="N19" i="59"/>
  <c r="R19" i="59"/>
  <c r="V19" i="59"/>
  <c r="Z19" i="59"/>
  <c r="K20" i="59"/>
  <c r="K36" i="59" s="1"/>
  <c r="L20" i="59"/>
  <c r="L36" i="59" s="1"/>
  <c r="M20" i="59"/>
  <c r="O20" i="59"/>
  <c r="P20" i="59"/>
  <c r="P36" i="59" s="1"/>
  <c r="Q20" i="59"/>
  <c r="S20" i="59"/>
  <c r="T20" i="59"/>
  <c r="T36" i="59" s="1"/>
  <c r="U20" i="59"/>
  <c r="W20" i="59"/>
  <c r="X20" i="59"/>
  <c r="X36" i="59" s="1"/>
  <c r="Y20" i="59"/>
  <c r="AA20" i="59"/>
  <c r="AB20" i="59"/>
  <c r="AB36" i="59" s="1"/>
  <c r="AC20" i="59"/>
  <c r="G21" i="59"/>
  <c r="H21" i="59"/>
  <c r="I21" i="59"/>
  <c r="J21" i="59"/>
  <c r="N21" i="59"/>
  <c r="R21" i="59"/>
  <c r="V21" i="59"/>
  <c r="Z21" i="59"/>
  <c r="G22" i="59"/>
  <c r="H22" i="59"/>
  <c r="I22" i="59"/>
  <c r="J22" i="59"/>
  <c r="N22" i="59"/>
  <c r="R22" i="59"/>
  <c r="V22" i="59"/>
  <c r="Z22" i="59"/>
  <c r="G23" i="59"/>
  <c r="H23" i="59"/>
  <c r="I23" i="59"/>
  <c r="J23" i="59"/>
  <c r="N23" i="59"/>
  <c r="R23" i="59"/>
  <c r="V23" i="59"/>
  <c r="Z23" i="59"/>
  <c r="G24" i="59"/>
  <c r="H24" i="59"/>
  <c r="I24" i="59"/>
  <c r="J24" i="59"/>
  <c r="N24" i="59"/>
  <c r="R24" i="59"/>
  <c r="V24" i="59"/>
  <c r="Z24" i="59"/>
  <c r="G25" i="59"/>
  <c r="H25" i="59"/>
  <c r="I25" i="59"/>
  <c r="J25" i="59"/>
  <c r="N25" i="59"/>
  <c r="R25" i="59"/>
  <c r="V25" i="59"/>
  <c r="Z25" i="59"/>
  <c r="G26" i="59"/>
  <c r="H26" i="59"/>
  <c r="I26" i="59"/>
  <c r="J26" i="59"/>
  <c r="N26" i="59"/>
  <c r="R26" i="59"/>
  <c r="V26" i="59"/>
  <c r="Z26" i="59"/>
  <c r="G27" i="59"/>
  <c r="H27" i="59"/>
  <c r="I27" i="59"/>
  <c r="J27" i="59"/>
  <c r="N27" i="59"/>
  <c r="R27" i="59"/>
  <c r="V27" i="59"/>
  <c r="Z27" i="59"/>
  <c r="G28" i="59"/>
  <c r="H28" i="59"/>
  <c r="I28" i="59"/>
  <c r="J28" i="59"/>
  <c r="N28" i="59"/>
  <c r="R28" i="59"/>
  <c r="V28" i="59"/>
  <c r="Z28" i="59"/>
  <c r="G29" i="59"/>
  <c r="H29" i="59"/>
  <c r="I29" i="59"/>
  <c r="J29" i="59"/>
  <c r="N29" i="59"/>
  <c r="R29" i="59"/>
  <c r="V29" i="59"/>
  <c r="Z29" i="59"/>
  <c r="G30" i="59"/>
  <c r="H30" i="59"/>
  <c r="I30" i="59"/>
  <c r="J30" i="59"/>
  <c r="N30" i="59"/>
  <c r="R30" i="59"/>
  <c r="V30" i="59"/>
  <c r="Z30" i="59"/>
  <c r="G31" i="59"/>
  <c r="H31" i="59"/>
  <c r="I31" i="59"/>
  <c r="J31" i="59"/>
  <c r="N31" i="59"/>
  <c r="R31" i="59"/>
  <c r="V31" i="59"/>
  <c r="Z31" i="59"/>
  <c r="G32" i="59"/>
  <c r="H32" i="59"/>
  <c r="I32" i="59"/>
  <c r="J32" i="59"/>
  <c r="N32" i="59"/>
  <c r="R32" i="59"/>
  <c r="V32" i="59"/>
  <c r="Z32" i="59"/>
  <c r="G33" i="59"/>
  <c r="H33" i="59"/>
  <c r="I33" i="59"/>
  <c r="J33" i="59"/>
  <c r="N33" i="59"/>
  <c r="R33" i="59"/>
  <c r="V33" i="59"/>
  <c r="Z33" i="59"/>
  <c r="G34" i="59"/>
  <c r="H34" i="59"/>
  <c r="I34" i="59"/>
  <c r="J34" i="59"/>
  <c r="N34" i="59"/>
  <c r="R34" i="59"/>
  <c r="V34" i="59"/>
  <c r="Z34" i="59"/>
  <c r="G35" i="59"/>
  <c r="H35" i="59"/>
  <c r="I35" i="59"/>
  <c r="J35" i="59"/>
  <c r="N35" i="59"/>
  <c r="R35" i="59"/>
  <c r="V35" i="59"/>
  <c r="Z35" i="59"/>
  <c r="M36" i="59"/>
  <c r="O36" i="59"/>
  <c r="Q36" i="59"/>
  <c r="S36" i="59"/>
  <c r="U36" i="59"/>
  <c r="W36" i="59"/>
  <c r="Y36" i="59"/>
  <c r="AA36" i="59"/>
  <c r="AC36" i="59"/>
  <c r="G37" i="59"/>
  <c r="H37" i="59"/>
  <c r="I37" i="59"/>
  <c r="J37" i="59"/>
  <c r="N37" i="59"/>
  <c r="R37" i="59"/>
  <c r="V37" i="59"/>
  <c r="Z37" i="59"/>
  <c r="G38" i="59"/>
  <c r="H38" i="59"/>
  <c r="I38" i="59"/>
  <c r="J38" i="59"/>
  <c r="N38" i="59"/>
  <c r="R38" i="59"/>
  <c r="V38" i="59"/>
  <c r="Z38" i="59"/>
  <c r="G39" i="59"/>
  <c r="H39" i="59"/>
  <c r="I39" i="59"/>
  <c r="J39" i="59"/>
  <c r="N39" i="59"/>
  <c r="R39" i="59"/>
  <c r="V39" i="59"/>
  <c r="Z39" i="59"/>
  <c r="G40" i="59"/>
  <c r="H40" i="59"/>
  <c r="I40" i="59"/>
  <c r="J40" i="59"/>
  <c r="N40" i="59"/>
  <c r="R40" i="59"/>
  <c r="V40" i="59"/>
  <c r="Z40" i="59"/>
  <c r="G41" i="59"/>
  <c r="H41" i="59"/>
  <c r="I41" i="59"/>
  <c r="J41" i="59"/>
  <c r="N41" i="59"/>
  <c r="R41" i="59"/>
  <c r="V41" i="59"/>
  <c r="Z41" i="59"/>
  <c r="G42" i="59"/>
  <c r="H42" i="59"/>
  <c r="I42" i="59"/>
  <c r="J42" i="59"/>
  <c r="N42" i="59"/>
  <c r="R42" i="59"/>
  <c r="V42" i="59"/>
  <c r="Z42" i="59"/>
  <c r="G43" i="59"/>
  <c r="H43" i="59"/>
  <c r="I43" i="59"/>
  <c r="J43" i="59"/>
  <c r="N43" i="59"/>
  <c r="R43" i="59"/>
  <c r="V43" i="59"/>
  <c r="Z43" i="59"/>
  <c r="G44" i="59"/>
  <c r="H44" i="59"/>
  <c r="I44" i="59"/>
  <c r="J44" i="59"/>
  <c r="F44" i="59" s="1"/>
  <c r="N44" i="59"/>
  <c r="R44" i="59"/>
  <c r="V44" i="59"/>
  <c r="Z44" i="59"/>
  <c r="G45" i="59"/>
  <c r="H45" i="59"/>
  <c r="I45" i="59"/>
  <c r="J45" i="59"/>
  <c r="F45" i="59" s="1"/>
  <c r="N45" i="59"/>
  <c r="R45" i="59"/>
  <c r="V45" i="59"/>
  <c r="Z45" i="59"/>
  <c r="G46" i="59"/>
  <c r="H46" i="59"/>
  <c r="I46" i="59"/>
  <c r="J46" i="59"/>
  <c r="N46" i="59"/>
  <c r="R46" i="59"/>
  <c r="V46" i="59"/>
  <c r="Z46" i="59"/>
  <c r="G47" i="59"/>
  <c r="H47" i="59"/>
  <c r="I47" i="59"/>
  <c r="J47" i="59"/>
  <c r="F47" i="59" s="1"/>
  <c r="N47" i="59"/>
  <c r="R47" i="59"/>
  <c r="V47" i="59"/>
  <c r="Z47" i="59"/>
  <c r="K48" i="59"/>
  <c r="L48" i="59"/>
  <c r="M48" i="59"/>
  <c r="N48" i="59"/>
  <c r="O48" i="59"/>
  <c r="O49" i="59" s="1"/>
  <c r="O50" i="59" s="1"/>
  <c r="O51" i="59" s="1"/>
  <c r="O52" i="59" s="1"/>
  <c r="P48" i="59"/>
  <c r="Q48" i="59"/>
  <c r="R48" i="59"/>
  <c r="S48" i="59"/>
  <c r="T48" i="59"/>
  <c r="U48" i="59"/>
  <c r="V48" i="59"/>
  <c r="W48" i="59"/>
  <c r="X48" i="59"/>
  <c r="Y48" i="59"/>
  <c r="AA48" i="59"/>
  <c r="AA49" i="59" s="1"/>
  <c r="AA50" i="59" s="1"/>
  <c r="AA51" i="59" s="1"/>
  <c r="AA52" i="59" s="1"/>
  <c r="AB48" i="59"/>
  <c r="AC48" i="59"/>
  <c r="S49" i="59"/>
  <c r="S50" i="59" s="1"/>
  <c r="S51" i="59" s="1"/>
  <c r="S52" i="59" s="1"/>
  <c r="W49" i="59"/>
  <c r="W50" i="59"/>
  <c r="W51" i="59"/>
  <c r="W52" i="59"/>
  <c r="F42" i="59" l="1"/>
  <c r="F40" i="59"/>
  <c r="F39" i="59"/>
  <c r="F38" i="59"/>
  <c r="F37" i="59"/>
  <c r="AC49" i="59"/>
  <c r="AC50" i="59" s="1"/>
  <c r="AC51" i="59" s="1"/>
  <c r="AC52" i="59" s="1"/>
  <c r="U49" i="59"/>
  <c r="U50" i="59" s="1"/>
  <c r="U51" i="59" s="1"/>
  <c r="U52" i="59" s="1"/>
  <c r="M49" i="59"/>
  <c r="M50" i="59" s="1"/>
  <c r="T49" i="59"/>
  <c r="T50" i="59" s="1"/>
  <c r="T51" i="59" s="1"/>
  <c r="T52" i="59" s="1"/>
  <c r="F19" i="59"/>
  <c r="F18" i="59"/>
  <c r="F17" i="59"/>
  <c r="F32" i="60"/>
  <c r="F28" i="60"/>
  <c r="F24" i="60"/>
  <c r="U19" i="60"/>
  <c r="U34" i="60" s="1"/>
  <c r="U35" i="60" s="1"/>
  <c r="U36" i="60" s="1"/>
  <c r="U37" i="60" s="1"/>
  <c r="U38" i="60" s="1"/>
  <c r="U39" i="60" s="1"/>
  <c r="F20" i="60"/>
  <c r="F16" i="60"/>
  <c r="F46" i="59"/>
  <c r="Z48" i="59"/>
  <c r="F35" i="59"/>
  <c r="F34" i="59"/>
  <c r="F31" i="59"/>
  <c r="F30" i="59"/>
  <c r="F29" i="59"/>
  <c r="F27" i="59"/>
  <c r="F26" i="59"/>
  <c r="F25" i="59"/>
  <c r="F24" i="59"/>
  <c r="F23" i="59"/>
  <c r="X49" i="59"/>
  <c r="X50" i="59" s="1"/>
  <c r="X51" i="59" s="1"/>
  <c r="X52" i="59" s="1"/>
  <c r="I14" i="59"/>
  <c r="F33" i="60"/>
  <c r="F29" i="60"/>
  <c r="F25" i="60"/>
  <c r="F21" i="60"/>
  <c r="R19" i="60"/>
  <c r="H19" i="60"/>
  <c r="H34" i="60" s="1"/>
  <c r="H35" i="60" s="1"/>
  <c r="F17" i="60"/>
  <c r="R14" i="60"/>
  <c r="Y49" i="59"/>
  <c r="Y50" i="59" s="1"/>
  <c r="Y51" i="59" s="1"/>
  <c r="Y52" i="59" s="1"/>
  <c r="Q49" i="59"/>
  <c r="Q50" i="59" s="1"/>
  <c r="Q51" i="59" s="1"/>
  <c r="Q52" i="59" s="1"/>
  <c r="AB49" i="59"/>
  <c r="AB50" i="59" s="1"/>
  <c r="AB51" i="59" s="1"/>
  <c r="AB52" i="59" s="1"/>
  <c r="F30" i="60"/>
  <c r="F26" i="60"/>
  <c r="F22" i="60"/>
  <c r="O14" i="60"/>
  <c r="O34" i="60" s="1"/>
  <c r="O35" i="60" s="1"/>
  <c r="O36" i="60" s="1"/>
  <c r="O37" i="60" s="1"/>
  <c r="O38" i="60" s="1"/>
  <c r="O39" i="60" s="1"/>
  <c r="G14" i="60"/>
  <c r="G34" i="60" s="1"/>
  <c r="G35" i="60" s="1"/>
  <c r="H20" i="59"/>
  <c r="P49" i="59"/>
  <c r="P50" i="59" s="1"/>
  <c r="P51" i="59" s="1"/>
  <c r="P52" i="59" s="1"/>
  <c r="K49" i="59"/>
  <c r="K50" i="59" s="1"/>
  <c r="V39" i="60"/>
  <c r="F31" i="60"/>
  <c r="F27" i="60"/>
  <c r="F23" i="60"/>
  <c r="F19" i="60" s="1"/>
  <c r="L19" i="60"/>
  <c r="W39" i="60"/>
  <c r="L14" i="60"/>
  <c r="L49" i="59"/>
  <c r="L50" i="59" s="1"/>
  <c r="H50" i="59" s="1"/>
  <c r="H51" i="59" s="1"/>
  <c r="H52" i="59" s="1"/>
  <c r="J48" i="59"/>
  <c r="G50" i="59"/>
  <c r="G51" i="59" s="1"/>
  <c r="G52" i="59" s="1"/>
  <c r="K51" i="59"/>
  <c r="K52" i="59" s="1"/>
  <c r="H48" i="59"/>
  <c r="N20" i="59"/>
  <c r="G20" i="59"/>
  <c r="R14" i="59"/>
  <c r="H14" i="59"/>
  <c r="H36" i="59" s="1"/>
  <c r="H36" i="60"/>
  <c r="K37" i="60"/>
  <c r="K38" i="60" s="1"/>
  <c r="F43" i="59"/>
  <c r="F41" i="59"/>
  <c r="G48" i="59"/>
  <c r="F22" i="59"/>
  <c r="Z20" i="59"/>
  <c r="J20" i="59"/>
  <c r="N14" i="59"/>
  <c r="N36" i="59" s="1"/>
  <c r="N49" i="59" s="1"/>
  <c r="N50" i="59" s="1"/>
  <c r="N51" i="59" s="1"/>
  <c r="N52" i="59" s="1"/>
  <c r="P53" i="59" s="1"/>
  <c r="G14" i="59"/>
  <c r="G36" i="60"/>
  <c r="J37" i="60"/>
  <c r="J38" i="60" s="1"/>
  <c r="R34" i="60"/>
  <c r="R35" i="60" s="1"/>
  <c r="R36" i="60" s="1"/>
  <c r="R37" i="60" s="1"/>
  <c r="R38" i="60" s="1"/>
  <c r="R39" i="60" s="1"/>
  <c r="I50" i="59"/>
  <c r="I51" i="59" s="1"/>
  <c r="I52" i="59" s="1"/>
  <c r="M51" i="59"/>
  <c r="M52" i="59" s="1"/>
  <c r="F33" i="59"/>
  <c r="F32" i="59"/>
  <c r="V20" i="59"/>
  <c r="I20" i="59"/>
  <c r="I36" i="59" s="1"/>
  <c r="F16" i="59"/>
  <c r="Z14" i="59"/>
  <c r="J14" i="59"/>
  <c r="J36" i="59" s="1"/>
  <c r="J49" i="59" s="1"/>
  <c r="J50" i="59" s="1"/>
  <c r="I48" i="59"/>
  <c r="F28" i="59"/>
  <c r="R20" i="59"/>
  <c r="V14" i="59"/>
  <c r="V36" i="59" s="1"/>
  <c r="V49" i="59" s="1"/>
  <c r="V50" i="59" s="1"/>
  <c r="V51" i="59" s="1"/>
  <c r="V52" i="59" s="1"/>
  <c r="V53" i="59" s="1"/>
  <c r="L34" i="60"/>
  <c r="L35" i="60" s="1"/>
  <c r="L36" i="60" s="1"/>
  <c r="L37" i="60" s="1"/>
  <c r="L38" i="60" s="1"/>
  <c r="L39" i="60" s="1"/>
  <c r="F15" i="60"/>
  <c r="F14" i="60" s="1"/>
  <c r="F21" i="59"/>
  <c r="F20" i="59" s="1"/>
  <c r="I19" i="60"/>
  <c r="I34" i="60" s="1"/>
  <c r="I35" i="60" s="1"/>
  <c r="I36" i="60" s="1"/>
  <c r="F15" i="59"/>
  <c r="F14" i="59" s="1"/>
  <c r="AD42" i="30"/>
  <c r="AD39" i="30"/>
  <c r="AD40" i="30"/>
  <c r="AD41" i="30"/>
  <c r="AD38" i="30"/>
  <c r="AD32" i="30"/>
  <c r="AD33" i="30"/>
  <c r="AD34" i="30"/>
  <c r="AD35" i="30"/>
  <c r="AD31" i="30"/>
  <c r="AD24" i="30"/>
  <c r="AD18" i="30"/>
  <c r="AD19" i="30"/>
  <c r="AD20" i="30"/>
  <c r="AD21" i="30"/>
  <c r="AD17" i="30"/>
  <c r="AD10" i="30"/>
  <c r="AD11" i="30"/>
  <c r="AD12" i="30"/>
  <c r="AD13" i="30"/>
  <c r="AD14" i="30"/>
  <c r="AD15" i="30"/>
  <c r="AD9" i="30"/>
  <c r="G37" i="60" l="1"/>
  <c r="G38" i="60"/>
  <c r="T39" i="60"/>
  <c r="S39" i="60"/>
  <c r="Q39" i="60"/>
  <c r="W53" i="59"/>
  <c r="X53" i="59"/>
  <c r="N39" i="60"/>
  <c r="Z36" i="59"/>
  <c r="Z49" i="59" s="1"/>
  <c r="Z50" i="59" s="1"/>
  <c r="Z51" i="59" s="1"/>
  <c r="Z52" i="59" s="1"/>
  <c r="AC53" i="59" s="1"/>
  <c r="H37" i="60"/>
  <c r="H38" i="60" s="1"/>
  <c r="Y53" i="59"/>
  <c r="F34" i="60"/>
  <c r="F35" i="60" s="1"/>
  <c r="F48" i="59"/>
  <c r="M39" i="60"/>
  <c r="P39" i="60"/>
  <c r="N53" i="59"/>
  <c r="O53" i="59"/>
  <c r="Q53" i="59"/>
  <c r="I49" i="59"/>
  <c r="H49" i="59"/>
  <c r="L51" i="59"/>
  <c r="L52" i="59" s="1"/>
  <c r="G36" i="59"/>
  <c r="G49" i="59" s="1"/>
  <c r="R36" i="59"/>
  <c r="R49" i="59" s="1"/>
  <c r="R50" i="59" s="1"/>
  <c r="R51" i="59" s="1"/>
  <c r="R52" i="59" s="1"/>
  <c r="T53" i="59" s="1"/>
  <c r="F36" i="59"/>
  <c r="F49" i="59" s="1"/>
  <c r="F36" i="60"/>
  <c r="I37" i="60"/>
  <c r="I38" i="60" s="1"/>
  <c r="I39" i="60" s="1"/>
  <c r="F50" i="59"/>
  <c r="F51" i="59" s="1"/>
  <c r="F52" i="59" s="1"/>
  <c r="J51" i="59"/>
  <c r="J52" i="59" s="1"/>
  <c r="I29" i="30"/>
  <c r="I30" i="30" s="1"/>
  <c r="F16" i="30"/>
  <c r="G16" i="30"/>
  <c r="H16" i="30"/>
  <c r="E16" i="30"/>
  <c r="X22" i="17"/>
  <c r="W22" i="17"/>
  <c r="V22" i="17"/>
  <c r="U22" i="17"/>
  <c r="T22" i="17"/>
  <c r="S22" i="17"/>
  <c r="R22" i="17"/>
  <c r="Q22" i="17"/>
  <c r="P22" i="17"/>
  <c r="O22" i="17"/>
  <c r="N22" i="17"/>
  <c r="N23" i="17" s="1"/>
  <c r="M22" i="17"/>
  <c r="L22" i="17"/>
  <c r="K22" i="17"/>
  <c r="J22" i="17"/>
  <c r="I22" i="17"/>
  <c r="H22" i="17"/>
  <c r="G22" i="17"/>
  <c r="F22" i="17"/>
  <c r="E22" i="17"/>
  <c r="Y22" i="17" s="1"/>
  <c r="D22" i="17"/>
  <c r="D23" i="17" s="1"/>
  <c r="Y21" i="17"/>
  <c r="Y20" i="17"/>
  <c r="Y19" i="17"/>
  <c r="Y18" i="17"/>
  <c r="Y17" i="17"/>
  <c r="Y16" i="17"/>
  <c r="Y15" i="17"/>
  <c r="X13" i="17"/>
  <c r="W13" i="17"/>
  <c r="V13" i="17"/>
  <c r="U13" i="17"/>
  <c r="T13" i="17"/>
  <c r="S13" i="17"/>
  <c r="R13" i="17"/>
  <c r="Q13" i="17"/>
  <c r="P13" i="17"/>
  <c r="O13" i="17"/>
  <c r="N13" i="17"/>
  <c r="M13" i="17"/>
  <c r="L13" i="17"/>
  <c r="K13" i="17"/>
  <c r="J13" i="17"/>
  <c r="I13" i="17"/>
  <c r="H13" i="17"/>
  <c r="G13" i="17"/>
  <c r="F13" i="17"/>
  <c r="E13" i="17"/>
  <c r="D13" i="17"/>
  <c r="Y13" i="17" s="1"/>
  <c r="Y12" i="17"/>
  <c r="Y11" i="17"/>
  <c r="Y10" i="17"/>
  <c r="Y9" i="17"/>
  <c r="Y8" i="17"/>
  <c r="Y7" i="17"/>
  <c r="Y6" i="17"/>
  <c r="Y5" i="17"/>
  <c r="Y4" i="17"/>
  <c r="Y21" i="16"/>
  <c r="Y20" i="16"/>
  <c r="Y12" i="16"/>
  <c r="Y11" i="16"/>
  <c r="Y10" i="16"/>
  <c r="Y9" i="16"/>
  <c r="Y8" i="16"/>
  <c r="Y7" i="16"/>
  <c r="Y6" i="16"/>
  <c r="Y5" i="16"/>
  <c r="Y4" i="16"/>
  <c r="I23" i="17" l="1"/>
  <c r="S23" i="17"/>
  <c r="E23" i="30"/>
  <c r="AD16" i="30"/>
  <c r="F37" i="60"/>
  <c r="F38" i="60" s="1"/>
  <c r="K39" i="60"/>
  <c r="R53" i="59"/>
  <c r="S53" i="59"/>
  <c r="U53" i="59"/>
  <c r="J39" i="60"/>
  <c r="Z53" i="59"/>
  <c r="AA53" i="59"/>
  <c r="AB53" i="59"/>
  <c r="M53" i="59"/>
  <c r="L53" i="59"/>
  <c r="J53" i="59"/>
  <c r="I53" i="59"/>
  <c r="F53" i="59"/>
  <c r="H53" i="59"/>
  <c r="G53" i="59"/>
  <c r="K53" i="59"/>
  <c r="U14" i="17"/>
  <c r="Q14" i="17"/>
  <c r="M14" i="17"/>
  <c r="I14" i="17"/>
  <c r="E14" i="17"/>
  <c r="R14" i="17"/>
  <c r="F14" i="17"/>
  <c r="X14" i="17"/>
  <c r="T14" i="17"/>
  <c r="P14" i="17"/>
  <c r="L14" i="17"/>
  <c r="H14" i="17"/>
  <c r="D14" i="17"/>
  <c r="N14" i="17"/>
  <c r="W14" i="17"/>
  <c r="S14" i="17"/>
  <c r="O14" i="17"/>
  <c r="K14" i="17"/>
  <c r="G14" i="17"/>
  <c r="V14" i="17"/>
  <c r="J14" i="17"/>
  <c r="E24" i="17"/>
  <c r="H24" i="17"/>
  <c r="D24" i="17"/>
  <c r="G24" i="17"/>
  <c r="Y23" i="17"/>
  <c r="F24" i="17"/>
  <c r="M24" i="17"/>
  <c r="I24" i="17"/>
  <c r="J24" i="17"/>
  <c r="L24" i="17"/>
  <c r="K24" i="17"/>
  <c r="U24" i="17"/>
  <c r="X24" i="17"/>
  <c r="T24" i="17"/>
  <c r="W24" i="17"/>
  <c r="S24" i="17"/>
  <c r="V24" i="17"/>
  <c r="Q24" i="17"/>
  <c r="R24" i="17"/>
  <c r="P24" i="17"/>
  <c r="N24" i="17"/>
  <c r="O24" i="17"/>
  <c r="Z43" i="14"/>
  <c r="Y43" i="14"/>
  <c r="X43" i="14"/>
  <c r="W43" i="14"/>
  <c r="V43" i="14"/>
  <c r="U43" i="14"/>
  <c r="T43" i="14"/>
  <c r="S43" i="14"/>
  <c r="R43" i="14"/>
  <c r="Q43" i="14"/>
  <c r="P43" i="14"/>
  <c r="O43" i="14"/>
  <c r="N43" i="14"/>
  <c r="M43" i="14"/>
  <c r="L43" i="14"/>
  <c r="K43" i="14"/>
  <c r="J43" i="14"/>
  <c r="I43" i="14"/>
  <c r="H43" i="14"/>
  <c r="G43" i="14"/>
  <c r="F43" i="14"/>
  <c r="AA43" i="14" s="1"/>
  <c r="Z42" i="14"/>
  <c r="Y42" i="14"/>
  <c r="X42" i="14"/>
  <c r="W42" i="14"/>
  <c r="V42" i="14"/>
  <c r="U42" i="14"/>
  <c r="T42" i="14"/>
  <c r="S42" i="14"/>
  <c r="R42" i="14"/>
  <c r="Q42" i="14"/>
  <c r="P42" i="14"/>
  <c r="O42" i="14"/>
  <c r="N42" i="14"/>
  <c r="M42" i="14"/>
  <c r="L42" i="14"/>
  <c r="K42" i="14"/>
  <c r="J42" i="14"/>
  <c r="I42" i="14"/>
  <c r="H42" i="14"/>
  <c r="G42" i="14"/>
  <c r="F42" i="14"/>
  <c r="AA41" i="14"/>
  <c r="Z40" i="14"/>
  <c r="Y40" i="14"/>
  <c r="X40" i="14"/>
  <c r="W40" i="14"/>
  <c r="V40" i="14"/>
  <c r="U40" i="14"/>
  <c r="T40" i="14"/>
  <c r="S40" i="14"/>
  <c r="R40" i="14"/>
  <c r="Q40" i="14"/>
  <c r="P40" i="14"/>
  <c r="O40" i="14"/>
  <c r="N40" i="14"/>
  <c r="M40" i="14"/>
  <c r="L40" i="14"/>
  <c r="K40" i="14"/>
  <c r="J40" i="14"/>
  <c r="I40" i="14"/>
  <c r="H40" i="14"/>
  <c r="G40" i="14"/>
  <c r="F40" i="14"/>
  <c r="AA39" i="14"/>
  <c r="Z38" i="14"/>
  <c r="Y38" i="14"/>
  <c r="X38" i="14"/>
  <c r="W38" i="14"/>
  <c r="V38" i="14"/>
  <c r="U38" i="14"/>
  <c r="T38" i="14"/>
  <c r="S38" i="14"/>
  <c r="R38" i="14"/>
  <c r="Q38" i="14"/>
  <c r="P38" i="14"/>
  <c r="O38" i="14"/>
  <c r="N38" i="14"/>
  <c r="M38" i="14"/>
  <c r="L38" i="14"/>
  <c r="K38" i="14"/>
  <c r="J38" i="14"/>
  <c r="I38" i="14"/>
  <c r="H38" i="14"/>
  <c r="G38" i="14"/>
  <c r="F38" i="14"/>
  <c r="AA37" i="14"/>
  <c r="Z36" i="14"/>
  <c r="Y36" i="14"/>
  <c r="X36" i="14"/>
  <c r="W36" i="14"/>
  <c r="V36" i="14"/>
  <c r="U36" i="14"/>
  <c r="T36" i="14"/>
  <c r="S36" i="14"/>
  <c r="R36" i="14"/>
  <c r="Q36" i="14"/>
  <c r="P36" i="14"/>
  <c r="O36" i="14"/>
  <c r="N36" i="14"/>
  <c r="M36" i="14"/>
  <c r="L36" i="14"/>
  <c r="K36" i="14"/>
  <c r="J36" i="14"/>
  <c r="I36" i="14"/>
  <c r="H36" i="14"/>
  <c r="G36" i="14"/>
  <c r="F36" i="14"/>
  <c r="AA35" i="14"/>
  <c r="Z34" i="14"/>
  <c r="Y34" i="14"/>
  <c r="X34" i="14"/>
  <c r="W34" i="14"/>
  <c r="V34" i="14"/>
  <c r="U34" i="14"/>
  <c r="T34" i="14"/>
  <c r="S34" i="14"/>
  <c r="R34" i="14"/>
  <c r="Q34" i="14"/>
  <c r="P34" i="14"/>
  <c r="O34" i="14"/>
  <c r="N34" i="14"/>
  <c r="M34" i="14"/>
  <c r="L34" i="14"/>
  <c r="K34" i="14"/>
  <c r="J34" i="14"/>
  <c r="I34" i="14"/>
  <c r="H34" i="14"/>
  <c r="G34" i="14"/>
  <c r="F34" i="14"/>
  <c r="AA33" i="14"/>
  <c r="Z32" i="14"/>
  <c r="Y32" i="14"/>
  <c r="X32" i="14"/>
  <c r="W32" i="14"/>
  <c r="V32" i="14"/>
  <c r="U32" i="14"/>
  <c r="T32" i="14"/>
  <c r="S32" i="14"/>
  <c r="R32" i="14"/>
  <c r="Q32" i="14"/>
  <c r="P32" i="14"/>
  <c r="O32" i="14"/>
  <c r="N32" i="14"/>
  <c r="M32" i="14"/>
  <c r="L32" i="14"/>
  <c r="K32" i="14"/>
  <c r="J32" i="14"/>
  <c r="I32" i="14"/>
  <c r="H32" i="14"/>
  <c r="G32" i="14"/>
  <c r="AA32" i="14" s="1"/>
  <c r="F32" i="14"/>
  <c r="AA31" i="14"/>
  <c r="Z30" i="14"/>
  <c r="Y30" i="14"/>
  <c r="X30" i="14"/>
  <c r="W30" i="14"/>
  <c r="V30" i="14"/>
  <c r="U30" i="14"/>
  <c r="T30" i="14"/>
  <c r="S30" i="14"/>
  <c r="R30" i="14"/>
  <c r="Q30" i="14"/>
  <c r="P30" i="14"/>
  <c r="O30" i="14"/>
  <c r="N30" i="14"/>
  <c r="M30" i="14"/>
  <c r="L30" i="14"/>
  <c r="K30" i="14"/>
  <c r="J30" i="14"/>
  <c r="I30" i="14"/>
  <c r="H30" i="14"/>
  <c r="G30" i="14"/>
  <c r="F30" i="14"/>
  <c r="AA29" i="14"/>
  <c r="Z28" i="14"/>
  <c r="Y28" i="14"/>
  <c r="X28" i="14"/>
  <c r="W28" i="14"/>
  <c r="V28" i="14"/>
  <c r="U28" i="14"/>
  <c r="T28" i="14"/>
  <c r="S28" i="14"/>
  <c r="R28" i="14"/>
  <c r="Q28" i="14"/>
  <c r="P28" i="14"/>
  <c r="O28" i="14"/>
  <c r="N28" i="14"/>
  <c r="M28" i="14"/>
  <c r="L28" i="14"/>
  <c r="K28" i="14"/>
  <c r="J28" i="14"/>
  <c r="I28" i="14"/>
  <c r="H28" i="14"/>
  <c r="G28" i="14"/>
  <c r="F28" i="14"/>
  <c r="AA27" i="14"/>
  <c r="Z26" i="14"/>
  <c r="Z44" i="14" s="1"/>
  <c r="Y26" i="14"/>
  <c r="X26" i="14"/>
  <c r="W26" i="14"/>
  <c r="V26" i="14"/>
  <c r="V44" i="14" s="1"/>
  <c r="U26" i="14"/>
  <c r="T26" i="14"/>
  <c r="T44" i="14" s="1"/>
  <c r="S26" i="14"/>
  <c r="R26" i="14"/>
  <c r="R44" i="14" s="1"/>
  <c r="Q26" i="14"/>
  <c r="P26" i="14"/>
  <c r="P44" i="14" s="1"/>
  <c r="O26" i="14"/>
  <c r="N26" i="14"/>
  <c r="N44" i="14" s="1"/>
  <c r="M26" i="14"/>
  <c r="L26" i="14"/>
  <c r="K26" i="14"/>
  <c r="J26" i="14"/>
  <c r="J44" i="14" s="1"/>
  <c r="I26" i="14"/>
  <c r="H26" i="14"/>
  <c r="G26" i="14"/>
  <c r="F26" i="14"/>
  <c r="AA26" i="14" s="1"/>
  <c r="AA25" i="14"/>
  <c r="Z23" i="14"/>
  <c r="Z45" i="14" s="1"/>
  <c r="Y23" i="14"/>
  <c r="Y45" i="14" s="1"/>
  <c r="X23" i="14"/>
  <c r="W23" i="14"/>
  <c r="V23" i="14"/>
  <c r="V45" i="14" s="1"/>
  <c r="U23" i="14"/>
  <c r="U45" i="14" s="1"/>
  <c r="T23" i="14"/>
  <c r="S23" i="14"/>
  <c r="R23" i="14"/>
  <c r="R45" i="14" s="1"/>
  <c r="Q23" i="14"/>
  <c r="Q45" i="14" s="1"/>
  <c r="P23" i="14"/>
  <c r="O23" i="14"/>
  <c r="N23" i="14"/>
  <c r="M23" i="14"/>
  <c r="M45" i="14" s="1"/>
  <c r="L23" i="14"/>
  <c r="K23" i="14"/>
  <c r="J23" i="14"/>
  <c r="J45" i="14" s="1"/>
  <c r="I23" i="14"/>
  <c r="I45" i="14" s="1"/>
  <c r="H23" i="14"/>
  <c r="G23" i="14"/>
  <c r="F23" i="14"/>
  <c r="Z22" i="14"/>
  <c r="Y22" i="14"/>
  <c r="X22" i="14"/>
  <c r="W22" i="14"/>
  <c r="V22" i="14"/>
  <c r="U22" i="14"/>
  <c r="T22" i="14"/>
  <c r="S22" i="14"/>
  <c r="R22" i="14"/>
  <c r="Q22" i="14"/>
  <c r="P22" i="14"/>
  <c r="O22" i="14"/>
  <c r="N22" i="14"/>
  <c r="M22" i="14"/>
  <c r="L22" i="14"/>
  <c r="K22" i="14"/>
  <c r="J22" i="14"/>
  <c r="I22" i="14"/>
  <c r="H22" i="14"/>
  <c r="G22" i="14"/>
  <c r="F22" i="14"/>
  <c r="AA21" i="14"/>
  <c r="Z20" i="14"/>
  <c r="Y20" i="14"/>
  <c r="X20" i="14"/>
  <c r="W20" i="14"/>
  <c r="V20" i="14"/>
  <c r="U20" i="14"/>
  <c r="T20" i="14"/>
  <c r="S20" i="14"/>
  <c r="R20" i="14"/>
  <c r="Q20" i="14"/>
  <c r="P20" i="14"/>
  <c r="O20" i="14"/>
  <c r="N20" i="14"/>
  <c r="M20" i="14"/>
  <c r="L20" i="14"/>
  <c r="K20" i="14"/>
  <c r="J20" i="14"/>
  <c r="I20" i="14"/>
  <c r="H20" i="14"/>
  <c r="G20" i="14"/>
  <c r="F20" i="14"/>
  <c r="AA19" i="14"/>
  <c r="Z18" i="14"/>
  <c r="Y18" i="14"/>
  <c r="X18" i="14"/>
  <c r="W18" i="14"/>
  <c r="V18" i="14"/>
  <c r="U18" i="14"/>
  <c r="T18" i="14"/>
  <c r="S18" i="14"/>
  <c r="R18" i="14"/>
  <c r="Q18" i="14"/>
  <c r="P18" i="14"/>
  <c r="O18" i="14"/>
  <c r="N18" i="14"/>
  <c r="M18" i="14"/>
  <c r="L18" i="14"/>
  <c r="K18" i="14"/>
  <c r="J18" i="14"/>
  <c r="I18" i="14"/>
  <c r="H18" i="14"/>
  <c r="G18" i="14"/>
  <c r="F18" i="14"/>
  <c r="AA17" i="14"/>
  <c r="Z16" i="14"/>
  <c r="Y16" i="14"/>
  <c r="X16" i="14"/>
  <c r="W16" i="14"/>
  <c r="V16" i="14"/>
  <c r="U16" i="14"/>
  <c r="T16" i="14"/>
  <c r="S16" i="14"/>
  <c r="R16" i="14"/>
  <c r="Q16" i="14"/>
  <c r="P16" i="14"/>
  <c r="O16" i="14"/>
  <c r="N16" i="14"/>
  <c r="M16" i="14"/>
  <c r="L16" i="14"/>
  <c r="K16" i="14"/>
  <c r="J16" i="14"/>
  <c r="I16" i="14"/>
  <c r="H16" i="14"/>
  <c r="G16" i="14"/>
  <c r="F16" i="14"/>
  <c r="AA15" i="14"/>
  <c r="Z14" i="14"/>
  <c r="Y14" i="14"/>
  <c r="X14" i="14"/>
  <c r="W14" i="14"/>
  <c r="V14" i="14"/>
  <c r="U14" i="14"/>
  <c r="T14" i="14"/>
  <c r="S14" i="14"/>
  <c r="R14" i="14"/>
  <c r="Q14" i="14"/>
  <c r="P14" i="14"/>
  <c r="O14" i="14"/>
  <c r="N14" i="14"/>
  <c r="M14" i="14"/>
  <c r="L14" i="14"/>
  <c r="K14" i="14"/>
  <c r="J14" i="14"/>
  <c r="I14" i="14"/>
  <c r="H14" i="14"/>
  <c r="G14" i="14"/>
  <c r="F14" i="14"/>
  <c r="AA13" i="14"/>
  <c r="Z12" i="14"/>
  <c r="Y12" i="14"/>
  <c r="X12" i="14"/>
  <c r="W12" i="14"/>
  <c r="V12" i="14"/>
  <c r="U12" i="14"/>
  <c r="T12" i="14"/>
  <c r="S12" i="14"/>
  <c r="R12" i="14"/>
  <c r="Q12" i="14"/>
  <c r="P12" i="14"/>
  <c r="O12" i="14"/>
  <c r="N12" i="14"/>
  <c r="M12" i="14"/>
  <c r="L12" i="14"/>
  <c r="K12" i="14"/>
  <c r="J12" i="14"/>
  <c r="I12" i="14"/>
  <c r="H12" i="14"/>
  <c r="G12" i="14"/>
  <c r="F12" i="14"/>
  <c r="AA11" i="14"/>
  <c r="Z10" i="14"/>
  <c r="Y10" i="14"/>
  <c r="X10" i="14"/>
  <c r="W10" i="14"/>
  <c r="V10" i="14"/>
  <c r="U10" i="14"/>
  <c r="T10" i="14"/>
  <c r="S10" i="14"/>
  <c r="R10" i="14"/>
  <c r="Q10" i="14"/>
  <c r="P10" i="14"/>
  <c r="O10" i="14"/>
  <c r="N10" i="14"/>
  <c r="M10" i="14"/>
  <c r="L10" i="14"/>
  <c r="K10" i="14"/>
  <c r="J10" i="14"/>
  <c r="I10" i="14"/>
  <c r="H10" i="14"/>
  <c r="G10" i="14"/>
  <c r="F10" i="14"/>
  <c r="AA9" i="14"/>
  <c r="Z8" i="14"/>
  <c r="Y8" i="14"/>
  <c r="X8" i="14"/>
  <c r="W8" i="14"/>
  <c r="V8" i="14"/>
  <c r="U8" i="14"/>
  <c r="T8" i="14"/>
  <c r="S8" i="14"/>
  <c r="R8" i="14"/>
  <c r="Q8" i="14"/>
  <c r="P8" i="14"/>
  <c r="O8" i="14"/>
  <c r="N8" i="14"/>
  <c r="M8" i="14"/>
  <c r="L8" i="14"/>
  <c r="K8" i="14"/>
  <c r="J8" i="14"/>
  <c r="I8" i="14"/>
  <c r="H8" i="14"/>
  <c r="G8" i="14"/>
  <c r="F8" i="14"/>
  <c r="AA7" i="14"/>
  <c r="Z6" i="14"/>
  <c r="Z24" i="14" s="1"/>
  <c r="Z46" i="14" s="1"/>
  <c r="Y6" i="14"/>
  <c r="X6" i="14"/>
  <c r="W6" i="14"/>
  <c r="W24" i="14" s="1"/>
  <c r="V6" i="14"/>
  <c r="V24" i="14" s="1"/>
  <c r="V46" i="14" s="1"/>
  <c r="U6" i="14"/>
  <c r="T6" i="14"/>
  <c r="S6" i="14"/>
  <c r="S24" i="14" s="1"/>
  <c r="R6" i="14"/>
  <c r="R24" i="14" s="1"/>
  <c r="R46" i="14" s="1"/>
  <c r="Q6" i="14"/>
  <c r="P6" i="14"/>
  <c r="O6" i="14"/>
  <c r="O24" i="14" s="1"/>
  <c r="N6" i="14"/>
  <c r="N24" i="14" s="1"/>
  <c r="N46" i="14" s="1"/>
  <c r="M6" i="14"/>
  <c r="L6" i="14"/>
  <c r="K6" i="14"/>
  <c r="K24" i="14" s="1"/>
  <c r="J6" i="14"/>
  <c r="J24" i="14" s="1"/>
  <c r="J46" i="14" s="1"/>
  <c r="I6" i="14"/>
  <c r="H6" i="14"/>
  <c r="G6" i="14"/>
  <c r="G24" i="14" s="1"/>
  <c r="F6" i="14"/>
  <c r="F24" i="14" s="1"/>
  <c r="AA5" i="14"/>
  <c r="G28" i="13"/>
  <c r="H28" i="13"/>
  <c r="I28" i="13"/>
  <c r="J28" i="13"/>
  <c r="K28" i="13"/>
  <c r="L28" i="13"/>
  <c r="M28" i="13"/>
  <c r="N28" i="13"/>
  <c r="O28" i="13"/>
  <c r="P28" i="13"/>
  <c r="Q28" i="13"/>
  <c r="R28" i="13"/>
  <c r="S28" i="13"/>
  <c r="T28" i="13"/>
  <c r="U28" i="13"/>
  <c r="V28" i="13"/>
  <c r="W28" i="13"/>
  <c r="X28" i="13"/>
  <c r="Y28" i="13"/>
  <c r="Z28" i="13"/>
  <c r="F28" i="13"/>
  <c r="G26" i="13"/>
  <c r="H26" i="13"/>
  <c r="I26" i="13"/>
  <c r="J26" i="13"/>
  <c r="K26" i="13"/>
  <c r="L26" i="13"/>
  <c r="M26" i="13"/>
  <c r="N26" i="13"/>
  <c r="O26" i="13"/>
  <c r="P26" i="13"/>
  <c r="Q26" i="13"/>
  <c r="R26" i="13"/>
  <c r="S26" i="13"/>
  <c r="T26" i="13"/>
  <c r="U26" i="13"/>
  <c r="V26" i="13"/>
  <c r="W26" i="13"/>
  <c r="X26" i="13"/>
  <c r="Y26" i="13"/>
  <c r="Z26" i="13"/>
  <c r="G30" i="13"/>
  <c r="H30" i="13"/>
  <c r="I30" i="13"/>
  <c r="J30" i="13"/>
  <c r="K30" i="13"/>
  <c r="L30" i="13"/>
  <c r="M30" i="13"/>
  <c r="N30" i="13"/>
  <c r="O30" i="13"/>
  <c r="P30" i="13"/>
  <c r="Q30" i="13"/>
  <c r="R30" i="13"/>
  <c r="S30" i="13"/>
  <c r="T30" i="13"/>
  <c r="U30" i="13"/>
  <c r="V30" i="13"/>
  <c r="W30" i="13"/>
  <c r="X30" i="13"/>
  <c r="Y30" i="13"/>
  <c r="Z30" i="13"/>
  <c r="G32" i="13"/>
  <c r="H32" i="13"/>
  <c r="I32" i="13"/>
  <c r="J32" i="13"/>
  <c r="K32" i="13"/>
  <c r="L32" i="13"/>
  <c r="M32" i="13"/>
  <c r="N32" i="13"/>
  <c r="O32" i="13"/>
  <c r="P32" i="13"/>
  <c r="Q32" i="13"/>
  <c r="R32" i="13"/>
  <c r="S32" i="13"/>
  <c r="T32" i="13"/>
  <c r="U32" i="13"/>
  <c r="V32" i="13"/>
  <c r="W32" i="13"/>
  <c r="X32" i="13"/>
  <c r="Y32" i="13"/>
  <c r="Z32" i="13"/>
  <c r="G34" i="13"/>
  <c r="H34" i="13"/>
  <c r="I34" i="13"/>
  <c r="J34" i="13"/>
  <c r="K34" i="13"/>
  <c r="L34" i="13"/>
  <c r="M34" i="13"/>
  <c r="N34" i="13"/>
  <c r="O34" i="13"/>
  <c r="P34" i="13"/>
  <c r="Q34" i="13"/>
  <c r="R34" i="13"/>
  <c r="S34" i="13"/>
  <c r="T34" i="13"/>
  <c r="U34" i="13"/>
  <c r="V34" i="13"/>
  <c r="W34" i="13"/>
  <c r="X34" i="13"/>
  <c r="Y34" i="13"/>
  <c r="Z34" i="13"/>
  <c r="G36" i="13"/>
  <c r="H36" i="13"/>
  <c r="I36" i="13"/>
  <c r="J36" i="13"/>
  <c r="K36" i="13"/>
  <c r="L36" i="13"/>
  <c r="M36" i="13"/>
  <c r="N36" i="13"/>
  <c r="O36" i="13"/>
  <c r="P36" i="13"/>
  <c r="Q36" i="13"/>
  <c r="R36" i="13"/>
  <c r="S36" i="13"/>
  <c r="T36" i="13"/>
  <c r="U36" i="13"/>
  <c r="V36" i="13"/>
  <c r="W36" i="13"/>
  <c r="X36" i="13"/>
  <c r="Y36" i="13"/>
  <c r="Z36" i="13"/>
  <c r="G38" i="13"/>
  <c r="H38" i="13"/>
  <c r="I38" i="13"/>
  <c r="J38" i="13"/>
  <c r="K38" i="13"/>
  <c r="L38" i="13"/>
  <c r="M38" i="13"/>
  <c r="N38" i="13"/>
  <c r="O38" i="13"/>
  <c r="P38" i="13"/>
  <c r="Q38" i="13"/>
  <c r="R38" i="13"/>
  <c r="S38" i="13"/>
  <c r="T38" i="13"/>
  <c r="U38" i="13"/>
  <c r="V38" i="13"/>
  <c r="W38" i="13"/>
  <c r="X38" i="13"/>
  <c r="Y38" i="13"/>
  <c r="Z38" i="13"/>
  <c r="G40" i="13"/>
  <c r="H40" i="13"/>
  <c r="I40" i="13"/>
  <c r="J40" i="13"/>
  <c r="K40" i="13"/>
  <c r="L40" i="13"/>
  <c r="M40" i="13"/>
  <c r="N40" i="13"/>
  <c r="O40" i="13"/>
  <c r="P40" i="13"/>
  <c r="Q40" i="13"/>
  <c r="R40" i="13"/>
  <c r="S40" i="13"/>
  <c r="T40" i="13"/>
  <c r="U40" i="13"/>
  <c r="V40" i="13"/>
  <c r="W40" i="13"/>
  <c r="X40" i="13"/>
  <c r="Y40" i="13"/>
  <c r="Z40" i="13"/>
  <c r="G42" i="13"/>
  <c r="H42" i="13"/>
  <c r="I42" i="13"/>
  <c r="J42" i="13"/>
  <c r="K42" i="13"/>
  <c r="L42" i="13"/>
  <c r="M42" i="13"/>
  <c r="N42" i="13"/>
  <c r="O42" i="13"/>
  <c r="P42" i="13"/>
  <c r="Q42" i="13"/>
  <c r="R42" i="13"/>
  <c r="S42" i="13"/>
  <c r="T42" i="13"/>
  <c r="U42" i="13"/>
  <c r="V42" i="13"/>
  <c r="W42" i="13"/>
  <c r="X42" i="13"/>
  <c r="Y42" i="13"/>
  <c r="Z42" i="13"/>
  <c r="F26" i="13"/>
  <c r="F42" i="13"/>
  <c r="F40" i="13"/>
  <c r="F38" i="13"/>
  <c r="F36" i="13"/>
  <c r="F34" i="13"/>
  <c r="F32" i="13"/>
  <c r="F30" i="13"/>
  <c r="F23" i="13"/>
  <c r="G22" i="13"/>
  <c r="H22" i="13"/>
  <c r="I22" i="13"/>
  <c r="J22" i="13"/>
  <c r="K22" i="13"/>
  <c r="L22" i="13"/>
  <c r="M22" i="13"/>
  <c r="N22" i="13"/>
  <c r="O22" i="13"/>
  <c r="P22" i="13"/>
  <c r="Q22" i="13"/>
  <c r="R22" i="13"/>
  <c r="S22" i="13"/>
  <c r="T22" i="13"/>
  <c r="U22" i="13"/>
  <c r="V22" i="13"/>
  <c r="W22" i="13"/>
  <c r="X22" i="13"/>
  <c r="Y22" i="13"/>
  <c r="Z22" i="13"/>
  <c r="F22" i="13"/>
  <c r="G20" i="13"/>
  <c r="H20" i="13"/>
  <c r="I20" i="13"/>
  <c r="J20" i="13"/>
  <c r="K20" i="13"/>
  <c r="L20" i="13"/>
  <c r="M20" i="13"/>
  <c r="N20" i="13"/>
  <c r="O20" i="13"/>
  <c r="P20" i="13"/>
  <c r="Q20" i="13"/>
  <c r="R20" i="13"/>
  <c r="S20" i="13"/>
  <c r="T20" i="13"/>
  <c r="U20" i="13"/>
  <c r="V20" i="13"/>
  <c r="W20" i="13"/>
  <c r="X20" i="13"/>
  <c r="Y20" i="13"/>
  <c r="Z20" i="13"/>
  <c r="F20" i="13"/>
  <c r="G18" i="13"/>
  <c r="H18" i="13"/>
  <c r="I18" i="13"/>
  <c r="J18" i="13"/>
  <c r="K18" i="13"/>
  <c r="L18" i="13"/>
  <c r="M18" i="13"/>
  <c r="N18" i="13"/>
  <c r="O18" i="13"/>
  <c r="P18" i="13"/>
  <c r="Q18" i="13"/>
  <c r="R18" i="13"/>
  <c r="S18" i="13"/>
  <c r="T18" i="13"/>
  <c r="U18" i="13"/>
  <c r="V18" i="13"/>
  <c r="W18" i="13"/>
  <c r="X18" i="13"/>
  <c r="Y18" i="13"/>
  <c r="Z18" i="13"/>
  <c r="F18" i="13"/>
  <c r="G16" i="13"/>
  <c r="H16" i="13"/>
  <c r="I16" i="13"/>
  <c r="J16" i="13"/>
  <c r="K16" i="13"/>
  <c r="L16" i="13"/>
  <c r="M16" i="13"/>
  <c r="N16" i="13"/>
  <c r="O16" i="13"/>
  <c r="P16" i="13"/>
  <c r="Q16" i="13"/>
  <c r="R16" i="13"/>
  <c r="S16" i="13"/>
  <c r="T16" i="13"/>
  <c r="U16" i="13"/>
  <c r="V16" i="13"/>
  <c r="W16" i="13"/>
  <c r="X16" i="13"/>
  <c r="Y16" i="13"/>
  <c r="Z16" i="13"/>
  <c r="F16" i="13"/>
  <c r="G14" i="13"/>
  <c r="H14" i="13"/>
  <c r="I14" i="13"/>
  <c r="J14" i="13"/>
  <c r="K14" i="13"/>
  <c r="L14" i="13"/>
  <c r="M14" i="13"/>
  <c r="N14" i="13"/>
  <c r="O14" i="13"/>
  <c r="P14" i="13"/>
  <c r="Q14" i="13"/>
  <c r="R14" i="13"/>
  <c r="S14" i="13"/>
  <c r="T14" i="13"/>
  <c r="U14" i="13"/>
  <c r="V14" i="13"/>
  <c r="W14" i="13"/>
  <c r="X14" i="13"/>
  <c r="Y14" i="13"/>
  <c r="Z14" i="13"/>
  <c r="F14" i="13"/>
  <c r="G12" i="13"/>
  <c r="H12" i="13"/>
  <c r="I12" i="13"/>
  <c r="J12" i="13"/>
  <c r="K12" i="13"/>
  <c r="L12" i="13"/>
  <c r="M12" i="13"/>
  <c r="N12" i="13"/>
  <c r="O12" i="13"/>
  <c r="P12" i="13"/>
  <c r="Q12" i="13"/>
  <c r="R12" i="13"/>
  <c r="S12" i="13"/>
  <c r="T12" i="13"/>
  <c r="U12" i="13"/>
  <c r="V12" i="13"/>
  <c r="W12" i="13"/>
  <c r="X12" i="13"/>
  <c r="Y12" i="13"/>
  <c r="Z12" i="13"/>
  <c r="F12" i="13"/>
  <c r="G10" i="13"/>
  <c r="H10" i="13"/>
  <c r="I10" i="13"/>
  <c r="J10" i="13"/>
  <c r="K10" i="13"/>
  <c r="L10" i="13"/>
  <c r="M10" i="13"/>
  <c r="N10" i="13"/>
  <c r="O10" i="13"/>
  <c r="P10" i="13"/>
  <c r="Q10" i="13"/>
  <c r="R10" i="13"/>
  <c r="S10" i="13"/>
  <c r="T10" i="13"/>
  <c r="U10" i="13"/>
  <c r="V10" i="13"/>
  <c r="W10" i="13"/>
  <c r="X10" i="13"/>
  <c r="Y10" i="13"/>
  <c r="Z10" i="13"/>
  <c r="F10" i="13"/>
  <c r="G8" i="13"/>
  <c r="H8" i="13"/>
  <c r="I8" i="13"/>
  <c r="J8" i="13"/>
  <c r="K8" i="13"/>
  <c r="L8" i="13"/>
  <c r="M8" i="13"/>
  <c r="N8" i="13"/>
  <c r="O8" i="13"/>
  <c r="P8" i="13"/>
  <c r="Q8" i="13"/>
  <c r="R8" i="13"/>
  <c r="S8" i="13"/>
  <c r="T8" i="13"/>
  <c r="U8" i="13"/>
  <c r="V8" i="13"/>
  <c r="W8" i="13"/>
  <c r="X8" i="13"/>
  <c r="Y8" i="13"/>
  <c r="Z8" i="13"/>
  <c r="F8" i="13"/>
  <c r="G6" i="13"/>
  <c r="H6" i="13"/>
  <c r="I6" i="13"/>
  <c r="J6" i="13"/>
  <c r="K6" i="13"/>
  <c r="L6" i="13"/>
  <c r="M6" i="13"/>
  <c r="N6" i="13"/>
  <c r="O6" i="13"/>
  <c r="P6" i="13"/>
  <c r="Q6" i="13"/>
  <c r="R6" i="13"/>
  <c r="S6" i="13"/>
  <c r="T6" i="13"/>
  <c r="U6" i="13"/>
  <c r="V6" i="13"/>
  <c r="W6" i="13"/>
  <c r="X6" i="13"/>
  <c r="Y6" i="13"/>
  <c r="Z6" i="13"/>
  <c r="F6" i="13"/>
  <c r="F24" i="13" s="1"/>
  <c r="F39" i="60" l="1"/>
  <c r="H39" i="60"/>
  <c r="G39" i="60"/>
  <c r="AA40" i="14"/>
  <c r="H45" i="14"/>
  <c r="L45" i="14"/>
  <c r="P45" i="14"/>
  <c r="T45" i="14"/>
  <c r="X45" i="14"/>
  <c r="AA30" i="14"/>
  <c r="AA34" i="14"/>
  <c r="AA38" i="14"/>
  <c r="AA14" i="14"/>
  <c r="AA22" i="14"/>
  <c r="AA23" i="14"/>
  <c r="N45" i="14"/>
  <c r="Y14" i="17"/>
  <c r="AA12" i="14"/>
  <c r="AA16" i="14"/>
  <c r="AA20" i="14"/>
  <c r="H44" i="14"/>
  <c r="L44" i="14"/>
  <c r="X44" i="14"/>
  <c r="G45" i="14"/>
  <c r="K45" i="14"/>
  <c r="O45" i="14"/>
  <c r="S45" i="14"/>
  <c r="W45" i="14"/>
  <c r="F45" i="14"/>
  <c r="Y24" i="17"/>
  <c r="AA6" i="14"/>
  <c r="AA10" i="14"/>
  <c r="G44" i="14"/>
  <c r="G46" i="14" s="1"/>
  <c r="K44" i="14"/>
  <c r="K46" i="14" s="1"/>
  <c r="O44" i="14"/>
  <c r="O46" i="14" s="1"/>
  <c r="S44" i="14"/>
  <c r="S46" i="14" s="1"/>
  <c r="W44" i="14"/>
  <c r="W46" i="14" s="1"/>
  <c r="AA45" i="14"/>
  <c r="H24" i="14"/>
  <c r="H46" i="14" s="1"/>
  <c r="L24" i="14"/>
  <c r="L46" i="14" s="1"/>
  <c r="P24" i="14"/>
  <c r="P46" i="14" s="1"/>
  <c r="T24" i="14"/>
  <c r="T46" i="14" s="1"/>
  <c r="X24" i="14"/>
  <c r="X46" i="14" s="1"/>
  <c r="AA18" i="14"/>
  <c r="AA28" i="14"/>
  <c r="AA42" i="14"/>
  <c r="I24" i="14"/>
  <c r="M24" i="14"/>
  <c r="Q24" i="14"/>
  <c r="U24" i="14"/>
  <c r="U46" i="14" s="1"/>
  <c r="Y24" i="14"/>
  <c r="Y46" i="14" s="1"/>
  <c r="AA8" i="14"/>
  <c r="I44" i="14"/>
  <c r="M44" i="14"/>
  <c r="Q44" i="14"/>
  <c r="U44" i="14"/>
  <c r="Y44" i="14"/>
  <c r="AA36" i="14"/>
  <c r="F44" i="14"/>
  <c r="AA44" i="14" s="1"/>
  <c r="I46" i="14" l="1"/>
  <c r="Q46" i="14"/>
  <c r="M46" i="14"/>
  <c r="AA24" i="14"/>
  <c r="F46" i="14"/>
  <c r="AA46" i="14" s="1"/>
  <c r="I25" i="22" l="1"/>
  <c r="M25" i="22"/>
  <c r="Q25" i="22"/>
  <c r="U25" i="22"/>
  <c r="Y25" i="22"/>
  <c r="G37" i="22"/>
  <c r="G25" i="22" s="1"/>
  <c r="H37" i="22"/>
  <c r="H25" i="22" s="1"/>
  <c r="I37" i="22"/>
  <c r="J37" i="22"/>
  <c r="J25" i="22" s="1"/>
  <c r="K37" i="22"/>
  <c r="K25" i="22" s="1"/>
  <c r="L37" i="22"/>
  <c r="L25" i="22" s="1"/>
  <c r="M37" i="22"/>
  <c r="N37" i="22"/>
  <c r="N25" i="22" s="1"/>
  <c r="O37" i="22"/>
  <c r="O25" i="22" s="1"/>
  <c r="P37" i="22"/>
  <c r="P25" i="22" s="1"/>
  <c r="Q37" i="22"/>
  <c r="R37" i="22"/>
  <c r="R25" i="22" s="1"/>
  <c r="S37" i="22"/>
  <c r="S25" i="22" s="1"/>
  <c r="T37" i="22"/>
  <c r="T25" i="22" s="1"/>
  <c r="U37" i="22"/>
  <c r="V37" i="22"/>
  <c r="V25" i="22" s="1"/>
  <c r="W37" i="22"/>
  <c r="W25" i="22" s="1"/>
  <c r="X37" i="22"/>
  <c r="X25" i="22" s="1"/>
  <c r="Y37" i="22"/>
  <c r="Z37" i="22"/>
  <c r="Z25" i="22" s="1"/>
  <c r="F37" i="22"/>
  <c r="G23" i="22"/>
  <c r="H23" i="22"/>
  <c r="I23" i="22"/>
  <c r="J23" i="22"/>
  <c r="K23" i="22"/>
  <c r="L23" i="22"/>
  <c r="M23" i="22"/>
  <c r="N23" i="22"/>
  <c r="O23" i="22"/>
  <c r="P23" i="22"/>
  <c r="Q23" i="22"/>
  <c r="R23" i="22"/>
  <c r="S23" i="22"/>
  <c r="T23" i="22"/>
  <c r="U23" i="22"/>
  <c r="V23" i="22"/>
  <c r="W23" i="22"/>
  <c r="X23" i="22"/>
  <c r="Y23" i="22"/>
  <c r="Z23" i="22"/>
  <c r="F23" i="22"/>
  <c r="G16" i="22"/>
  <c r="H16" i="22"/>
  <c r="H9" i="22" s="1"/>
  <c r="I16" i="22"/>
  <c r="I9" i="22" s="1"/>
  <c r="J16" i="22"/>
  <c r="J9" i="22" s="1"/>
  <c r="K16" i="22"/>
  <c r="L16" i="22"/>
  <c r="L9" i="22" s="1"/>
  <c r="M16" i="22"/>
  <c r="M9" i="22" s="1"/>
  <c r="N16" i="22"/>
  <c r="N9" i="22" s="1"/>
  <c r="O16" i="22"/>
  <c r="P16" i="22"/>
  <c r="P9" i="22" s="1"/>
  <c r="Q16" i="22"/>
  <c r="Q9" i="22" s="1"/>
  <c r="R16" i="22"/>
  <c r="R9" i="22" s="1"/>
  <c r="S16" i="22"/>
  <c r="T16" i="22"/>
  <c r="T9" i="22" s="1"/>
  <c r="U16" i="22"/>
  <c r="U9" i="22" s="1"/>
  <c r="V16" i="22"/>
  <c r="V9" i="22" s="1"/>
  <c r="W16" i="22"/>
  <c r="X16" i="22"/>
  <c r="X9" i="22" s="1"/>
  <c r="Y16" i="22"/>
  <c r="Y9" i="22" s="1"/>
  <c r="Z16" i="22"/>
  <c r="F16" i="22"/>
  <c r="R85" i="50"/>
  <c r="R86" i="50"/>
  <c r="R87" i="50"/>
  <c r="R88" i="50"/>
  <c r="R89" i="50"/>
  <c r="G84" i="50"/>
  <c r="H84" i="50"/>
  <c r="I84" i="50"/>
  <c r="J84" i="50"/>
  <c r="K84" i="50"/>
  <c r="L84" i="50"/>
  <c r="M84" i="50"/>
  <c r="N84" i="50"/>
  <c r="O84" i="50"/>
  <c r="P84" i="50"/>
  <c r="Q84" i="50"/>
  <c r="F84" i="50"/>
  <c r="R84" i="50" s="1"/>
  <c r="R61" i="50"/>
  <c r="R62" i="50"/>
  <c r="R63" i="50"/>
  <c r="R64" i="50"/>
  <c r="R65" i="50"/>
  <c r="G60" i="50"/>
  <c r="H60" i="50"/>
  <c r="I60" i="50"/>
  <c r="J60" i="50"/>
  <c r="K60" i="50"/>
  <c r="L60" i="50"/>
  <c r="M60" i="50"/>
  <c r="N60" i="50"/>
  <c r="O60" i="50"/>
  <c r="P60" i="50"/>
  <c r="Q60" i="50"/>
  <c r="F60" i="50"/>
  <c r="G34" i="50"/>
  <c r="H34" i="50"/>
  <c r="I34" i="50"/>
  <c r="J34" i="50"/>
  <c r="K34" i="50"/>
  <c r="L34" i="50"/>
  <c r="M34" i="50"/>
  <c r="N34" i="50"/>
  <c r="O34" i="50"/>
  <c r="P34" i="50"/>
  <c r="Q34" i="50"/>
  <c r="F34" i="50"/>
  <c r="G28" i="50"/>
  <c r="H28" i="50"/>
  <c r="I28" i="50"/>
  <c r="J28" i="50"/>
  <c r="K28" i="50"/>
  <c r="L28" i="50"/>
  <c r="M28" i="50"/>
  <c r="N28" i="50"/>
  <c r="O28" i="50"/>
  <c r="P28" i="50"/>
  <c r="Q28" i="50"/>
  <c r="F28" i="50"/>
  <c r="G26" i="50"/>
  <c r="H26" i="50"/>
  <c r="I26" i="50"/>
  <c r="I33" i="50" s="1"/>
  <c r="J26" i="50"/>
  <c r="J33" i="50" s="1"/>
  <c r="K26" i="50"/>
  <c r="K33" i="50" s="1"/>
  <c r="L26" i="50"/>
  <c r="M26" i="50"/>
  <c r="M33" i="50" s="1"/>
  <c r="N26" i="50"/>
  <c r="N33" i="50" s="1"/>
  <c r="O26" i="50"/>
  <c r="O33" i="50" s="1"/>
  <c r="P26" i="50"/>
  <c r="Q26" i="50"/>
  <c r="Q33" i="50" s="1"/>
  <c r="F26" i="50"/>
  <c r="AA37" i="22" l="1"/>
  <c r="M36" i="50"/>
  <c r="F9" i="22"/>
  <c r="W9" i="22"/>
  <c r="S9" i="22"/>
  <c r="O9" i="22"/>
  <c r="K9" i="22"/>
  <c r="G9" i="22"/>
  <c r="F25" i="22"/>
  <c r="AA25" i="22" s="1"/>
  <c r="I36" i="50"/>
  <c r="Q35" i="50"/>
  <c r="Q36" i="50" s="1"/>
  <c r="M35" i="50"/>
  <c r="I35" i="50"/>
  <c r="R60" i="50"/>
  <c r="Z9" i="22"/>
  <c r="AA16" i="22"/>
  <c r="G33" i="50"/>
  <c r="R28" i="50"/>
  <c r="R26" i="50"/>
  <c r="F33" i="50"/>
  <c r="P33" i="50"/>
  <c r="L33" i="50"/>
  <c r="L35" i="50" s="1"/>
  <c r="L36" i="50" s="1"/>
  <c r="H33" i="50"/>
  <c r="H35" i="50" s="1"/>
  <c r="H36" i="50" s="1"/>
  <c r="J35" i="50"/>
  <c r="J36" i="50" s="1"/>
  <c r="P35" i="50"/>
  <c r="P36" i="50" s="1"/>
  <c r="N35" i="50"/>
  <c r="N36" i="50" s="1"/>
  <c r="O35" i="50"/>
  <c r="O36" i="50" s="1"/>
  <c r="K35" i="50"/>
  <c r="K36" i="50" s="1"/>
  <c r="G35" i="50"/>
  <c r="R34" i="50"/>
  <c r="F35" i="50" l="1"/>
  <c r="F36" i="50" s="1"/>
  <c r="R33" i="50"/>
  <c r="G36" i="50"/>
  <c r="R36" i="50" l="1"/>
  <c r="R35" i="50"/>
  <c r="K15" i="26"/>
  <c r="I15" i="26"/>
  <c r="G15" i="26"/>
  <c r="K12" i="26"/>
  <c r="K16" i="26" s="1"/>
  <c r="K17" i="26" s="1"/>
  <c r="I12" i="26"/>
  <c r="I16" i="26" s="1"/>
  <c r="I17" i="26" s="1"/>
  <c r="G12" i="26"/>
  <c r="G16" i="26" s="1"/>
  <c r="G17" i="26" s="1"/>
  <c r="J15" i="25"/>
  <c r="J16" i="25" s="1"/>
  <c r="I15" i="25"/>
  <c r="I16" i="25" s="1"/>
  <c r="H15" i="25"/>
  <c r="H16" i="25" s="1"/>
  <c r="J12" i="25"/>
  <c r="I12" i="25"/>
  <c r="H12" i="25"/>
  <c r="J10" i="25"/>
  <c r="I10" i="25"/>
  <c r="H10" i="25"/>
  <c r="J8" i="25"/>
  <c r="J13" i="25" s="1"/>
  <c r="J17" i="25" s="1"/>
  <c r="I8" i="25"/>
  <c r="I13" i="25" s="1"/>
  <c r="I17" i="25" s="1"/>
  <c r="H8" i="25"/>
  <c r="H13" i="25" s="1"/>
  <c r="H17" i="25" s="1"/>
  <c r="AC43" i="30"/>
  <c r="AB43" i="30"/>
  <c r="AA43" i="30"/>
  <c r="Z43" i="30"/>
  <c r="Y43" i="30"/>
  <c r="X43" i="30"/>
  <c r="W43" i="30"/>
  <c r="V43" i="30"/>
  <c r="U43" i="30"/>
  <c r="T43" i="30"/>
  <c r="S43" i="30"/>
  <c r="R43" i="30"/>
  <c r="Q43" i="30"/>
  <c r="P43" i="30"/>
  <c r="O43" i="30"/>
  <c r="N43" i="30"/>
  <c r="M43" i="30"/>
  <c r="L43" i="30"/>
  <c r="K43" i="30"/>
  <c r="J43" i="30"/>
  <c r="I43" i="30"/>
  <c r="AC36" i="30"/>
  <c r="AB36" i="30"/>
  <c r="AA36" i="30"/>
  <c r="Z36" i="30"/>
  <c r="Y36" i="30"/>
  <c r="X36" i="30"/>
  <c r="W36" i="30"/>
  <c r="V36" i="30"/>
  <c r="U36" i="30"/>
  <c r="T36" i="30"/>
  <c r="S36" i="30"/>
  <c r="R36" i="30"/>
  <c r="Q36" i="30"/>
  <c r="P36" i="30"/>
  <c r="O36" i="30"/>
  <c r="N36" i="30"/>
  <c r="M36" i="30"/>
  <c r="L36" i="30"/>
  <c r="K36" i="30"/>
  <c r="J36" i="30"/>
  <c r="I36" i="30"/>
  <c r="I37" i="30" s="1"/>
  <c r="AC29" i="30"/>
  <c r="AC30" i="30" s="1"/>
  <c r="AB29" i="30"/>
  <c r="AB30" i="30" s="1"/>
  <c r="AA29" i="30"/>
  <c r="AA30" i="30" s="1"/>
  <c r="Z29" i="30"/>
  <c r="Z30" i="30" s="1"/>
  <c r="Y29" i="30"/>
  <c r="Y30" i="30" s="1"/>
  <c r="X29" i="30"/>
  <c r="X30" i="30" s="1"/>
  <c r="W29" i="30"/>
  <c r="W30" i="30" s="1"/>
  <c r="V29" i="30"/>
  <c r="V30" i="30" s="1"/>
  <c r="U29" i="30"/>
  <c r="U30" i="30" s="1"/>
  <c r="T29" i="30"/>
  <c r="T30" i="30" s="1"/>
  <c r="S29" i="30"/>
  <c r="S30" i="30" s="1"/>
  <c r="R29" i="30"/>
  <c r="R30" i="30" s="1"/>
  <c r="Q29" i="30"/>
  <c r="Q30" i="30" s="1"/>
  <c r="P29" i="30"/>
  <c r="P30" i="30" s="1"/>
  <c r="O29" i="30"/>
  <c r="O30" i="30" s="1"/>
  <c r="N29" i="30"/>
  <c r="N30" i="30" s="1"/>
  <c r="M29" i="30"/>
  <c r="M30" i="30" s="1"/>
  <c r="L29" i="30"/>
  <c r="L30" i="30" s="1"/>
  <c r="K29" i="30"/>
  <c r="K30" i="30" s="1"/>
  <c r="J29" i="30"/>
  <c r="J30" i="30" s="1"/>
  <c r="AD28" i="30"/>
  <c r="AD27" i="30"/>
  <c r="AD26" i="30"/>
  <c r="AD25" i="30"/>
  <c r="F18" i="18"/>
  <c r="F7" i="18"/>
  <c r="X22" i="16"/>
  <c r="W22" i="16"/>
  <c r="V22" i="16"/>
  <c r="U22" i="16"/>
  <c r="T22" i="16"/>
  <c r="S22" i="16"/>
  <c r="S23" i="16" s="1"/>
  <c r="R22" i="16"/>
  <c r="Q22" i="16"/>
  <c r="P22" i="16"/>
  <c r="O22" i="16"/>
  <c r="N22" i="16"/>
  <c r="N23" i="16" s="1"/>
  <c r="M22" i="16"/>
  <c r="L22" i="16"/>
  <c r="K22" i="16"/>
  <c r="J22" i="16"/>
  <c r="I22" i="16"/>
  <c r="I23" i="16" s="1"/>
  <c r="H22" i="16"/>
  <c r="G22" i="16"/>
  <c r="F22" i="16"/>
  <c r="E22" i="16"/>
  <c r="D22" i="16"/>
  <c r="Y22" i="16" s="1"/>
  <c r="Y19" i="16"/>
  <c r="Y18" i="16"/>
  <c r="Y17" i="16"/>
  <c r="Y16" i="16"/>
  <c r="Y15" i="16"/>
  <c r="X13" i="16"/>
  <c r="W13" i="16"/>
  <c r="V13" i="16"/>
  <c r="U13" i="16"/>
  <c r="T13" i="16"/>
  <c r="S13" i="16"/>
  <c r="R13" i="16"/>
  <c r="Q13" i="16"/>
  <c r="P13" i="16"/>
  <c r="O13" i="16"/>
  <c r="N13" i="16"/>
  <c r="M13" i="16"/>
  <c r="L13" i="16"/>
  <c r="K13" i="16"/>
  <c r="J13" i="16"/>
  <c r="I13" i="16"/>
  <c r="H13" i="16"/>
  <c r="G13" i="16"/>
  <c r="F13" i="16"/>
  <c r="E13" i="16"/>
  <c r="D13" i="16"/>
  <c r="Y13" i="16" s="1"/>
  <c r="X22" i="15"/>
  <c r="W22" i="15"/>
  <c r="V22" i="15"/>
  <c r="U22" i="15"/>
  <c r="T22" i="15"/>
  <c r="S22" i="15"/>
  <c r="S23" i="15" s="1"/>
  <c r="R22" i="15"/>
  <c r="Q22" i="15"/>
  <c r="P22" i="15"/>
  <c r="O22" i="15"/>
  <c r="N22" i="15"/>
  <c r="N23" i="15" s="1"/>
  <c r="M22" i="15"/>
  <c r="L22" i="15"/>
  <c r="K22" i="15"/>
  <c r="J22" i="15"/>
  <c r="I22" i="15"/>
  <c r="I23" i="15" s="1"/>
  <c r="H22" i="15"/>
  <c r="G22" i="15"/>
  <c r="F22" i="15"/>
  <c r="E22" i="15"/>
  <c r="D22" i="15"/>
  <c r="D23" i="15" s="1"/>
  <c r="Y21" i="15"/>
  <c r="Y20" i="15"/>
  <c r="Y19" i="15"/>
  <c r="Y18" i="15"/>
  <c r="Y17" i="15"/>
  <c r="Y16" i="15"/>
  <c r="Y15" i="15"/>
  <c r="X13" i="15"/>
  <c r="W13" i="15"/>
  <c r="V13" i="15"/>
  <c r="U13" i="15"/>
  <c r="T13" i="15"/>
  <c r="S13" i="15"/>
  <c r="R13" i="15"/>
  <c r="Q13" i="15"/>
  <c r="P13" i="15"/>
  <c r="O13" i="15"/>
  <c r="N13" i="15"/>
  <c r="M13" i="15"/>
  <c r="L13" i="15"/>
  <c r="K13" i="15"/>
  <c r="J13" i="15"/>
  <c r="I13" i="15"/>
  <c r="H13" i="15"/>
  <c r="G13" i="15"/>
  <c r="F13" i="15"/>
  <c r="E13" i="15"/>
  <c r="D13" i="15"/>
  <c r="Y13" i="15" s="1"/>
  <c r="Y12" i="15"/>
  <c r="Y11" i="15"/>
  <c r="Y10" i="15"/>
  <c r="Y9" i="15"/>
  <c r="Y8" i="15"/>
  <c r="Y7" i="15"/>
  <c r="Y6" i="15"/>
  <c r="Y5" i="15"/>
  <c r="Y4" i="15"/>
  <c r="Z44" i="13"/>
  <c r="Y44" i="13"/>
  <c r="X44" i="13"/>
  <c r="W44" i="13"/>
  <c r="V44" i="13"/>
  <c r="U44" i="13"/>
  <c r="T44" i="13"/>
  <c r="S44" i="13"/>
  <c r="R44" i="13"/>
  <c r="Q44" i="13"/>
  <c r="P44" i="13"/>
  <c r="O44" i="13"/>
  <c r="N44" i="13"/>
  <c r="M44" i="13"/>
  <c r="L44" i="13"/>
  <c r="K44" i="13"/>
  <c r="J44" i="13"/>
  <c r="I44" i="13"/>
  <c r="H44" i="13"/>
  <c r="G44" i="13"/>
  <c r="F44" i="13"/>
  <c r="F46" i="13" s="1"/>
  <c r="Z43" i="13"/>
  <c r="Y43" i="13"/>
  <c r="X43" i="13"/>
  <c r="W43" i="13"/>
  <c r="V43" i="13"/>
  <c r="U43" i="13"/>
  <c r="T43" i="13"/>
  <c r="S43" i="13"/>
  <c r="R43" i="13"/>
  <c r="Q43" i="13"/>
  <c r="P43" i="13"/>
  <c r="O43" i="13"/>
  <c r="N43" i="13"/>
  <c r="M43" i="13"/>
  <c r="L43" i="13"/>
  <c r="K43" i="13"/>
  <c r="J43" i="13"/>
  <c r="I43" i="13"/>
  <c r="H43" i="13"/>
  <c r="G43" i="13"/>
  <c r="F43" i="13"/>
  <c r="F45" i="13" s="1"/>
  <c r="AA42" i="13"/>
  <c r="AA41" i="13"/>
  <c r="AA40" i="13"/>
  <c r="AA39" i="13"/>
  <c r="AA38" i="13"/>
  <c r="AA37" i="13"/>
  <c r="AA36" i="13"/>
  <c r="AA35" i="13"/>
  <c r="AA34" i="13"/>
  <c r="AA33" i="13"/>
  <c r="AA32" i="13"/>
  <c r="AA31" i="13"/>
  <c r="AA30" i="13"/>
  <c r="AA29" i="13"/>
  <c r="AA28" i="13"/>
  <c r="AA27" i="13"/>
  <c r="AA26" i="13"/>
  <c r="AA25" i="13"/>
  <c r="Z24" i="13"/>
  <c r="Y24" i="13"/>
  <c r="Y46" i="13" s="1"/>
  <c r="X24" i="13"/>
  <c r="X46" i="13" s="1"/>
  <c r="W24" i="13"/>
  <c r="W46" i="13" s="1"/>
  <c r="V24" i="13"/>
  <c r="U24" i="13"/>
  <c r="U46" i="13" s="1"/>
  <c r="T24" i="13"/>
  <c r="T46" i="13" s="1"/>
  <c r="S24" i="13"/>
  <c r="S46" i="13" s="1"/>
  <c r="R24" i="13"/>
  <c r="Q24" i="13"/>
  <c r="Q46" i="13" s="1"/>
  <c r="P24" i="13"/>
  <c r="P46" i="13" s="1"/>
  <c r="O24" i="13"/>
  <c r="O46" i="13" s="1"/>
  <c r="N24" i="13"/>
  <c r="M24" i="13"/>
  <c r="M46" i="13" s="1"/>
  <c r="L24" i="13"/>
  <c r="L46" i="13" s="1"/>
  <c r="K24" i="13"/>
  <c r="K46" i="13" s="1"/>
  <c r="J24" i="13"/>
  <c r="I24" i="13"/>
  <c r="I46" i="13" s="1"/>
  <c r="H24" i="13"/>
  <c r="H46" i="13" s="1"/>
  <c r="G24" i="13"/>
  <c r="G46" i="13" s="1"/>
  <c r="Z23" i="13"/>
  <c r="Z45" i="13" s="1"/>
  <c r="Y23" i="13"/>
  <c r="Y45" i="13" s="1"/>
  <c r="X23" i="13"/>
  <c r="W23" i="13"/>
  <c r="V23" i="13"/>
  <c r="V45" i="13" s="1"/>
  <c r="U23" i="13"/>
  <c r="U45" i="13" s="1"/>
  <c r="T23" i="13"/>
  <c r="S23" i="13"/>
  <c r="R23" i="13"/>
  <c r="R45" i="13" s="1"/>
  <c r="Q23" i="13"/>
  <c r="Q45" i="13" s="1"/>
  <c r="P23" i="13"/>
  <c r="O23" i="13"/>
  <c r="N23" i="13"/>
  <c r="N45" i="13" s="1"/>
  <c r="M23" i="13"/>
  <c r="M45" i="13" s="1"/>
  <c r="L23" i="13"/>
  <c r="K23" i="13"/>
  <c r="J23" i="13"/>
  <c r="J45" i="13" s="1"/>
  <c r="I23" i="13"/>
  <c r="I45" i="13" s="1"/>
  <c r="H23" i="13"/>
  <c r="G23" i="13"/>
  <c r="AA23" i="13" s="1"/>
  <c r="AA22" i="13"/>
  <c r="AA21" i="13"/>
  <c r="AA20" i="13"/>
  <c r="AA19" i="13"/>
  <c r="AA18" i="13"/>
  <c r="AA17" i="13"/>
  <c r="AA16" i="13"/>
  <c r="AA15" i="13"/>
  <c r="AA14" i="13"/>
  <c r="AA13" i="13"/>
  <c r="AA12" i="13"/>
  <c r="AA11" i="13"/>
  <c r="AA10" i="13"/>
  <c r="AA9" i="13"/>
  <c r="AA8" i="13"/>
  <c r="AA7" i="13"/>
  <c r="AA6" i="13"/>
  <c r="AA5" i="13"/>
  <c r="X24" i="12"/>
  <c r="W24" i="12"/>
  <c r="V24" i="12"/>
  <c r="U24" i="12"/>
  <c r="T24" i="12"/>
  <c r="S24" i="12"/>
  <c r="R24" i="12"/>
  <c r="Q24" i="12"/>
  <c r="P24" i="12"/>
  <c r="O24" i="12"/>
  <c r="N24" i="12"/>
  <c r="M24" i="12"/>
  <c r="L24" i="12"/>
  <c r="K24" i="12"/>
  <c r="J24" i="12"/>
  <c r="I24" i="12"/>
  <c r="H24" i="12"/>
  <c r="G24" i="12"/>
  <c r="F24" i="12"/>
  <c r="E24" i="12"/>
  <c r="D24" i="12"/>
  <c r="Y24" i="12" s="1"/>
  <c r="Y23" i="12"/>
  <c r="Y22" i="12"/>
  <c r="Y21" i="12"/>
  <c r="Y20" i="12"/>
  <c r="Y19" i="12"/>
  <c r="Y18" i="12"/>
  <c r="Y17" i="12"/>
  <c r="Y16" i="12"/>
  <c r="Y15" i="12"/>
  <c r="X14" i="12"/>
  <c r="W14" i="12"/>
  <c r="V14" i="12"/>
  <c r="U14" i="12"/>
  <c r="T14" i="12"/>
  <c r="S14" i="12"/>
  <c r="R14" i="12"/>
  <c r="Q14" i="12"/>
  <c r="P14" i="12"/>
  <c r="O14" i="12"/>
  <c r="N14" i="12"/>
  <c r="M14" i="12"/>
  <c r="L14" i="12"/>
  <c r="K14" i="12"/>
  <c r="J14" i="12"/>
  <c r="I14" i="12"/>
  <c r="H14" i="12"/>
  <c r="G14" i="12"/>
  <c r="F14" i="12"/>
  <c r="E14" i="12"/>
  <c r="Y14" i="12" s="1"/>
  <c r="D14" i="12"/>
  <c r="Y13" i="12"/>
  <c r="Y12" i="12"/>
  <c r="Y11" i="12"/>
  <c r="Y10" i="12"/>
  <c r="Y9" i="12"/>
  <c r="Y8" i="12"/>
  <c r="Y7" i="12"/>
  <c r="Y6" i="12"/>
  <c r="Y5" i="12"/>
  <c r="Z25" i="23"/>
  <c r="Z24" i="23"/>
  <c r="Z21" i="23"/>
  <c r="Z20" i="23"/>
  <c r="Z19" i="23"/>
  <c r="Z18" i="23"/>
  <c r="Z17" i="23"/>
  <c r="Z16" i="23"/>
  <c r="Z15" i="23"/>
  <c r="Y14" i="23"/>
  <c r="X14" i="23"/>
  <c r="W14" i="23"/>
  <c r="V14" i="23"/>
  <c r="U14" i="23"/>
  <c r="T14" i="23"/>
  <c r="S14" i="23"/>
  <c r="R14" i="23"/>
  <c r="Q14" i="23"/>
  <c r="P14" i="23"/>
  <c r="O14" i="23"/>
  <c r="N14" i="23"/>
  <c r="M14" i="23"/>
  <c r="L14" i="23"/>
  <c r="K14" i="23"/>
  <c r="J14" i="23"/>
  <c r="I14" i="23"/>
  <c r="H14" i="23"/>
  <c r="G14" i="23"/>
  <c r="F14" i="23"/>
  <c r="E14" i="23"/>
  <c r="Z14" i="23" s="1"/>
  <c r="Z13" i="23"/>
  <c r="Z12" i="23"/>
  <c r="Z11" i="23"/>
  <c r="Y10" i="23"/>
  <c r="X10" i="23"/>
  <c r="W10" i="23"/>
  <c r="V10" i="23"/>
  <c r="U10" i="23"/>
  <c r="T10" i="23"/>
  <c r="S10" i="23"/>
  <c r="R10" i="23"/>
  <c r="Q10" i="23"/>
  <c r="P10" i="23"/>
  <c r="O10" i="23"/>
  <c r="N10" i="23"/>
  <c r="M10" i="23"/>
  <c r="L10" i="23"/>
  <c r="K10" i="23"/>
  <c r="J10" i="23"/>
  <c r="I10" i="23"/>
  <c r="H10" i="23"/>
  <c r="G10" i="23"/>
  <c r="F10" i="23"/>
  <c r="E10" i="23"/>
  <c r="Z10" i="23" s="1"/>
  <c r="Z9" i="23"/>
  <c r="Z8" i="23"/>
  <c r="Z7" i="23"/>
  <c r="Y6" i="23"/>
  <c r="Y23" i="23" s="1"/>
  <c r="Y22" i="23" s="1"/>
  <c r="X6" i="23"/>
  <c r="W6" i="23"/>
  <c r="V6" i="23"/>
  <c r="V23" i="23" s="1"/>
  <c r="V22" i="23" s="1"/>
  <c r="U6" i="23"/>
  <c r="U23" i="23" s="1"/>
  <c r="U22" i="23" s="1"/>
  <c r="T6" i="23"/>
  <c r="S6" i="23"/>
  <c r="R6" i="23"/>
  <c r="R23" i="23" s="1"/>
  <c r="R22" i="23" s="1"/>
  <c r="Q6" i="23"/>
  <c r="Q23" i="23" s="1"/>
  <c r="Q22" i="23" s="1"/>
  <c r="P6" i="23"/>
  <c r="O6" i="23"/>
  <c r="N6" i="23"/>
  <c r="N23" i="23" s="1"/>
  <c r="N22" i="23" s="1"/>
  <c r="M6" i="23"/>
  <c r="M23" i="23" s="1"/>
  <c r="M22" i="23" s="1"/>
  <c r="L6" i="23"/>
  <c r="K6" i="23"/>
  <c r="J6" i="23"/>
  <c r="J23" i="23" s="1"/>
  <c r="J22" i="23" s="1"/>
  <c r="I6" i="23"/>
  <c r="I23" i="23" s="1"/>
  <c r="I22" i="23" s="1"/>
  <c r="H6" i="23"/>
  <c r="G6" i="23"/>
  <c r="F6" i="23"/>
  <c r="F23" i="23" s="1"/>
  <c r="F22" i="23" s="1"/>
  <c r="E6" i="23"/>
  <c r="E23" i="23" s="1"/>
  <c r="AA39" i="22"/>
  <c r="AA36" i="22"/>
  <c r="AA35" i="22"/>
  <c r="T24" i="22"/>
  <c r="T34" i="22" s="1"/>
  <c r="AA23" i="22"/>
  <c r="AA22" i="22"/>
  <c r="AA21" i="22"/>
  <c r="AA20" i="22"/>
  <c r="AA19" i="22"/>
  <c r="AA18" i="22"/>
  <c r="AA17" i="22"/>
  <c r="AA15" i="22"/>
  <c r="AA14" i="22"/>
  <c r="AA13" i="22"/>
  <c r="AA12" i="22"/>
  <c r="AA11" i="22"/>
  <c r="AA10" i="22"/>
  <c r="AA8" i="22"/>
  <c r="AA7" i="22"/>
  <c r="Z6" i="22"/>
  <c r="Y6" i="22"/>
  <c r="X6" i="22"/>
  <c r="X24" i="22" s="1"/>
  <c r="X34" i="22" s="1"/>
  <c r="W6" i="22"/>
  <c r="V6" i="22"/>
  <c r="U6" i="22"/>
  <c r="T6" i="22"/>
  <c r="S6" i="22"/>
  <c r="R6" i="22"/>
  <c r="Q6" i="22"/>
  <c r="P6" i="22"/>
  <c r="P24" i="22" s="1"/>
  <c r="P34" i="22" s="1"/>
  <c r="O6" i="22"/>
  <c r="N6" i="22"/>
  <c r="M6" i="22"/>
  <c r="L6" i="22"/>
  <c r="L24" i="22" s="1"/>
  <c r="L34" i="22" s="1"/>
  <c r="K6" i="22"/>
  <c r="J6" i="22"/>
  <c r="I6" i="22"/>
  <c r="H6" i="22"/>
  <c r="H24" i="22" s="1"/>
  <c r="H34" i="22" s="1"/>
  <c r="G6" i="22"/>
  <c r="F6" i="22"/>
  <c r="B15" i="55"/>
  <c r="B16" i="55" s="1"/>
  <c r="B17" i="55" s="1"/>
  <c r="B18" i="55" s="1"/>
  <c r="B19" i="55" s="1"/>
  <c r="B20" i="55" s="1"/>
  <c r="B21" i="55" s="1"/>
  <c r="B13" i="55"/>
  <c r="B12" i="55"/>
  <c r="B11" i="55" s="1"/>
  <c r="B10" i="55" s="1"/>
  <c r="B9" i="55" s="1"/>
  <c r="B8" i="55" s="1"/>
  <c r="B7" i="55" s="1"/>
  <c r="R4" i="55"/>
  <c r="Q4" i="55" s="1"/>
  <c r="P4" i="55" s="1"/>
  <c r="O4" i="55" s="1"/>
  <c r="N4" i="55" s="1"/>
  <c r="M4" i="55" s="1"/>
  <c r="L4" i="55" s="1"/>
  <c r="J4" i="55" s="1"/>
  <c r="I4" i="55" s="1"/>
  <c r="H4" i="55" s="1"/>
  <c r="G4" i="55" s="1"/>
  <c r="F4" i="55" s="1"/>
  <c r="E4" i="55" s="1"/>
  <c r="D4" i="55" s="1"/>
  <c r="L50" i="52"/>
  <c r="K50" i="52"/>
  <c r="J50" i="52"/>
  <c r="L49" i="52"/>
  <c r="K49" i="52"/>
  <c r="J49" i="52"/>
  <c r="L48" i="52"/>
  <c r="K48" i="52"/>
  <c r="J48" i="52"/>
  <c r="L47" i="52"/>
  <c r="K47" i="52"/>
  <c r="J47" i="52"/>
  <c r="L46" i="52"/>
  <c r="K46" i="52"/>
  <c r="J46" i="52"/>
  <c r="L45" i="52"/>
  <c r="K45" i="52"/>
  <c r="J45" i="52"/>
  <c r="L44" i="52"/>
  <c r="K44" i="52"/>
  <c r="J44" i="52"/>
  <c r="L43" i="52"/>
  <c r="K43" i="52"/>
  <c r="J43" i="52"/>
  <c r="L42" i="52"/>
  <c r="K42" i="52"/>
  <c r="J42" i="52"/>
  <c r="L41" i="52"/>
  <c r="L51" i="52" s="1"/>
  <c r="K41" i="52"/>
  <c r="K51" i="52" s="1"/>
  <c r="J41" i="52"/>
  <c r="J51" i="52" s="1"/>
  <c r="L38" i="52"/>
  <c r="K38" i="52"/>
  <c r="J38" i="52"/>
  <c r="L37" i="52"/>
  <c r="K37" i="52"/>
  <c r="J37" i="52"/>
  <c r="L36" i="52"/>
  <c r="K36" i="52"/>
  <c r="J36" i="52"/>
  <c r="L35" i="52"/>
  <c r="K35" i="52"/>
  <c r="J35" i="52"/>
  <c r="L34" i="52"/>
  <c r="K34" i="52"/>
  <c r="J34" i="52"/>
  <c r="L33" i="52"/>
  <c r="K33" i="52"/>
  <c r="J33" i="52"/>
  <c r="L32" i="52"/>
  <c r="K32" i="52"/>
  <c r="J32" i="52"/>
  <c r="L31" i="52"/>
  <c r="K31" i="52"/>
  <c r="J31" i="52"/>
  <c r="L30" i="52"/>
  <c r="K30" i="52"/>
  <c r="J30" i="52"/>
  <c r="L29" i="52"/>
  <c r="L39" i="52" s="1"/>
  <c r="K29" i="52"/>
  <c r="K39" i="52" s="1"/>
  <c r="J29" i="52"/>
  <c r="J39" i="52" s="1"/>
  <c r="L26" i="52"/>
  <c r="K26" i="52"/>
  <c r="J26" i="52"/>
  <c r="L25" i="52"/>
  <c r="K25" i="52"/>
  <c r="J25" i="52"/>
  <c r="L24" i="52"/>
  <c r="K24" i="52"/>
  <c r="J24" i="52"/>
  <c r="L23" i="52"/>
  <c r="K23" i="52"/>
  <c r="J23" i="52"/>
  <c r="L22" i="52"/>
  <c r="K22" i="52"/>
  <c r="J22" i="52"/>
  <c r="L21" i="52"/>
  <c r="K21" i="52"/>
  <c r="J21" i="52"/>
  <c r="L20" i="52"/>
  <c r="K20" i="52"/>
  <c r="J20" i="52"/>
  <c r="L19" i="52"/>
  <c r="K19" i="52"/>
  <c r="J19" i="52"/>
  <c r="L18" i="52"/>
  <c r="K18" i="52"/>
  <c r="J18" i="52"/>
  <c r="L17" i="52"/>
  <c r="K17" i="52"/>
  <c r="J17" i="52"/>
  <c r="L16" i="52"/>
  <c r="K16" i="52"/>
  <c r="J16" i="52"/>
  <c r="L15" i="52"/>
  <c r="K15" i="52"/>
  <c r="J15" i="52"/>
  <c r="L14" i="52"/>
  <c r="K14" i="52"/>
  <c r="J14" i="52"/>
  <c r="L13" i="52"/>
  <c r="K13" i="52"/>
  <c r="J13" i="52"/>
  <c r="L12" i="52"/>
  <c r="K12" i="52"/>
  <c r="J12" i="52"/>
  <c r="L11" i="52"/>
  <c r="K11" i="52"/>
  <c r="J11" i="52"/>
  <c r="L9" i="52"/>
  <c r="K9" i="52"/>
  <c r="J9" i="52"/>
  <c r="L8" i="52"/>
  <c r="L27" i="52" s="1"/>
  <c r="K8" i="52"/>
  <c r="K27" i="52" s="1"/>
  <c r="J8" i="52"/>
  <c r="J27" i="52" s="1"/>
  <c r="J52" i="52" s="1"/>
  <c r="R17" i="50"/>
  <c r="R16" i="50"/>
  <c r="R15" i="50"/>
  <c r="R14" i="50"/>
  <c r="R13" i="50"/>
  <c r="R12" i="50"/>
  <c r="R11" i="50"/>
  <c r="R7" i="50"/>
  <c r="F28" i="48"/>
  <c r="F27" i="48"/>
  <c r="F26" i="48"/>
  <c r="F25" i="48"/>
  <c r="F24" i="48"/>
  <c r="F23" i="48"/>
  <c r="F29" i="48" s="1"/>
  <c r="F21" i="48"/>
  <c r="F20" i="48"/>
  <c r="F19" i="48"/>
  <c r="F18" i="48"/>
  <c r="F17" i="48"/>
  <c r="F16" i="48"/>
  <c r="F22" i="48" s="1"/>
  <c r="E15" i="48"/>
  <c r="E30" i="48" s="1"/>
  <c r="F14" i="48"/>
  <c r="F13" i="48"/>
  <c r="F12" i="48"/>
  <c r="F11" i="48"/>
  <c r="F10" i="48"/>
  <c r="F9" i="48"/>
  <c r="F8" i="48"/>
  <c r="F7" i="48"/>
  <c r="F15" i="48" s="1"/>
  <c r="F30" i="48" s="1"/>
  <c r="B7" i="41"/>
  <c r="B8" i="41" s="1"/>
  <c r="B9" i="41" s="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34" i="41" s="1"/>
  <c r="B35" i="41" s="1"/>
  <c r="B36" i="41" s="1"/>
  <c r="B37" i="41" s="1"/>
  <c r="B38" i="41" s="1"/>
  <c r="B39" i="41" s="1"/>
  <c r="B40" i="41" s="1"/>
  <c r="B41" i="41" s="1"/>
  <c r="B42" i="41" s="1"/>
  <c r="B7" i="40"/>
  <c r="B8" i="40" s="1"/>
  <c r="B9" i="40" s="1"/>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A11" i="39"/>
  <c r="B6" i="39"/>
  <c r="B7" i="39" s="1"/>
  <c r="B8" i="39" s="1"/>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59" i="39" s="1"/>
  <c r="B60" i="39" s="1"/>
  <c r="B61" i="39" s="1"/>
  <c r="B62" i="39" s="1"/>
  <c r="B63" i="39" s="1"/>
  <c r="B64" i="39" s="1"/>
  <c r="B65" i="39" s="1"/>
  <c r="B66" i="39" s="1"/>
  <c r="B67" i="39" s="1"/>
  <c r="B68" i="39" s="1"/>
  <c r="B69" i="39" s="1"/>
  <c r="B70" i="39" s="1"/>
  <c r="B71" i="39" s="1"/>
  <c r="B72" i="39" s="1"/>
  <c r="B73" i="39" s="1"/>
  <c r="B74" i="39" s="1"/>
  <c r="B75" i="39" s="1"/>
  <c r="B76" i="39" s="1"/>
  <c r="B77" i="39" s="1"/>
  <c r="B78" i="39" s="1"/>
  <c r="B79" i="39" s="1"/>
  <c r="B80" i="39" s="1"/>
  <c r="B81" i="39" s="1"/>
  <c r="B82" i="39" s="1"/>
  <c r="B83" i="39" s="1"/>
  <c r="B84" i="39" s="1"/>
  <c r="B85" i="39" s="1"/>
  <c r="B86" i="39" s="1"/>
  <c r="B87" i="39" s="1"/>
  <c r="B88" i="39" s="1"/>
  <c r="B89" i="39" s="1"/>
  <c r="B90" i="39" s="1"/>
  <c r="B91" i="39" s="1"/>
  <c r="B92" i="39" s="1"/>
  <c r="B93" i="39" s="1"/>
  <c r="B94" i="39" s="1"/>
  <c r="B95" i="39" s="1"/>
  <c r="B96" i="39" s="1"/>
  <c r="B97" i="39" s="1"/>
  <c r="B98" i="39" s="1"/>
  <c r="B99" i="39" s="1"/>
  <c r="B100" i="39" s="1"/>
  <c r="B101" i="39" s="1"/>
  <c r="B102" i="39" s="1"/>
  <c r="B103" i="39" s="1"/>
  <c r="B104" i="39" s="1"/>
  <c r="B105" i="39" s="1"/>
  <c r="B106" i="39" s="1"/>
  <c r="B107" i="39" s="1"/>
  <c r="B108" i="39" s="1"/>
  <c r="B109" i="39" s="1"/>
  <c r="B110" i="39" s="1"/>
  <c r="B111" i="39" s="1"/>
  <c r="B112" i="39" s="1"/>
  <c r="B113" i="39" s="1"/>
  <c r="B114" i="39" s="1"/>
  <c r="B115" i="39" s="1"/>
  <c r="B116" i="39" s="1"/>
  <c r="B117" i="39" s="1"/>
  <c r="B118" i="39" s="1"/>
  <c r="B119" i="39" s="1"/>
  <c r="B120" i="39" s="1"/>
  <c r="B121" i="39" s="1"/>
  <c r="B122" i="39" s="1"/>
  <c r="B123" i="39" s="1"/>
  <c r="B124" i="39" s="1"/>
  <c r="B125" i="39" s="1"/>
  <c r="B126" i="39" s="1"/>
  <c r="B127" i="39" s="1"/>
  <c r="B128" i="39" s="1"/>
  <c r="B129" i="39" s="1"/>
  <c r="B130" i="39" s="1"/>
  <c r="B131" i="39" s="1"/>
  <c r="B132" i="39" s="1"/>
  <c r="B133" i="39" s="1"/>
  <c r="B134" i="39" s="1"/>
  <c r="B135" i="39" s="1"/>
  <c r="B136" i="39" s="1"/>
  <c r="B137" i="39" s="1"/>
  <c r="B138" i="39" s="1"/>
  <c r="B139" i="39" s="1"/>
  <c r="B140" i="39" s="1"/>
  <c r="B141" i="39" s="1"/>
  <c r="B142" i="39" s="1"/>
  <c r="B143" i="39" s="1"/>
  <c r="B144" i="39" s="1"/>
  <c r="B145" i="39" s="1"/>
  <c r="B146" i="39" s="1"/>
  <c r="B147" i="39" s="1"/>
  <c r="B148" i="39" s="1"/>
  <c r="B149" i="39" s="1"/>
  <c r="B150" i="39" s="1"/>
  <c r="B151" i="39" s="1"/>
  <c r="B152" i="39" s="1"/>
  <c r="B153" i="39" s="1"/>
  <c r="B154" i="39" s="1"/>
  <c r="B155" i="39" s="1"/>
  <c r="B156" i="39" s="1"/>
  <c r="B157" i="39" s="1"/>
  <c r="B158" i="39" s="1"/>
  <c r="B159" i="39" s="1"/>
  <c r="B160" i="39" s="1"/>
  <c r="B161" i="39" s="1"/>
  <c r="B162" i="39" s="1"/>
  <c r="B163" i="39" s="1"/>
  <c r="B164" i="39" s="1"/>
  <c r="B165" i="39" s="1"/>
  <c r="B166" i="39" s="1"/>
  <c r="B167" i="39" s="1"/>
  <c r="B168" i="39" s="1"/>
  <c r="B169" i="39" s="1"/>
  <c r="B170" i="39" s="1"/>
  <c r="B171" i="39" s="1"/>
  <c r="B172" i="39" s="1"/>
  <c r="B173" i="39" s="1"/>
  <c r="B174" i="39" s="1"/>
  <c r="B175" i="39" s="1"/>
  <c r="B176" i="39" s="1"/>
  <c r="B177" i="39" s="1"/>
  <c r="B178" i="39" s="1"/>
  <c r="B179" i="39" s="1"/>
  <c r="B180" i="39" s="1"/>
  <c r="B181" i="39" s="1"/>
  <c r="B182" i="39" s="1"/>
  <c r="B183" i="39" s="1"/>
  <c r="B184" i="39" s="1"/>
  <c r="B185" i="39" s="1"/>
  <c r="B186" i="39" s="1"/>
  <c r="B187" i="39" s="1"/>
  <c r="B188" i="39" s="1"/>
  <c r="B189" i="39" s="1"/>
  <c r="B190" i="39" s="1"/>
  <c r="B191" i="39" s="1"/>
  <c r="B192" i="39" s="1"/>
  <c r="B193" i="39" s="1"/>
  <c r="B194" i="39" s="1"/>
  <c r="B195" i="39" s="1"/>
  <c r="B196" i="39" s="1"/>
  <c r="B197" i="39" s="1"/>
  <c r="B198" i="39" s="1"/>
  <c r="B199" i="39" s="1"/>
  <c r="B200" i="39" s="1"/>
  <c r="B201" i="39" s="1"/>
  <c r="B202" i="39" s="1"/>
  <c r="B203" i="39" s="1"/>
  <c r="B204" i="39" s="1"/>
  <c r="B205" i="39" s="1"/>
  <c r="B206" i="39" s="1"/>
  <c r="B207" i="39" s="1"/>
  <c r="B208" i="39" s="1"/>
  <c r="B209" i="39" s="1"/>
  <c r="B210" i="39" s="1"/>
  <c r="B211" i="39" s="1"/>
  <c r="B212" i="39" s="1"/>
  <c r="B213" i="39" s="1"/>
  <c r="B214" i="39" s="1"/>
  <c r="B215" i="39" s="1"/>
  <c r="B216" i="39" s="1"/>
  <c r="B217" i="39" s="1"/>
  <c r="B218" i="39" s="1"/>
  <c r="B219" i="39" s="1"/>
  <c r="B220" i="39" s="1"/>
  <c r="B221" i="39" s="1"/>
  <c r="B222" i="39" s="1"/>
  <c r="B223" i="39" s="1"/>
  <c r="B224" i="39" s="1"/>
  <c r="B225" i="39" s="1"/>
  <c r="B226" i="39" s="1"/>
  <c r="B227" i="39" s="1"/>
  <c r="B228" i="39" s="1"/>
  <c r="B229" i="39" s="1"/>
  <c r="B230" i="39" s="1"/>
  <c r="B231" i="39" s="1"/>
  <c r="B232" i="39" s="1"/>
  <c r="B233" i="39" s="1"/>
  <c r="B234" i="39" s="1"/>
  <c r="B235" i="39" s="1"/>
  <c r="B236" i="39" s="1"/>
  <c r="B237" i="39" s="1"/>
  <c r="B238" i="39" s="1"/>
  <c r="B239" i="39" s="1"/>
  <c r="B240" i="39" s="1"/>
  <c r="B241" i="39" s="1"/>
  <c r="B242" i="39" s="1"/>
  <c r="B243" i="39" s="1"/>
  <c r="B244" i="39" s="1"/>
  <c r="B245" i="39" s="1"/>
  <c r="B246" i="39" s="1"/>
  <c r="B247" i="39" s="1"/>
  <c r="B248" i="39" s="1"/>
  <c r="B249" i="39" s="1"/>
  <c r="B250" i="39" s="1"/>
  <c r="B251" i="39" s="1"/>
  <c r="B252" i="39" s="1"/>
  <c r="B253" i="39" s="1"/>
  <c r="B254" i="39" s="1"/>
  <c r="B255" i="39" s="1"/>
  <c r="B256" i="39" s="1"/>
  <c r="B257" i="39" s="1"/>
  <c r="B258" i="39" s="1"/>
  <c r="B259" i="39" s="1"/>
  <c r="B260" i="39" s="1"/>
  <c r="B261" i="39" s="1"/>
  <c r="B262" i="39" s="1"/>
  <c r="B263" i="39" s="1"/>
  <c r="B264" i="39" s="1"/>
  <c r="B265" i="39" s="1"/>
  <c r="B266" i="39" s="1"/>
  <c r="B267" i="39" s="1"/>
  <c r="B268" i="39" s="1"/>
  <c r="B269" i="39" s="1"/>
  <c r="B270" i="39" s="1"/>
  <c r="B271" i="39" s="1"/>
  <c r="B272" i="39" s="1"/>
  <c r="B273" i="39" s="1"/>
  <c r="B274" i="39" s="1"/>
  <c r="B275" i="39" s="1"/>
  <c r="B276" i="39" s="1"/>
  <c r="B277" i="39" s="1"/>
  <c r="B278" i="39" s="1"/>
  <c r="B279" i="39" s="1"/>
  <c r="B280" i="39" s="1"/>
  <c r="B281" i="39" s="1"/>
  <c r="B282" i="39" s="1"/>
  <c r="B283" i="39" s="1"/>
  <c r="B284" i="39" s="1"/>
  <c r="B285" i="39" s="1"/>
  <c r="B286" i="39" s="1"/>
  <c r="B287" i="39" s="1"/>
  <c r="B288" i="39" s="1"/>
  <c r="B289" i="39" s="1"/>
  <c r="B290" i="39" s="1"/>
  <c r="B291" i="39" s="1"/>
  <c r="B292" i="39" s="1"/>
  <c r="B293" i="39" s="1"/>
  <c r="B294" i="39" s="1"/>
  <c r="B295" i="39" s="1"/>
  <c r="B296" i="39" s="1"/>
  <c r="B297" i="39" s="1"/>
  <c r="B298" i="39" s="1"/>
  <c r="B299" i="39" s="1"/>
  <c r="B300" i="39" s="1"/>
  <c r="B301" i="39" s="1"/>
  <c r="B302" i="39" s="1"/>
  <c r="B303" i="39" s="1"/>
  <c r="B304" i="39" s="1"/>
  <c r="B305" i="39" s="1"/>
  <c r="B306" i="39" s="1"/>
  <c r="B307" i="39" s="1"/>
  <c r="B308" i="39" s="1"/>
  <c r="B309" i="39" s="1"/>
  <c r="B310" i="39" s="1"/>
  <c r="B311" i="39" s="1"/>
  <c r="B312" i="39" s="1"/>
  <c r="B313" i="39" s="1"/>
  <c r="B314" i="39" s="1"/>
  <c r="B315" i="39" s="1"/>
  <c r="B316" i="39" s="1"/>
  <c r="B317" i="39" s="1"/>
  <c r="B318" i="39" s="1"/>
  <c r="B319" i="39" s="1"/>
  <c r="B320" i="39" s="1"/>
  <c r="B321" i="39" s="1"/>
  <c r="B322" i="39" s="1"/>
  <c r="B323" i="39" s="1"/>
  <c r="B324" i="39" s="1"/>
  <c r="B325" i="39" s="1"/>
  <c r="B326" i="39" s="1"/>
  <c r="B327" i="39" s="1"/>
  <c r="B328" i="39" s="1"/>
  <c r="B329" i="39" s="1"/>
  <c r="B330" i="39" s="1"/>
  <c r="B331" i="39" s="1"/>
  <c r="B332" i="39" s="1"/>
  <c r="B333" i="39" s="1"/>
  <c r="B334" i="39" s="1"/>
  <c r="B335" i="39" s="1"/>
  <c r="B336" i="39" s="1"/>
  <c r="B337" i="39" s="1"/>
  <c r="B338" i="39" s="1"/>
  <c r="B339" i="39" s="1"/>
  <c r="B340" i="39" s="1"/>
  <c r="B341" i="39" s="1"/>
  <c r="B342" i="39" s="1"/>
  <c r="B343" i="39" s="1"/>
  <c r="B344" i="39" s="1"/>
  <c r="B345" i="39" s="1"/>
  <c r="B346" i="39" s="1"/>
  <c r="B347" i="39" s="1"/>
  <c r="B348" i="39" s="1"/>
  <c r="B349" i="39" s="1"/>
  <c r="B350" i="39" s="1"/>
  <c r="B351" i="39" s="1"/>
  <c r="B352" i="39" s="1"/>
  <c r="B353" i="39" s="1"/>
  <c r="B354" i="39" s="1"/>
  <c r="B355" i="39" s="1"/>
  <c r="B356" i="39" s="1"/>
  <c r="B357" i="39" s="1"/>
  <c r="B358" i="39" s="1"/>
  <c r="B359" i="39" s="1"/>
  <c r="B360" i="39" s="1"/>
  <c r="B361" i="39" s="1"/>
  <c r="B362" i="39" s="1"/>
  <c r="B363" i="39" s="1"/>
  <c r="B364" i="39" s="1"/>
  <c r="B365" i="39" s="1"/>
  <c r="B366" i="39" s="1"/>
  <c r="B367" i="39" s="1"/>
  <c r="B368" i="39" s="1"/>
  <c r="B369" i="39" s="1"/>
  <c r="B370" i="39" s="1"/>
  <c r="B371" i="39" s="1"/>
  <c r="B372" i="39" s="1"/>
  <c r="B373" i="39" s="1"/>
  <c r="B374" i="39" s="1"/>
  <c r="B375" i="39" s="1"/>
  <c r="B376" i="39" s="1"/>
  <c r="B377" i="39" s="1"/>
  <c r="B378" i="39" s="1"/>
  <c r="B379" i="39" s="1"/>
  <c r="B380" i="39" s="1"/>
  <c r="B381" i="39" s="1"/>
  <c r="B382" i="39" s="1"/>
  <c r="B383" i="39" s="1"/>
  <c r="B384" i="39" s="1"/>
  <c r="B385" i="39" s="1"/>
  <c r="B386" i="39" s="1"/>
  <c r="B387" i="39" s="1"/>
  <c r="B388" i="39" s="1"/>
  <c r="B389" i="39" s="1"/>
  <c r="B390" i="39" s="1"/>
  <c r="B391" i="39" s="1"/>
  <c r="B392" i="39" s="1"/>
  <c r="B393" i="39" s="1"/>
  <c r="B394" i="39" s="1"/>
  <c r="B395" i="39" s="1"/>
  <c r="B396" i="39" s="1"/>
  <c r="B397" i="39" s="1"/>
  <c r="B398" i="39" s="1"/>
  <c r="B399" i="39" s="1"/>
  <c r="B400" i="39" s="1"/>
  <c r="B401" i="39" s="1"/>
  <c r="B402" i="39" s="1"/>
  <c r="B403" i="39" s="1"/>
  <c r="B404" i="39" s="1"/>
  <c r="B405" i="39" s="1"/>
  <c r="B406" i="39" s="1"/>
  <c r="B407" i="39" s="1"/>
  <c r="B408" i="39" s="1"/>
  <c r="B409" i="39" s="1"/>
  <c r="B410" i="39" s="1"/>
  <c r="B411" i="39" s="1"/>
  <c r="B412" i="39" s="1"/>
  <c r="B413" i="39" s="1"/>
  <c r="B414" i="39" s="1"/>
  <c r="B415" i="39" s="1"/>
  <c r="B416" i="39" s="1"/>
  <c r="B417" i="39" s="1"/>
  <c r="B418" i="39" s="1"/>
  <c r="B419" i="39" s="1"/>
  <c r="B420" i="39" s="1"/>
  <c r="B421" i="39" s="1"/>
  <c r="B422" i="39" s="1"/>
  <c r="B423" i="39" s="1"/>
  <c r="B424" i="39" s="1"/>
  <c r="B425" i="39" s="1"/>
  <c r="B426" i="39" s="1"/>
  <c r="B427" i="39" s="1"/>
  <c r="B428" i="39" s="1"/>
  <c r="B429" i="39" s="1"/>
  <c r="B430" i="39" s="1"/>
  <c r="B431" i="39" s="1"/>
  <c r="B432" i="39" s="1"/>
  <c r="B433" i="39" s="1"/>
  <c r="B434" i="39" s="1"/>
  <c r="B435" i="39" s="1"/>
  <c r="B436" i="39" s="1"/>
  <c r="B437" i="39" s="1"/>
  <c r="B438" i="39" s="1"/>
  <c r="B439" i="39" s="1"/>
  <c r="B440" i="39" s="1"/>
  <c r="B441" i="39" s="1"/>
  <c r="B442" i="39" s="1"/>
  <c r="B443" i="39" s="1"/>
  <c r="B444" i="39" s="1"/>
  <c r="B445" i="39" s="1"/>
  <c r="B446" i="39" s="1"/>
  <c r="B447" i="39" s="1"/>
  <c r="B448" i="39" s="1"/>
  <c r="B449" i="39" s="1"/>
  <c r="B450" i="39" s="1"/>
  <c r="B451" i="39" s="1"/>
  <c r="B452" i="39" s="1"/>
  <c r="B453" i="39" s="1"/>
  <c r="B454" i="39" s="1"/>
  <c r="B455" i="39" s="1"/>
  <c r="B456" i="39" s="1"/>
  <c r="B457" i="39" s="1"/>
  <c r="B458" i="39" s="1"/>
  <c r="B459" i="39" s="1"/>
  <c r="B460" i="39" s="1"/>
  <c r="B461" i="39" s="1"/>
  <c r="B462" i="39" s="1"/>
  <c r="B463" i="39" s="1"/>
  <c r="B464" i="39" s="1"/>
  <c r="B465" i="39" s="1"/>
  <c r="B466" i="39" s="1"/>
  <c r="B467" i="39" s="1"/>
  <c r="B468" i="39" s="1"/>
  <c r="B469" i="39" s="1"/>
  <c r="B470" i="39" s="1"/>
  <c r="B471" i="39" s="1"/>
  <c r="B472" i="39" s="1"/>
  <c r="B473" i="39" s="1"/>
  <c r="B474" i="39" s="1"/>
  <c r="B475" i="39" s="1"/>
  <c r="B476" i="39" s="1"/>
  <c r="B477" i="39" s="1"/>
  <c r="B478" i="39" s="1"/>
  <c r="B479" i="39" s="1"/>
  <c r="B480" i="39" s="1"/>
  <c r="B481" i="39" s="1"/>
  <c r="B482" i="39" s="1"/>
  <c r="B483" i="39" s="1"/>
  <c r="B484" i="39" s="1"/>
  <c r="B485" i="39" s="1"/>
  <c r="B486" i="39" s="1"/>
  <c r="B487" i="39" s="1"/>
  <c r="B488" i="39" s="1"/>
  <c r="B489" i="39" s="1"/>
  <c r="B490" i="39" s="1"/>
  <c r="B491" i="39" s="1"/>
  <c r="B492" i="39" s="1"/>
  <c r="B493" i="39" s="1"/>
  <c r="B494" i="39" s="1"/>
  <c r="B495" i="39" s="1"/>
  <c r="B496" i="39" s="1"/>
  <c r="B497" i="39" s="1"/>
  <c r="B498" i="39" s="1"/>
  <c r="B499" i="39" s="1"/>
  <c r="B500" i="39" s="1"/>
  <c r="B501" i="39" s="1"/>
  <c r="B502" i="39" s="1"/>
  <c r="B503" i="39" s="1"/>
  <c r="B504" i="39" s="1"/>
  <c r="B505" i="39" s="1"/>
  <c r="B506" i="39" s="1"/>
  <c r="B507" i="39" s="1"/>
  <c r="B508" i="39" s="1"/>
  <c r="B509" i="39" s="1"/>
  <c r="B510" i="39" s="1"/>
  <c r="B511" i="39" s="1"/>
  <c r="B512" i="39" s="1"/>
  <c r="B513" i="39" s="1"/>
  <c r="B514" i="39" s="1"/>
  <c r="B515" i="39" s="1"/>
  <c r="B516" i="39" s="1"/>
  <c r="B517" i="39" s="1"/>
  <c r="B518" i="39" s="1"/>
  <c r="B519" i="39" s="1"/>
  <c r="B520" i="39" s="1"/>
  <c r="B521" i="39" s="1"/>
  <c r="B522" i="39" s="1"/>
  <c r="B523" i="39" s="1"/>
  <c r="B524" i="39" s="1"/>
  <c r="B525" i="39" s="1"/>
  <c r="B526" i="39" s="1"/>
  <c r="B527" i="39" s="1"/>
  <c r="B528" i="39" s="1"/>
  <c r="B529" i="39" s="1"/>
  <c r="B530" i="39" s="1"/>
  <c r="B531" i="39" s="1"/>
  <c r="B532" i="39" s="1"/>
  <c r="B533" i="39" s="1"/>
  <c r="B534" i="39" s="1"/>
  <c r="B535" i="39" s="1"/>
  <c r="B536" i="39" s="1"/>
  <c r="B537" i="39" s="1"/>
  <c r="B538" i="39" s="1"/>
  <c r="B539" i="39" s="1"/>
  <c r="B540" i="39" s="1"/>
  <c r="B541" i="39" s="1"/>
  <c r="B542" i="39" s="1"/>
  <c r="B543" i="39" s="1"/>
  <c r="B544" i="39" s="1"/>
  <c r="B545" i="39" s="1"/>
  <c r="B546" i="39" s="1"/>
  <c r="B547" i="39" s="1"/>
  <c r="B548" i="39" s="1"/>
  <c r="B549" i="39" s="1"/>
  <c r="B550" i="39" s="1"/>
  <c r="B551" i="39" s="1"/>
  <c r="B552" i="39" s="1"/>
  <c r="B553" i="39" s="1"/>
  <c r="B554" i="39" s="1"/>
  <c r="B555" i="39" s="1"/>
  <c r="B556" i="39" s="1"/>
  <c r="B557" i="39" s="1"/>
  <c r="B558" i="39" s="1"/>
  <c r="B559" i="39" s="1"/>
  <c r="B560" i="39" s="1"/>
  <c r="B561" i="39" s="1"/>
  <c r="B562" i="39" s="1"/>
  <c r="B563" i="39" s="1"/>
  <c r="B564" i="39" s="1"/>
  <c r="B565" i="39" s="1"/>
  <c r="B566" i="39" s="1"/>
  <c r="B567" i="39" s="1"/>
  <c r="B568" i="39" s="1"/>
  <c r="B569" i="39" s="1"/>
  <c r="B570" i="39" s="1"/>
  <c r="B571" i="39" s="1"/>
  <c r="B572" i="39" s="1"/>
  <c r="B573" i="39" s="1"/>
  <c r="B574" i="39" s="1"/>
  <c r="B575" i="39" s="1"/>
  <c r="B576" i="39" s="1"/>
  <c r="B577" i="39" s="1"/>
  <c r="B578" i="39" s="1"/>
  <c r="B579" i="39" s="1"/>
  <c r="B580" i="39" s="1"/>
  <c r="B581" i="39" s="1"/>
  <c r="B582" i="39" s="1"/>
  <c r="B583" i="39" s="1"/>
  <c r="B584" i="39" s="1"/>
  <c r="B585" i="39" s="1"/>
  <c r="B586" i="39" s="1"/>
  <c r="B587" i="39" s="1"/>
  <c r="B588" i="39" s="1"/>
  <c r="B589" i="39" s="1"/>
  <c r="B590" i="39" s="1"/>
  <c r="B591" i="39" s="1"/>
  <c r="B592" i="39" s="1"/>
  <c r="B593" i="39" s="1"/>
  <c r="B594" i="39" s="1"/>
  <c r="B595" i="39" s="1"/>
  <c r="B596" i="39" s="1"/>
  <c r="B597" i="39" s="1"/>
  <c r="B598" i="39" s="1"/>
  <c r="B599" i="39" s="1"/>
  <c r="B600" i="39" s="1"/>
  <c r="B601" i="39" s="1"/>
  <c r="B602" i="39" s="1"/>
  <c r="B603" i="39" s="1"/>
  <c r="B604" i="39" s="1"/>
  <c r="B605" i="39" s="1"/>
  <c r="B606" i="39" s="1"/>
  <c r="B607" i="39" s="1"/>
  <c r="B608" i="39" s="1"/>
  <c r="B609" i="39" s="1"/>
  <c r="B610" i="39" s="1"/>
  <c r="B611" i="39" s="1"/>
  <c r="B612" i="39" s="1"/>
  <c r="B613" i="39" s="1"/>
  <c r="B614" i="39" s="1"/>
  <c r="B615" i="39" s="1"/>
  <c r="B616" i="39" s="1"/>
  <c r="B617" i="39" s="1"/>
  <c r="B618" i="39" s="1"/>
  <c r="B619" i="39" s="1"/>
  <c r="B620" i="39" s="1"/>
  <c r="B621" i="39" s="1"/>
  <c r="B622" i="39" s="1"/>
  <c r="B623" i="39" s="1"/>
  <c r="B624" i="39" s="1"/>
  <c r="B625" i="39" s="1"/>
  <c r="B626" i="39" s="1"/>
  <c r="B627" i="39" s="1"/>
  <c r="B628" i="39" s="1"/>
  <c r="B629" i="39" s="1"/>
  <c r="B630" i="39" s="1"/>
  <c r="B631" i="39" s="1"/>
  <c r="B632" i="39" s="1"/>
  <c r="B633" i="39" s="1"/>
  <c r="B634" i="39" s="1"/>
  <c r="B635" i="39" s="1"/>
  <c r="B636" i="39" s="1"/>
  <c r="B637" i="39" s="1"/>
  <c r="B638" i="39" s="1"/>
  <c r="B639" i="39" s="1"/>
  <c r="B640" i="39" s="1"/>
  <c r="B641" i="39" s="1"/>
  <c r="B642" i="39" s="1"/>
  <c r="B643" i="39" s="1"/>
  <c r="B644" i="39" s="1"/>
  <c r="B645" i="39" s="1"/>
  <c r="B646" i="39" s="1"/>
  <c r="B647" i="39" s="1"/>
  <c r="B648" i="39" s="1"/>
  <c r="B649" i="39" s="1"/>
  <c r="B650" i="39" s="1"/>
  <c r="B651" i="39" s="1"/>
  <c r="B652" i="39" s="1"/>
  <c r="B653" i="39" s="1"/>
  <c r="B654" i="39" s="1"/>
  <c r="B655" i="39" s="1"/>
  <c r="B656" i="39" s="1"/>
  <c r="B657" i="39" s="1"/>
  <c r="B658" i="39" s="1"/>
  <c r="B659" i="39" s="1"/>
  <c r="B660" i="39" s="1"/>
  <c r="B661" i="39" s="1"/>
  <c r="B662" i="39" s="1"/>
  <c r="B663" i="39" s="1"/>
  <c r="B664" i="39" s="1"/>
  <c r="B665" i="39" s="1"/>
  <c r="B666" i="39" s="1"/>
  <c r="B667" i="39" s="1"/>
  <c r="B668" i="39" s="1"/>
  <c r="B669" i="39" s="1"/>
  <c r="B670" i="39" s="1"/>
  <c r="B671" i="39" s="1"/>
  <c r="B672" i="39" s="1"/>
  <c r="B673" i="39" s="1"/>
  <c r="B674" i="39" s="1"/>
  <c r="B675" i="39" s="1"/>
  <c r="B676" i="39" s="1"/>
  <c r="B677" i="39" s="1"/>
  <c r="B678" i="39" s="1"/>
  <c r="B679" i="39" s="1"/>
  <c r="B680" i="39" s="1"/>
  <c r="B681" i="39" s="1"/>
  <c r="B682" i="39" s="1"/>
  <c r="B683" i="39" s="1"/>
  <c r="B684" i="39" s="1"/>
  <c r="B685" i="39" s="1"/>
  <c r="B686" i="39" s="1"/>
  <c r="B687" i="39" s="1"/>
  <c r="B688" i="39" s="1"/>
  <c r="B689" i="39" s="1"/>
  <c r="B690" i="39" s="1"/>
  <c r="B691" i="39" s="1"/>
  <c r="B692" i="39" s="1"/>
  <c r="B693" i="39" s="1"/>
  <c r="B694" i="39" s="1"/>
  <c r="B695" i="39" s="1"/>
  <c r="B696" i="39" s="1"/>
  <c r="B697" i="39" s="1"/>
  <c r="B698" i="39" s="1"/>
  <c r="B699" i="39" s="1"/>
  <c r="B700" i="39" s="1"/>
  <c r="B701" i="39" s="1"/>
  <c r="B702" i="39" s="1"/>
  <c r="B703" i="39" s="1"/>
  <c r="B704" i="39" s="1"/>
  <c r="B705" i="39" s="1"/>
  <c r="B706" i="39" s="1"/>
  <c r="B707" i="39" s="1"/>
  <c r="B708" i="39" s="1"/>
  <c r="B709" i="39" s="1"/>
  <c r="B710" i="39" s="1"/>
  <c r="B711" i="39" s="1"/>
  <c r="B712" i="39" s="1"/>
  <c r="B713" i="39" s="1"/>
  <c r="B714" i="39" s="1"/>
  <c r="B715" i="39" s="1"/>
  <c r="B716" i="39" s="1"/>
  <c r="B717" i="39" s="1"/>
  <c r="B718" i="39" s="1"/>
  <c r="B719" i="39" s="1"/>
  <c r="B720" i="39" s="1"/>
  <c r="B721" i="39" s="1"/>
  <c r="B722" i="39" s="1"/>
  <c r="B723" i="39" s="1"/>
  <c r="B724" i="39" s="1"/>
  <c r="B725" i="39" s="1"/>
  <c r="B726" i="39" s="1"/>
  <c r="B727" i="39" s="1"/>
  <c r="B728" i="39" s="1"/>
  <c r="B729" i="39" s="1"/>
  <c r="B730" i="39" s="1"/>
  <c r="B731" i="39" s="1"/>
  <c r="B732" i="39" s="1"/>
  <c r="B733" i="39" s="1"/>
  <c r="B734" i="39" s="1"/>
  <c r="B735" i="39" s="1"/>
  <c r="B736" i="39" s="1"/>
  <c r="B737" i="39" s="1"/>
  <c r="B738" i="39" s="1"/>
  <c r="B739" i="39" s="1"/>
  <c r="B740" i="39" s="1"/>
  <c r="B741" i="39" s="1"/>
  <c r="B12" i="38"/>
  <c r="B13" i="38" s="1"/>
  <c r="B14" i="38" s="1"/>
  <c r="B15" i="38" s="1"/>
  <c r="B16" i="38" s="1"/>
  <c r="B17" i="38" s="1"/>
  <c r="B18" i="38" s="1"/>
  <c r="B19" i="38" s="1"/>
  <c r="B20" i="38" s="1"/>
  <c r="B21" i="38" s="1"/>
  <c r="B22" i="38" s="1"/>
  <c r="B23" i="38" s="1"/>
  <c r="B24" i="38" s="1"/>
  <c r="B25" i="38" s="1"/>
  <c r="B26" i="38" s="1"/>
  <c r="B27" i="38" s="1"/>
  <c r="B28" i="38" s="1"/>
  <c r="B29" i="38" s="1"/>
  <c r="B30" i="38" s="1"/>
  <c r="B31" i="38" s="1"/>
  <c r="B32" i="38" s="1"/>
  <c r="B33" i="38" s="1"/>
  <c r="B34" i="38" s="1"/>
  <c r="B35" i="38" s="1"/>
  <c r="B8" i="38"/>
  <c r="B9" i="38" s="1"/>
  <c r="B10" i="38" s="1"/>
  <c r="B11" i="38" s="1"/>
  <c r="B7" i="38"/>
  <c r="H676" i="35"/>
  <c r="B6" i="35"/>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B52" i="35" s="1"/>
  <c r="B53" i="35" s="1"/>
  <c r="B54" i="35" s="1"/>
  <c r="B55" i="35" s="1"/>
  <c r="B56" i="35" s="1"/>
  <c r="B57" i="35" s="1"/>
  <c r="B58" i="35" s="1"/>
  <c r="B59" i="35" s="1"/>
  <c r="B60" i="35" s="1"/>
  <c r="B61" i="35" s="1"/>
  <c r="B62" i="35" s="1"/>
  <c r="B63" i="35" s="1"/>
  <c r="B64" i="35" s="1"/>
  <c r="B65" i="35" s="1"/>
  <c r="B66" i="35" s="1"/>
  <c r="B67" i="35" s="1"/>
  <c r="B68" i="35" s="1"/>
  <c r="B69" i="35" s="1"/>
  <c r="B70" i="35" s="1"/>
  <c r="B71" i="35" s="1"/>
  <c r="B72" i="35" s="1"/>
  <c r="B73" i="35" s="1"/>
  <c r="B74" i="35" s="1"/>
  <c r="B75" i="35" s="1"/>
  <c r="B76" i="35" s="1"/>
  <c r="B77" i="35" s="1"/>
  <c r="B78" i="35" s="1"/>
  <c r="B79" i="35" s="1"/>
  <c r="B80" i="35" s="1"/>
  <c r="B81" i="35" s="1"/>
  <c r="B82" i="35" s="1"/>
  <c r="B83" i="35" s="1"/>
  <c r="B84" i="35" s="1"/>
  <c r="B85" i="35" s="1"/>
  <c r="B86" i="35" s="1"/>
  <c r="B87" i="35" s="1"/>
  <c r="B88" i="35" s="1"/>
  <c r="B89" i="35" s="1"/>
  <c r="B90" i="35" s="1"/>
  <c r="B91" i="35" s="1"/>
  <c r="B92" i="35" s="1"/>
  <c r="B93" i="35" s="1"/>
  <c r="B94" i="35" s="1"/>
  <c r="B95" i="35" s="1"/>
  <c r="B96" i="35" s="1"/>
  <c r="B97" i="35" s="1"/>
  <c r="B98" i="35" s="1"/>
  <c r="B99" i="35" s="1"/>
  <c r="B100" i="35" s="1"/>
  <c r="B101" i="35" s="1"/>
  <c r="B102" i="35" s="1"/>
  <c r="B103" i="35" s="1"/>
  <c r="B104" i="35" s="1"/>
  <c r="B105" i="35" s="1"/>
  <c r="B106" i="35" s="1"/>
  <c r="B107" i="35" s="1"/>
  <c r="B108" i="35" s="1"/>
  <c r="B109" i="35" s="1"/>
  <c r="B110" i="35" s="1"/>
  <c r="B111" i="35" s="1"/>
  <c r="B112" i="35" s="1"/>
  <c r="B113" i="35" s="1"/>
  <c r="B114" i="35" s="1"/>
  <c r="B115" i="35" s="1"/>
  <c r="B116" i="35" s="1"/>
  <c r="B117" i="35" s="1"/>
  <c r="B118" i="35" s="1"/>
  <c r="B119" i="35" s="1"/>
  <c r="B120" i="35" s="1"/>
  <c r="B121" i="35" s="1"/>
  <c r="B122" i="35" s="1"/>
  <c r="B123" i="35" s="1"/>
  <c r="B124" i="35" s="1"/>
  <c r="B125" i="35" s="1"/>
  <c r="B126" i="35" s="1"/>
  <c r="B127" i="35" s="1"/>
  <c r="B128" i="35" s="1"/>
  <c r="B129" i="35" s="1"/>
  <c r="B130" i="35" s="1"/>
  <c r="B131" i="35" s="1"/>
  <c r="B132" i="35" s="1"/>
  <c r="B133" i="35" s="1"/>
  <c r="B134" i="35" s="1"/>
  <c r="B135" i="35" s="1"/>
  <c r="B136" i="35" s="1"/>
  <c r="B137" i="35" s="1"/>
  <c r="B138" i="35" s="1"/>
  <c r="B139" i="35" s="1"/>
  <c r="B140" i="35" s="1"/>
  <c r="B141" i="35" s="1"/>
  <c r="B142" i="35" s="1"/>
  <c r="B143" i="35" s="1"/>
  <c r="B144" i="35" s="1"/>
  <c r="B145" i="35" s="1"/>
  <c r="B146" i="35" s="1"/>
  <c r="B147" i="35" s="1"/>
  <c r="B148" i="35" s="1"/>
  <c r="B149" i="35" s="1"/>
  <c r="B150" i="35" s="1"/>
  <c r="B151" i="35" s="1"/>
  <c r="B152" i="35" s="1"/>
  <c r="B153" i="35" s="1"/>
  <c r="B154" i="35" s="1"/>
  <c r="B155" i="35" s="1"/>
  <c r="B156" i="35" s="1"/>
  <c r="B157" i="35" s="1"/>
  <c r="B158" i="35" s="1"/>
  <c r="B159" i="35" s="1"/>
  <c r="B160" i="35" s="1"/>
  <c r="B161" i="35" s="1"/>
  <c r="B162" i="35" s="1"/>
  <c r="B163" i="35" s="1"/>
  <c r="B164" i="35" s="1"/>
  <c r="B165" i="35" s="1"/>
  <c r="B166" i="35" s="1"/>
  <c r="B167" i="35" s="1"/>
  <c r="B168" i="35" s="1"/>
  <c r="B169" i="35" s="1"/>
  <c r="B170" i="35" s="1"/>
  <c r="B171" i="35" s="1"/>
  <c r="B172" i="35" s="1"/>
  <c r="B173" i="35" s="1"/>
  <c r="B174" i="35" s="1"/>
  <c r="B175" i="35" s="1"/>
  <c r="B176" i="35" s="1"/>
  <c r="B177" i="35" s="1"/>
  <c r="B178" i="35" s="1"/>
  <c r="B179" i="35" s="1"/>
  <c r="B180" i="35" s="1"/>
  <c r="B181" i="35" s="1"/>
  <c r="B182" i="35" s="1"/>
  <c r="B183" i="35" s="1"/>
  <c r="B184" i="35" s="1"/>
  <c r="B185" i="35" s="1"/>
  <c r="B186" i="35" s="1"/>
  <c r="B187" i="35" s="1"/>
  <c r="B188" i="35" s="1"/>
  <c r="B189" i="35" s="1"/>
  <c r="B190" i="35" s="1"/>
  <c r="B191" i="35" s="1"/>
  <c r="B192" i="35" s="1"/>
  <c r="B193" i="35" s="1"/>
  <c r="B194" i="35" s="1"/>
  <c r="B195" i="35" s="1"/>
  <c r="B196" i="35" s="1"/>
  <c r="B197" i="35" s="1"/>
  <c r="B198" i="35" s="1"/>
  <c r="B199" i="35" s="1"/>
  <c r="B200" i="35" s="1"/>
  <c r="B201" i="35" s="1"/>
  <c r="B202" i="35" s="1"/>
  <c r="B203" i="35" s="1"/>
  <c r="B204" i="35" s="1"/>
  <c r="B205" i="35" s="1"/>
  <c r="B206" i="35" s="1"/>
  <c r="B207" i="35" s="1"/>
  <c r="B208" i="35" s="1"/>
  <c r="B209" i="35" s="1"/>
  <c r="B210" i="35" s="1"/>
  <c r="B211" i="35" s="1"/>
  <c r="B212" i="35" s="1"/>
  <c r="B213" i="35" s="1"/>
  <c r="B214" i="35" s="1"/>
  <c r="B215" i="35" s="1"/>
  <c r="B216" i="35" s="1"/>
  <c r="B217" i="35" s="1"/>
  <c r="B218" i="35" s="1"/>
  <c r="B219" i="35" s="1"/>
  <c r="B220" i="35" s="1"/>
  <c r="B221" i="35" s="1"/>
  <c r="B222" i="35" s="1"/>
  <c r="B223" i="35" s="1"/>
  <c r="B224" i="35" s="1"/>
  <c r="B225" i="35" s="1"/>
  <c r="B226" i="35" s="1"/>
  <c r="B227" i="35" s="1"/>
  <c r="B228" i="35" s="1"/>
  <c r="B229" i="35" s="1"/>
  <c r="B230" i="35" s="1"/>
  <c r="B231" i="35" s="1"/>
  <c r="B232" i="35" s="1"/>
  <c r="B233" i="35" s="1"/>
  <c r="B234" i="35" s="1"/>
  <c r="B235" i="35" s="1"/>
  <c r="B236" i="35" s="1"/>
  <c r="B237" i="35" s="1"/>
  <c r="B238" i="35" s="1"/>
  <c r="B239" i="35" s="1"/>
  <c r="B240" i="35" s="1"/>
  <c r="B241" i="35" s="1"/>
  <c r="B242" i="35" s="1"/>
  <c r="B243" i="35" s="1"/>
  <c r="B244" i="35" s="1"/>
  <c r="B245" i="35" s="1"/>
  <c r="B246" i="35" s="1"/>
  <c r="B247" i="35" s="1"/>
  <c r="B248" i="35" s="1"/>
  <c r="B249" i="35" s="1"/>
  <c r="B250" i="35" s="1"/>
  <c r="B251" i="35" s="1"/>
  <c r="B252" i="35" s="1"/>
  <c r="B253" i="35" s="1"/>
  <c r="B254" i="35" s="1"/>
  <c r="B255" i="35" s="1"/>
  <c r="B256" i="35" s="1"/>
  <c r="B257" i="35" s="1"/>
  <c r="B258" i="35" s="1"/>
  <c r="B259" i="35" s="1"/>
  <c r="B260" i="35" s="1"/>
  <c r="B261" i="35" s="1"/>
  <c r="B262" i="35" s="1"/>
  <c r="B263" i="35" s="1"/>
  <c r="B264" i="35" s="1"/>
  <c r="B265" i="35" s="1"/>
  <c r="B266" i="35" s="1"/>
  <c r="B267" i="35" s="1"/>
  <c r="B268" i="35" s="1"/>
  <c r="B269" i="35" s="1"/>
  <c r="B270" i="35" s="1"/>
  <c r="B271" i="35" s="1"/>
  <c r="B272" i="35" s="1"/>
  <c r="B273" i="35" s="1"/>
  <c r="B274" i="35" s="1"/>
  <c r="B275" i="35" s="1"/>
  <c r="B276" i="35" s="1"/>
  <c r="B277" i="35" s="1"/>
  <c r="B278" i="35" s="1"/>
  <c r="B279" i="35" s="1"/>
  <c r="B280" i="35" s="1"/>
  <c r="B281" i="35" s="1"/>
  <c r="B282" i="35" s="1"/>
  <c r="B283" i="35" s="1"/>
  <c r="B284" i="35" s="1"/>
  <c r="B285" i="35" s="1"/>
  <c r="B286" i="35" s="1"/>
  <c r="B287" i="35" s="1"/>
  <c r="B288" i="35" s="1"/>
  <c r="B289" i="35" s="1"/>
  <c r="B290" i="35" s="1"/>
  <c r="B291" i="35" s="1"/>
  <c r="B292" i="35" s="1"/>
  <c r="B293" i="35" s="1"/>
  <c r="B294" i="35" s="1"/>
  <c r="B295" i="35" s="1"/>
  <c r="B296" i="35" s="1"/>
  <c r="B297" i="35" s="1"/>
  <c r="B298" i="35" s="1"/>
  <c r="B299" i="35" s="1"/>
  <c r="B300" i="35" s="1"/>
  <c r="B301" i="35" s="1"/>
  <c r="B302" i="35" s="1"/>
  <c r="B303" i="35" s="1"/>
  <c r="B304" i="35" s="1"/>
  <c r="B305" i="35" s="1"/>
  <c r="B306" i="35" s="1"/>
  <c r="B307" i="35" s="1"/>
  <c r="B308" i="35" s="1"/>
  <c r="B309" i="35" s="1"/>
  <c r="B310" i="35" s="1"/>
  <c r="B311" i="35" s="1"/>
  <c r="B312" i="35" s="1"/>
  <c r="B313" i="35" s="1"/>
  <c r="B314" i="35" s="1"/>
  <c r="B315" i="35" s="1"/>
  <c r="B316" i="35" s="1"/>
  <c r="B317" i="35" s="1"/>
  <c r="B318" i="35" s="1"/>
  <c r="B319" i="35" s="1"/>
  <c r="B320" i="35" s="1"/>
  <c r="B321" i="35" s="1"/>
  <c r="B322" i="35" s="1"/>
  <c r="B323" i="35" s="1"/>
  <c r="B324" i="35" s="1"/>
  <c r="B325" i="35" s="1"/>
  <c r="B326" i="35" s="1"/>
  <c r="B327" i="35" s="1"/>
  <c r="B328" i="35" s="1"/>
  <c r="B329" i="35" s="1"/>
  <c r="B330" i="35" s="1"/>
  <c r="B331" i="35" s="1"/>
  <c r="B332" i="35" s="1"/>
  <c r="B333" i="35" s="1"/>
  <c r="B334" i="35" s="1"/>
  <c r="B335" i="35" s="1"/>
  <c r="B336" i="35" s="1"/>
  <c r="B337" i="35" s="1"/>
  <c r="B338" i="35" s="1"/>
  <c r="B339" i="35" s="1"/>
  <c r="B340" i="35" s="1"/>
  <c r="B341" i="35" s="1"/>
  <c r="B342" i="35" s="1"/>
  <c r="B343" i="35" s="1"/>
  <c r="B344" i="35" s="1"/>
  <c r="B345" i="35" s="1"/>
  <c r="B346" i="35" s="1"/>
  <c r="B347" i="35" s="1"/>
  <c r="B348" i="35" s="1"/>
  <c r="B349" i="35" s="1"/>
  <c r="B350" i="35" s="1"/>
  <c r="B351" i="35" s="1"/>
  <c r="B352" i="35" s="1"/>
  <c r="B353" i="35" s="1"/>
  <c r="B354" i="35" s="1"/>
  <c r="B355" i="35" s="1"/>
  <c r="B356" i="35" s="1"/>
  <c r="B357" i="35" s="1"/>
  <c r="B358" i="35" s="1"/>
  <c r="B359" i="35" s="1"/>
  <c r="B360" i="35" s="1"/>
  <c r="B361" i="35" s="1"/>
  <c r="B362" i="35" s="1"/>
  <c r="B363" i="35" s="1"/>
  <c r="B364" i="35" s="1"/>
  <c r="B365" i="35" s="1"/>
  <c r="B366" i="35" s="1"/>
  <c r="B367" i="35" s="1"/>
  <c r="B368" i="35" s="1"/>
  <c r="B369" i="35" s="1"/>
  <c r="B370" i="35" s="1"/>
  <c r="B371" i="35" s="1"/>
  <c r="B372" i="35" s="1"/>
  <c r="B373" i="35" s="1"/>
  <c r="B374" i="35" s="1"/>
  <c r="B375" i="35" s="1"/>
  <c r="B376" i="35" s="1"/>
  <c r="B377" i="35" s="1"/>
  <c r="B378" i="35" s="1"/>
  <c r="B379" i="35" s="1"/>
  <c r="B380" i="35" s="1"/>
  <c r="B381" i="35" s="1"/>
  <c r="B382" i="35" s="1"/>
  <c r="B383" i="35" s="1"/>
  <c r="B384" i="35" s="1"/>
  <c r="B385" i="35" s="1"/>
  <c r="B386" i="35" s="1"/>
  <c r="B387" i="35" s="1"/>
  <c r="B388" i="35" s="1"/>
  <c r="B389" i="35" s="1"/>
  <c r="B390" i="35" s="1"/>
  <c r="B391" i="35" s="1"/>
  <c r="B392" i="35" s="1"/>
  <c r="B393" i="35" s="1"/>
  <c r="B394" i="35" s="1"/>
  <c r="B395" i="35" s="1"/>
  <c r="B396" i="35" s="1"/>
  <c r="B397" i="35" s="1"/>
  <c r="B398" i="35" s="1"/>
  <c r="B399" i="35" s="1"/>
  <c r="B400" i="35" s="1"/>
  <c r="B401" i="35" s="1"/>
  <c r="B402" i="35" s="1"/>
  <c r="B403" i="35" s="1"/>
  <c r="B404" i="35" s="1"/>
  <c r="B405" i="35" s="1"/>
  <c r="B406" i="35" s="1"/>
  <c r="B407" i="35" s="1"/>
  <c r="B408" i="35" s="1"/>
  <c r="B409" i="35" s="1"/>
  <c r="B410" i="35" s="1"/>
  <c r="B411" i="35" s="1"/>
  <c r="B412" i="35" s="1"/>
  <c r="B413" i="35" s="1"/>
  <c r="B414" i="35" s="1"/>
  <c r="B415" i="35" s="1"/>
  <c r="B416" i="35" s="1"/>
  <c r="B417" i="35" s="1"/>
  <c r="B418" i="35" s="1"/>
  <c r="B419" i="35" s="1"/>
  <c r="B420" i="35" s="1"/>
  <c r="B421" i="35" s="1"/>
  <c r="B422" i="35" s="1"/>
  <c r="B423" i="35" s="1"/>
  <c r="B424" i="35" s="1"/>
  <c r="B425" i="35" s="1"/>
  <c r="B426" i="35" s="1"/>
  <c r="B427" i="35" s="1"/>
  <c r="B428" i="35" s="1"/>
  <c r="B429" i="35" s="1"/>
  <c r="B430" i="35" s="1"/>
  <c r="B431" i="35" s="1"/>
  <c r="B432" i="35" s="1"/>
  <c r="B433" i="35" s="1"/>
  <c r="B434" i="35" s="1"/>
  <c r="B435" i="35" s="1"/>
  <c r="B436" i="35" s="1"/>
  <c r="B437" i="35" s="1"/>
  <c r="B438" i="35" s="1"/>
  <c r="B439" i="35" s="1"/>
  <c r="B440" i="35" s="1"/>
  <c r="B441" i="35" s="1"/>
  <c r="B442" i="35" s="1"/>
  <c r="B443" i="35" s="1"/>
  <c r="B444" i="35" s="1"/>
  <c r="B445" i="35" s="1"/>
  <c r="B446" i="35" s="1"/>
  <c r="B447" i="35" s="1"/>
  <c r="B448" i="35" s="1"/>
  <c r="B449" i="35" s="1"/>
  <c r="B450" i="35" s="1"/>
  <c r="B451" i="35" s="1"/>
  <c r="B452" i="35" s="1"/>
  <c r="B453" i="35" s="1"/>
  <c r="B454" i="35" s="1"/>
  <c r="B455" i="35" s="1"/>
  <c r="B456" i="35" s="1"/>
  <c r="B457" i="35" s="1"/>
  <c r="B458" i="35" s="1"/>
  <c r="B459" i="35" s="1"/>
  <c r="B460" i="35" s="1"/>
  <c r="B461" i="35" s="1"/>
  <c r="B462" i="35" s="1"/>
  <c r="B463" i="35" s="1"/>
  <c r="B464" i="35" s="1"/>
  <c r="B465" i="35" s="1"/>
  <c r="B466" i="35" s="1"/>
  <c r="B467" i="35" s="1"/>
  <c r="B468" i="35" s="1"/>
  <c r="B469" i="35" s="1"/>
  <c r="B470" i="35" s="1"/>
  <c r="B471" i="35" s="1"/>
  <c r="B472" i="35" s="1"/>
  <c r="B473" i="35" s="1"/>
  <c r="B474" i="35" s="1"/>
  <c r="B475" i="35" s="1"/>
  <c r="B476" i="35" s="1"/>
  <c r="B477" i="35" s="1"/>
  <c r="B478" i="35" s="1"/>
  <c r="B479" i="35" s="1"/>
  <c r="B480" i="35" s="1"/>
  <c r="B481" i="35" s="1"/>
  <c r="B482" i="35" s="1"/>
  <c r="B483" i="35" s="1"/>
  <c r="B484" i="35" s="1"/>
  <c r="B485" i="35" s="1"/>
  <c r="B486" i="35" s="1"/>
  <c r="B487" i="35" s="1"/>
  <c r="B488" i="35" s="1"/>
  <c r="B489" i="35" s="1"/>
  <c r="B490" i="35" s="1"/>
  <c r="B491" i="35" s="1"/>
  <c r="B492" i="35" s="1"/>
  <c r="B493" i="35" s="1"/>
  <c r="B494" i="35" s="1"/>
  <c r="B495" i="35" s="1"/>
  <c r="B496" i="35" s="1"/>
  <c r="B497" i="35" s="1"/>
  <c r="B498" i="35" s="1"/>
  <c r="B499" i="35" s="1"/>
  <c r="B500" i="35" s="1"/>
  <c r="B501" i="35" s="1"/>
  <c r="B502" i="35" s="1"/>
  <c r="B503" i="35" s="1"/>
  <c r="B504" i="35" s="1"/>
  <c r="B505" i="35" s="1"/>
  <c r="B506" i="35" s="1"/>
  <c r="B507" i="35" s="1"/>
  <c r="B508" i="35" s="1"/>
  <c r="B509" i="35" s="1"/>
  <c r="B510" i="35" s="1"/>
  <c r="B511" i="35" s="1"/>
  <c r="B512" i="35" s="1"/>
  <c r="B513" i="35" s="1"/>
  <c r="B514" i="35" s="1"/>
  <c r="B515" i="35" s="1"/>
  <c r="B516" i="35" s="1"/>
  <c r="B517" i="35" s="1"/>
  <c r="B518" i="35" s="1"/>
  <c r="B519" i="35" s="1"/>
  <c r="B520" i="35" s="1"/>
  <c r="B521" i="35" s="1"/>
  <c r="B522" i="35" s="1"/>
  <c r="B523" i="35" s="1"/>
  <c r="B524" i="35" s="1"/>
  <c r="B525" i="35" s="1"/>
  <c r="B526" i="35" s="1"/>
  <c r="B527" i="35" s="1"/>
  <c r="B528" i="35" s="1"/>
  <c r="B529" i="35" s="1"/>
  <c r="B530" i="35" s="1"/>
  <c r="B531" i="35" s="1"/>
  <c r="B532" i="35" s="1"/>
  <c r="B533" i="35" s="1"/>
  <c r="B534" i="35" s="1"/>
  <c r="B535" i="35" s="1"/>
  <c r="B536" i="35" s="1"/>
  <c r="B537" i="35" s="1"/>
  <c r="B538" i="35" s="1"/>
  <c r="B539" i="35" s="1"/>
  <c r="B540" i="35" s="1"/>
  <c r="B541" i="35" s="1"/>
  <c r="B542" i="35" s="1"/>
  <c r="B543" i="35" s="1"/>
  <c r="B544" i="35" s="1"/>
  <c r="B545" i="35" s="1"/>
  <c r="B546" i="35" s="1"/>
  <c r="B547" i="35" s="1"/>
  <c r="B548" i="35" s="1"/>
  <c r="B549" i="35" s="1"/>
  <c r="B550" i="35" s="1"/>
  <c r="B551" i="35" s="1"/>
  <c r="B552" i="35" s="1"/>
  <c r="B553" i="35" s="1"/>
  <c r="B554" i="35" s="1"/>
  <c r="B555" i="35" s="1"/>
  <c r="B556" i="35" s="1"/>
  <c r="B557" i="35" s="1"/>
  <c r="B558" i="35" s="1"/>
  <c r="B559" i="35" s="1"/>
  <c r="B560" i="35" s="1"/>
  <c r="B561" i="35" s="1"/>
  <c r="B562" i="35" s="1"/>
  <c r="B563" i="35" s="1"/>
  <c r="B564" i="35" s="1"/>
  <c r="B565" i="35" s="1"/>
  <c r="B566" i="35" s="1"/>
  <c r="B567" i="35" s="1"/>
  <c r="B568" i="35" s="1"/>
  <c r="B569" i="35" s="1"/>
  <c r="B570" i="35" s="1"/>
  <c r="B571" i="35" s="1"/>
  <c r="B572" i="35" s="1"/>
  <c r="B573" i="35" s="1"/>
  <c r="B574" i="35" s="1"/>
  <c r="B575" i="35" s="1"/>
  <c r="B576" i="35" s="1"/>
  <c r="B577" i="35" s="1"/>
  <c r="B578" i="35" s="1"/>
  <c r="B579" i="35" s="1"/>
  <c r="B580" i="35" s="1"/>
  <c r="B581" i="35" s="1"/>
  <c r="B582" i="35" s="1"/>
  <c r="B583" i="35" s="1"/>
  <c r="B584" i="35" s="1"/>
  <c r="B585" i="35" s="1"/>
  <c r="B586" i="35" s="1"/>
  <c r="B587" i="35" s="1"/>
  <c r="B588" i="35" s="1"/>
  <c r="B589" i="35" s="1"/>
  <c r="B590" i="35" s="1"/>
  <c r="B591" i="35" s="1"/>
  <c r="B592" i="35" s="1"/>
  <c r="B593" i="35" s="1"/>
  <c r="B594" i="35" s="1"/>
  <c r="B595" i="35" s="1"/>
  <c r="B596" i="35" s="1"/>
  <c r="B597" i="35" s="1"/>
  <c r="B598" i="35" s="1"/>
  <c r="B599" i="35" s="1"/>
  <c r="B600" i="35" s="1"/>
  <c r="B601" i="35" s="1"/>
  <c r="B602" i="35" s="1"/>
  <c r="B603" i="35" s="1"/>
  <c r="B604" i="35" s="1"/>
  <c r="B605" i="35" s="1"/>
  <c r="B606" i="35" s="1"/>
  <c r="B607" i="35" s="1"/>
  <c r="B608" i="35" s="1"/>
  <c r="B609" i="35" s="1"/>
  <c r="B610" i="35" s="1"/>
  <c r="B611" i="35" s="1"/>
  <c r="B612" i="35" s="1"/>
  <c r="B613" i="35" s="1"/>
  <c r="B614" i="35" s="1"/>
  <c r="B615" i="35" s="1"/>
  <c r="B616" i="35" s="1"/>
  <c r="B617" i="35" s="1"/>
  <c r="B618" i="35" s="1"/>
  <c r="B619" i="35" s="1"/>
  <c r="B620" i="35" s="1"/>
  <c r="B621" i="35" s="1"/>
  <c r="B622" i="35" s="1"/>
  <c r="B623" i="35" s="1"/>
  <c r="B624" i="35" s="1"/>
  <c r="B625" i="35" s="1"/>
  <c r="B626" i="35" s="1"/>
  <c r="B627" i="35" s="1"/>
  <c r="B628" i="35" s="1"/>
  <c r="B629" i="35" s="1"/>
  <c r="B630" i="35" s="1"/>
  <c r="B631" i="35" s="1"/>
  <c r="B632" i="35" s="1"/>
  <c r="B633" i="35" s="1"/>
  <c r="B634" i="35" s="1"/>
  <c r="B635" i="35" s="1"/>
  <c r="B636" i="35" s="1"/>
  <c r="B637" i="35" s="1"/>
  <c r="B638" i="35" s="1"/>
  <c r="B639" i="35" s="1"/>
  <c r="B640" i="35" s="1"/>
  <c r="B641" i="35" s="1"/>
  <c r="B642" i="35" s="1"/>
  <c r="B643" i="35" s="1"/>
  <c r="B644" i="35" s="1"/>
  <c r="B645" i="35" s="1"/>
  <c r="B646" i="35" s="1"/>
  <c r="B647" i="35" s="1"/>
  <c r="B648" i="35" s="1"/>
  <c r="B649" i="35" s="1"/>
  <c r="B650" i="35" s="1"/>
  <c r="B651" i="35" s="1"/>
  <c r="B652" i="35" s="1"/>
  <c r="B653" i="35" s="1"/>
  <c r="B654" i="35" s="1"/>
  <c r="B655" i="35" s="1"/>
  <c r="B656" i="35" s="1"/>
  <c r="B657" i="35" s="1"/>
  <c r="B658" i="35" s="1"/>
  <c r="B659" i="35" s="1"/>
  <c r="B660" i="35" s="1"/>
  <c r="B661" i="35" s="1"/>
  <c r="B662" i="35" s="1"/>
  <c r="B663" i="35" s="1"/>
  <c r="B664" i="35" s="1"/>
  <c r="B665" i="35" s="1"/>
  <c r="B666" i="35" s="1"/>
  <c r="B667" i="35" s="1"/>
  <c r="B668" i="35" s="1"/>
  <c r="B669" i="35" s="1"/>
  <c r="B670" i="35" s="1"/>
  <c r="B671" i="35" s="1"/>
  <c r="B672" i="35" s="1"/>
  <c r="B673" i="35" s="1"/>
  <c r="B674" i="35" s="1"/>
  <c r="B675" i="35" s="1"/>
  <c r="B676" i="35" s="1"/>
  <c r="B677" i="35" s="1"/>
  <c r="B678" i="35" s="1"/>
  <c r="B679" i="35" s="1"/>
  <c r="B680" i="35" s="1"/>
  <c r="B681" i="35" s="1"/>
  <c r="B682" i="35" s="1"/>
  <c r="B683" i="35" s="1"/>
  <c r="B684" i="35" s="1"/>
  <c r="B685" i="35" s="1"/>
  <c r="B686" i="35" s="1"/>
  <c r="B687" i="35" s="1"/>
  <c r="B688" i="35" s="1"/>
  <c r="B689" i="35" s="1"/>
  <c r="B690" i="35" s="1"/>
  <c r="B691" i="35" s="1"/>
  <c r="B692" i="35" s="1"/>
  <c r="B693" i="35" s="1"/>
  <c r="B694" i="35" s="1"/>
  <c r="B695" i="35" s="1"/>
  <c r="B696" i="35" s="1"/>
  <c r="B697" i="35" s="1"/>
  <c r="B698" i="35" s="1"/>
  <c r="B699" i="35" s="1"/>
  <c r="B700" i="35" s="1"/>
  <c r="B701" i="35" s="1"/>
  <c r="B702" i="35" s="1"/>
  <c r="B703" i="35" s="1"/>
  <c r="B704" i="35" s="1"/>
  <c r="B705" i="35" s="1"/>
  <c r="B706" i="35" s="1"/>
  <c r="B707" i="35" s="1"/>
  <c r="B708" i="35" s="1"/>
  <c r="B709" i="35" s="1"/>
  <c r="B710" i="35" s="1"/>
  <c r="B711" i="35" s="1"/>
  <c r="B712" i="35" s="1"/>
  <c r="B713" i="35" s="1"/>
  <c r="B714" i="35" s="1"/>
  <c r="B715" i="35" s="1"/>
  <c r="B716" i="35" s="1"/>
  <c r="B717" i="35" s="1"/>
  <c r="B718" i="35" s="1"/>
  <c r="B719" i="35" s="1"/>
  <c r="B720" i="35" s="1"/>
  <c r="B721" i="35" s="1"/>
  <c r="B722" i="35" s="1"/>
  <c r="B723" i="35" s="1"/>
  <c r="B724" i="35" s="1"/>
  <c r="B725" i="35" s="1"/>
  <c r="B726" i="35" s="1"/>
  <c r="B727" i="35" s="1"/>
  <c r="B728" i="35" s="1"/>
  <c r="B729" i="35" s="1"/>
  <c r="B730" i="35" s="1"/>
  <c r="B731" i="35" s="1"/>
  <c r="B732" i="35" s="1"/>
  <c r="B733" i="35" s="1"/>
  <c r="B734" i="35" s="1"/>
  <c r="B735" i="35" s="1"/>
  <c r="B736" i="35" s="1"/>
  <c r="B737" i="35" s="1"/>
  <c r="B738" i="35" s="1"/>
  <c r="B739" i="35" s="1"/>
  <c r="B740" i="35" s="1"/>
  <c r="B741" i="35" s="1"/>
  <c r="B742" i="35" s="1"/>
  <c r="B743" i="35" s="1"/>
  <c r="B744" i="35" s="1"/>
  <c r="B745" i="35" s="1"/>
  <c r="B746" i="35" s="1"/>
  <c r="B747" i="35" s="1"/>
  <c r="B748" i="35" s="1"/>
  <c r="B749" i="35" s="1"/>
  <c r="B750" i="35" s="1"/>
  <c r="B751" i="35" s="1"/>
  <c r="B752" i="35" s="1"/>
  <c r="B753" i="35" s="1"/>
  <c r="B754" i="35" s="1"/>
  <c r="B755" i="35" s="1"/>
  <c r="B756" i="35" s="1"/>
  <c r="B757" i="35" s="1"/>
  <c r="B758" i="35" s="1"/>
  <c r="B759" i="35" s="1"/>
  <c r="B760" i="35" s="1"/>
  <c r="B761" i="35" s="1"/>
  <c r="B762" i="35" s="1"/>
  <c r="B763" i="35" s="1"/>
  <c r="B764" i="35" s="1"/>
  <c r="B765" i="35" s="1"/>
  <c r="B766" i="35" s="1"/>
  <c r="B767" i="35" s="1"/>
  <c r="B768" i="35" s="1"/>
  <c r="B769" i="35" s="1"/>
  <c r="B770" i="35" s="1"/>
  <c r="B771" i="35" s="1"/>
  <c r="B772" i="35" s="1"/>
  <c r="B773" i="35" s="1"/>
  <c r="B774" i="35" s="1"/>
  <c r="B775" i="35" s="1"/>
  <c r="B776" i="35" s="1"/>
  <c r="B777" i="35" s="1"/>
  <c r="B778" i="35" s="1"/>
  <c r="B779" i="35" s="1"/>
  <c r="B780" i="35" s="1"/>
  <c r="B781" i="35" s="1"/>
  <c r="B782" i="35" s="1"/>
  <c r="B783" i="35" s="1"/>
  <c r="B784" i="35" s="1"/>
  <c r="B785" i="35" s="1"/>
  <c r="B786" i="35" s="1"/>
  <c r="B787" i="35" s="1"/>
  <c r="B788" i="35" s="1"/>
  <c r="B789" i="35" s="1"/>
  <c r="B790" i="35" s="1"/>
  <c r="B791" i="35" s="1"/>
  <c r="B792" i="35" s="1"/>
  <c r="B793" i="35" s="1"/>
  <c r="B794" i="35" s="1"/>
  <c r="B795" i="35" s="1"/>
  <c r="B796" i="35" s="1"/>
  <c r="B797" i="35" s="1"/>
  <c r="B798" i="35" s="1"/>
  <c r="B799" i="35" s="1"/>
  <c r="B800" i="35" s="1"/>
  <c r="B801" i="35" s="1"/>
  <c r="B802" i="35" s="1"/>
  <c r="B803" i="35" s="1"/>
  <c r="B804" i="35" s="1"/>
  <c r="B805" i="35" s="1"/>
  <c r="B806" i="35" s="1"/>
  <c r="B807" i="35" s="1"/>
  <c r="B808" i="35" s="1"/>
  <c r="B809" i="35" s="1"/>
  <c r="B810" i="35" s="1"/>
  <c r="B811" i="35" s="1"/>
  <c r="B812" i="35" s="1"/>
  <c r="B813" i="35" s="1"/>
  <c r="B814" i="35" s="1"/>
  <c r="B815" i="35" s="1"/>
  <c r="B816" i="35" s="1"/>
  <c r="B817" i="35" s="1"/>
  <c r="B818" i="35" s="1"/>
  <c r="B819" i="35" s="1"/>
  <c r="B820" i="35" s="1"/>
  <c r="B821" i="35" s="1"/>
  <c r="B822" i="35" s="1"/>
  <c r="B823" i="35" s="1"/>
  <c r="B824" i="35" s="1"/>
  <c r="B825" i="35" s="1"/>
  <c r="B826" i="35" s="1"/>
  <c r="B827" i="35" s="1"/>
  <c r="B828" i="35" s="1"/>
  <c r="B829" i="35" s="1"/>
  <c r="B830" i="35" s="1"/>
  <c r="B831" i="35" s="1"/>
  <c r="B832" i="35" s="1"/>
  <c r="B833" i="35" s="1"/>
  <c r="B834" i="35" s="1"/>
  <c r="B835" i="35" s="1"/>
  <c r="B836" i="35" s="1"/>
  <c r="B837" i="35" s="1"/>
  <c r="B838" i="35" s="1"/>
  <c r="B839" i="35" s="1"/>
  <c r="B840" i="35" s="1"/>
  <c r="B841" i="35" s="1"/>
  <c r="B842" i="35" s="1"/>
  <c r="B843" i="35" s="1"/>
  <c r="B844" i="35" s="1"/>
  <c r="B845" i="35" s="1"/>
  <c r="B846" i="35" s="1"/>
  <c r="B847" i="35" s="1"/>
  <c r="B848" i="35" s="1"/>
  <c r="B849" i="35" s="1"/>
  <c r="B850" i="35" s="1"/>
  <c r="B851" i="35" s="1"/>
  <c r="B852" i="35" s="1"/>
  <c r="B853" i="35" s="1"/>
  <c r="B854" i="35" s="1"/>
  <c r="B855" i="35" s="1"/>
  <c r="B856" i="35" s="1"/>
  <c r="B857" i="35" s="1"/>
  <c r="B858" i="35" s="1"/>
  <c r="B859" i="35" s="1"/>
  <c r="B860" i="35" s="1"/>
  <c r="B861" i="35" s="1"/>
  <c r="B862" i="35" s="1"/>
  <c r="B863" i="35" s="1"/>
  <c r="B864" i="35" s="1"/>
  <c r="B865" i="35" s="1"/>
  <c r="B866" i="35" s="1"/>
  <c r="B867" i="35" s="1"/>
  <c r="B868" i="35" s="1"/>
  <c r="B869" i="35" s="1"/>
  <c r="B870" i="35" s="1"/>
  <c r="B871" i="35" s="1"/>
  <c r="B872" i="35" s="1"/>
  <c r="B873" i="35" s="1"/>
  <c r="B874" i="35" s="1"/>
  <c r="B875" i="35" s="1"/>
  <c r="B876" i="35" s="1"/>
  <c r="B877" i="35" s="1"/>
  <c r="B878" i="35" s="1"/>
  <c r="B879" i="35" s="1"/>
  <c r="B880" i="35" s="1"/>
  <c r="B881" i="35" s="1"/>
  <c r="B882" i="35" s="1"/>
  <c r="B883" i="35" s="1"/>
  <c r="B884" i="35" s="1"/>
  <c r="B885" i="35" s="1"/>
  <c r="B886" i="35" s="1"/>
  <c r="B887" i="35" s="1"/>
  <c r="B888" i="35" s="1"/>
  <c r="B889" i="35" s="1"/>
  <c r="B890" i="35" s="1"/>
  <c r="B891" i="35" s="1"/>
  <c r="B892" i="35" s="1"/>
  <c r="B893" i="35" s="1"/>
  <c r="B894" i="35" s="1"/>
  <c r="B895" i="35" s="1"/>
  <c r="B896" i="35" s="1"/>
  <c r="B897" i="35" s="1"/>
  <c r="B898" i="35" s="1"/>
  <c r="B899" i="35" s="1"/>
  <c r="B900" i="35" s="1"/>
  <c r="B901" i="35" s="1"/>
  <c r="B902" i="35" s="1"/>
  <c r="B903" i="35" s="1"/>
  <c r="B904" i="35" s="1"/>
  <c r="B905" i="35" s="1"/>
  <c r="B906" i="35" s="1"/>
  <c r="B907" i="35" s="1"/>
  <c r="B908" i="35" s="1"/>
  <c r="B909" i="35" s="1"/>
  <c r="B910" i="35" s="1"/>
  <c r="B911" i="35" s="1"/>
  <c r="B912" i="35" s="1"/>
  <c r="B913" i="35" s="1"/>
  <c r="B914" i="35" s="1"/>
  <c r="B915" i="35" s="1"/>
  <c r="B916" i="35" s="1"/>
  <c r="B917" i="35" s="1"/>
  <c r="B918" i="35" s="1"/>
  <c r="B919" i="35" s="1"/>
  <c r="B920" i="35" s="1"/>
  <c r="B921" i="35" s="1"/>
  <c r="B922" i="35" s="1"/>
  <c r="B923" i="35" s="1"/>
  <c r="B924" i="35" s="1"/>
  <c r="B925" i="35" s="1"/>
  <c r="B926" i="35" s="1"/>
  <c r="B927" i="35" s="1"/>
  <c r="B928" i="35" s="1"/>
  <c r="B929" i="35" s="1"/>
  <c r="B930" i="35" s="1"/>
  <c r="B931" i="35" s="1"/>
  <c r="B932" i="35" s="1"/>
  <c r="B933" i="35" s="1"/>
  <c r="B934" i="35" s="1"/>
  <c r="B935" i="35" s="1"/>
  <c r="B936" i="35" s="1"/>
  <c r="B937" i="35" s="1"/>
  <c r="B938" i="35" s="1"/>
  <c r="B939" i="35" s="1"/>
  <c r="B940" i="35" s="1"/>
  <c r="B941" i="35" s="1"/>
  <c r="B942" i="35" s="1"/>
  <c r="B943" i="35" s="1"/>
  <c r="B944" i="35" s="1"/>
  <c r="B945" i="35" s="1"/>
  <c r="B946" i="35" s="1"/>
  <c r="B947" i="35" s="1"/>
  <c r="B948" i="35" s="1"/>
  <c r="B949" i="35" s="1"/>
  <c r="B950" i="35" s="1"/>
  <c r="B951" i="35" s="1"/>
  <c r="B952" i="35" s="1"/>
  <c r="B953" i="35" s="1"/>
  <c r="B954" i="35" s="1"/>
  <c r="B955" i="35" s="1"/>
  <c r="B956" i="35" s="1"/>
  <c r="B957" i="35" s="1"/>
  <c r="B958" i="35" s="1"/>
  <c r="B959" i="35" s="1"/>
  <c r="B960" i="35" s="1"/>
  <c r="B961" i="35" s="1"/>
  <c r="B962" i="35" s="1"/>
  <c r="B963" i="35" s="1"/>
  <c r="B964" i="35" s="1"/>
  <c r="B965" i="35" s="1"/>
  <c r="B966" i="35" s="1"/>
  <c r="B967" i="35" s="1"/>
  <c r="B968" i="35" s="1"/>
  <c r="B969" i="35" s="1"/>
  <c r="B970" i="35" s="1"/>
  <c r="B971" i="35" s="1"/>
  <c r="B972" i="35" s="1"/>
  <c r="B973" i="35" s="1"/>
  <c r="B974" i="35" s="1"/>
  <c r="B975" i="35" s="1"/>
  <c r="B976" i="35" s="1"/>
  <c r="B977" i="35" s="1"/>
  <c r="B978" i="35" s="1"/>
  <c r="B979" i="35" s="1"/>
  <c r="B980" i="35" s="1"/>
  <c r="B981" i="35" s="1"/>
  <c r="B982" i="35" s="1"/>
  <c r="B983" i="35" s="1"/>
  <c r="B984" i="35" s="1"/>
  <c r="B985" i="35" s="1"/>
  <c r="B986" i="35" s="1"/>
  <c r="B987" i="35" s="1"/>
  <c r="B988" i="35" s="1"/>
  <c r="B989" i="35" s="1"/>
  <c r="B990" i="35" s="1"/>
  <c r="B991" i="35" s="1"/>
  <c r="B992" i="35" s="1"/>
  <c r="B993" i="35" s="1"/>
  <c r="B994" i="35" s="1"/>
  <c r="B995" i="35" s="1"/>
  <c r="B996" i="35" s="1"/>
  <c r="B997" i="35" s="1"/>
  <c r="B998" i="35" s="1"/>
  <c r="B999" i="35" s="1"/>
  <c r="B1000" i="35" s="1"/>
  <c r="B1001" i="35" s="1"/>
  <c r="B1002" i="35" s="1"/>
  <c r="B1003" i="35" s="1"/>
  <c r="B1004" i="35" s="1"/>
  <c r="B1005" i="35" s="1"/>
  <c r="B1006" i="35" s="1"/>
  <c r="B1007" i="35" s="1"/>
  <c r="B1008" i="35" s="1"/>
  <c r="B1009" i="35" s="1"/>
  <c r="B1010" i="35" s="1"/>
  <c r="B1011" i="35" s="1"/>
  <c r="B1012" i="35" s="1"/>
  <c r="B1013" i="35" s="1"/>
  <c r="B1014" i="35" s="1"/>
  <c r="B1015" i="35" s="1"/>
  <c r="B1016" i="35" s="1"/>
  <c r="B1017" i="35" s="1"/>
  <c r="B1018" i="35" s="1"/>
  <c r="B1019" i="35" s="1"/>
  <c r="B1020" i="35" s="1"/>
  <c r="B1021" i="35" s="1"/>
  <c r="B1022" i="35" s="1"/>
  <c r="B1023" i="35" s="1"/>
  <c r="B1024" i="35" s="1"/>
  <c r="B1025" i="35" s="1"/>
  <c r="B1026" i="35" s="1"/>
  <c r="B1027" i="35" s="1"/>
  <c r="B1028" i="35" s="1"/>
  <c r="B1029" i="35" s="1"/>
  <c r="B1030" i="35" s="1"/>
  <c r="B1031" i="35" s="1"/>
  <c r="B1032" i="35" s="1"/>
  <c r="B1033" i="35" s="1"/>
  <c r="B1034" i="35" s="1"/>
  <c r="B1035" i="35" s="1"/>
  <c r="B1036" i="35" s="1"/>
  <c r="B1037" i="35" s="1"/>
  <c r="B1038" i="35" s="1"/>
  <c r="B1039" i="35" s="1"/>
  <c r="B1040" i="35" s="1"/>
  <c r="B1041" i="35" s="1"/>
  <c r="B1042" i="35" s="1"/>
  <c r="B1043" i="35" s="1"/>
  <c r="B1044" i="35" s="1"/>
  <c r="B1045" i="35" s="1"/>
  <c r="B1046" i="35" s="1"/>
  <c r="B1047" i="35" s="1"/>
  <c r="B1048" i="35" s="1"/>
  <c r="B1049" i="35" s="1"/>
  <c r="B1050" i="35" s="1"/>
  <c r="B1051" i="35" s="1"/>
  <c r="B1052" i="35" s="1"/>
  <c r="B1053" i="35" s="1"/>
  <c r="B1054" i="35" s="1"/>
  <c r="B1055" i="35" s="1"/>
  <c r="B1056" i="35" s="1"/>
  <c r="B1057" i="35" s="1"/>
  <c r="B1058" i="35" s="1"/>
  <c r="B1059" i="35" s="1"/>
  <c r="B1060" i="35" s="1"/>
  <c r="B1061" i="35" s="1"/>
  <c r="B1062" i="35" s="1"/>
  <c r="B1063" i="35" s="1"/>
  <c r="B1064" i="35" s="1"/>
  <c r="B1065" i="35" s="1"/>
  <c r="B1066" i="35" s="1"/>
  <c r="B1067" i="35" s="1"/>
  <c r="B1068" i="35" s="1"/>
  <c r="B1069" i="35" s="1"/>
  <c r="B1070" i="35" s="1"/>
  <c r="B1071" i="35" s="1"/>
  <c r="B1072" i="35" s="1"/>
  <c r="B1073" i="35" s="1"/>
  <c r="B1074" i="35" s="1"/>
  <c r="B1075" i="35" s="1"/>
  <c r="B1076" i="35" s="1"/>
  <c r="B1077" i="35" s="1"/>
  <c r="B1078" i="35" s="1"/>
  <c r="B1079" i="35" s="1"/>
  <c r="B1080" i="35" s="1"/>
  <c r="B1081" i="35" s="1"/>
  <c r="B1082" i="35" s="1"/>
  <c r="B1083" i="35" s="1"/>
  <c r="B1084" i="35" s="1"/>
  <c r="B1085" i="35" s="1"/>
  <c r="B1086" i="35" s="1"/>
  <c r="B1087" i="35" s="1"/>
  <c r="B1088" i="35" s="1"/>
  <c r="B1089" i="35" s="1"/>
  <c r="B1090" i="35" s="1"/>
  <c r="B1091" i="35" s="1"/>
  <c r="B1092" i="35" s="1"/>
  <c r="B1093" i="35" s="1"/>
  <c r="B1094" i="35" s="1"/>
  <c r="B1095" i="35" s="1"/>
  <c r="B1096" i="35" s="1"/>
  <c r="B1097" i="35" s="1"/>
  <c r="B1098" i="35" s="1"/>
  <c r="B1099" i="35" s="1"/>
  <c r="B1100" i="35" s="1"/>
  <c r="B1101" i="35" s="1"/>
  <c r="B1102" i="35" s="1"/>
  <c r="B1103" i="35" s="1"/>
  <c r="B1104" i="35" s="1"/>
  <c r="B1105" i="35" s="1"/>
  <c r="B1106" i="35" s="1"/>
  <c r="B1107" i="35" s="1"/>
  <c r="B1108" i="35" s="1"/>
  <c r="B1109" i="35" s="1"/>
  <c r="B1110" i="35" s="1"/>
  <c r="B1111" i="35" s="1"/>
  <c r="B1112" i="35" s="1"/>
  <c r="B1113" i="35" s="1"/>
  <c r="B1114" i="35" s="1"/>
  <c r="B1115" i="35" s="1"/>
  <c r="B1116" i="35" s="1"/>
  <c r="B1117" i="35" s="1"/>
  <c r="B1118" i="35" s="1"/>
  <c r="B1119" i="35" s="1"/>
  <c r="B1120" i="35" s="1"/>
  <c r="B1121" i="35" s="1"/>
  <c r="B1122" i="35" s="1"/>
  <c r="B1123" i="35" s="1"/>
  <c r="B1124" i="35" s="1"/>
  <c r="B1125" i="35" s="1"/>
  <c r="B1126" i="35" s="1"/>
  <c r="B1127" i="35" s="1"/>
  <c r="B1128" i="35" s="1"/>
  <c r="B1129" i="35" s="1"/>
  <c r="B1130" i="35" s="1"/>
  <c r="B1131" i="35" s="1"/>
  <c r="B1132" i="35" s="1"/>
  <c r="B1133" i="35" s="1"/>
  <c r="B1134" i="35" s="1"/>
  <c r="B1135" i="35" s="1"/>
  <c r="B1136" i="35" s="1"/>
  <c r="B1137" i="35" s="1"/>
  <c r="B1138" i="35" s="1"/>
  <c r="B1139" i="35" s="1"/>
  <c r="B1140" i="35" s="1"/>
  <c r="B1141" i="35" s="1"/>
  <c r="B1142" i="35" s="1"/>
  <c r="B1143" i="35" s="1"/>
  <c r="B1144" i="35" s="1"/>
  <c r="B1145" i="35" s="1"/>
  <c r="B1146" i="35" s="1"/>
  <c r="B1147" i="35" s="1"/>
  <c r="B1148" i="35" s="1"/>
  <c r="B1149" i="35" s="1"/>
  <c r="B1150" i="35" s="1"/>
  <c r="B1151" i="35" s="1"/>
  <c r="B1152" i="35" s="1"/>
  <c r="B1153" i="35" s="1"/>
  <c r="B1154" i="35" s="1"/>
  <c r="B1155" i="35" s="1"/>
  <c r="B1156" i="35" s="1"/>
  <c r="B1157" i="35" s="1"/>
  <c r="B1158" i="35" s="1"/>
  <c r="B1159" i="35" s="1"/>
  <c r="B1160" i="35" s="1"/>
  <c r="B1161" i="35" s="1"/>
  <c r="B1162" i="35" s="1"/>
  <c r="B1163" i="35" s="1"/>
  <c r="B1164" i="35" s="1"/>
  <c r="B1165" i="35" s="1"/>
  <c r="B1166" i="35" s="1"/>
  <c r="B1167" i="35" s="1"/>
  <c r="B1168" i="35" s="1"/>
  <c r="B1169" i="35" s="1"/>
  <c r="B1170" i="35" s="1"/>
  <c r="B1171" i="35" s="1"/>
  <c r="B1172" i="35" s="1"/>
  <c r="B1173" i="35" s="1"/>
  <c r="B1174" i="35" s="1"/>
  <c r="B1175" i="35" s="1"/>
  <c r="B1176" i="35" s="1"/>
  <c r="B1177" i="35" s="1"/>
  <c r="B1178" i="35" s="1"/>
  <c r="B1179" i="35" s="1"/>
  <c r="B1180" i="35" s="1"/>
  <c r="B1181" i="35" s="1"/>
  <c r="B1182" i="35" s="1"/>
  <c r="B1183" i="35" s="1"/>
  <c r="B1184" i="35" s="1"/>
  <c r="B1185" i="35" s="1"/>
  <c r="B1186" i="35" s="1"/>
  <c r="B1187" i="35" s="1"/>
  <c r="B1188" i="35" s="1"/>
  <c r="B1189" i="35" s="1"/>
  <c r="B1190" i="35" s="1"/>
  <c r="B1191" i="35" s="1"/>
  <c r="B1192" i="35" s="1"/>
  <c r="B1193" i="35" s="1"/>
  <c r="B1194" i="35" s="1"/>
  <c r="B1195" i="35" s="1"/>
  <c r="B1196" i="35" s="1"/>
  <c r="B1197" i="35" s="1"/>
  <c r="B1198" i="35" s="1"/>
  <c r="B1199" i="35" s="1"/>
  <c r="B1200" i="35" s="1"/>
  <c r="B1201" i="35" s="1"/>
  <c r="B1202" i="35" s="1"/>
  <c r="B1203" i="35" s="1"/>
  <c r="B1204" i="35" s="1"/>
  <c r="B1205" i="35" s="1"/>
  <c r="B1206" i="35" s="1"/>
  <c r="B1207" i="35" s="1"/>
  <c r="B1208" i="35" s="1"/>
  <c r="B1209" i="35" s="1"/>
  <c r="B1210" i="35" s="1"/>
  <c r="B1211" i="35" s="1"/>
  <c r="B1212" i="35" s="1"/>
  <c r="B1213" i="35" s="1"/>
  <c r="B1214" i="35" s="1"/>
  <c r="B1215" i="35" s="1"/>
  <c r="B1216" i="35" s="1"/>
  <c r="B1217" i="35" s="1"/>
  <c r="B1218" i="35" s="1"/>
  <c r="B1219" i="35" s="1"/>
  <c r="B1220" i="35" s="1"/>
  <c r="B1221" i="35" s="1"/>
  <c r="B1222" i="35" s="1"/>
  <c r="B1223" i="35" s="1"/>
  <c r="B1224" i="35" s="1"/>
  <c r="B1225" i="35" s="1"/>
  <c r="B1226" i="35" s="1"/>
  <c r="B1227" i="35" s="1"/>
  <c r="B1228" i="35" s="1"/>
  <c r="B1229" i="35" s="1"/>
  <c r="B1230" i="35" s="1"/>
  <c r="B1231" i="35" s="1"/>
  <c r="B1232" i="35" s="1"/>
  <c r="B1233" i="35" s="1"/>
  <c r="B1234" i="35" s="1"/>
  <c r="B1235" i="35" s="1"/>
  <c r="B1236" i="35" s="1"/>
  <c r="B1237" i="35" s="1"/>
  <c r="B1238" i="35" s="1"/>
  <c r="B1239" i="35" s="1"/>
  <c r="B1240" i="35" s="1"/>
  <c r="B1241" i="35" s="1"/>
  <c r="B1242" i="35" s="1"/>
  <c r="B1243" i="35" s="1"/>
  <c r="B1244" i="35" s="1"/>
  <c r="B1245" i="35" s="1"/>
  <c r="B1246" i="35" s="1"/>
  <c r="B1247" i="35" s="1"/>
  <c r="B1248" i="35" s="1"/>
  <c r="B1249" i="35" s="1"/>
  <c r="B1250" i="35" s="1"/>
  <c r="B1251" i="35" s="1"/>
  <c r="B1252" i="35" s="1"/>
  <c r="B1253" i="35" s="1"/>
  <c r="B1254" i="35" s="1"/>
  <c r="B1255" i="35" s="1"/>
  <c r="B1256" i="35" s="1"/>
  <c r="B1257" i="35" s="1"/>
  <c r="B1258" i="35" s="1"/>
  <c r="B1259" i="35" s="1"/>
  <c r="B1260" i="35" s="1"/>
  <c r="B1261" i="35" s="1"/>
  <c r="B1262" i="35" s="1"/>
  <c r="B1263" i="35" s="1"/>
  <c r="B1264" i="35" s="1"/>
  <c r="B1265" i="35" s="1"/>
  <c r="B1266" i="35" s="1"/>
  <c r="B1267" i="35" s="1"/>
  <c r="B1268" i="35" s="1"/>
  <c r="B1269" i="35" s="1"/>
  <c r="B1270" i="35" s="1"/>
  <c r="B1271" i="35" s="1"/>
  <c r="B1272" i="35" s="1"/>
  <c r="B1273" i="35" s="1"/>
  <c r="B1274" i="35" s="1"/>
  <c r="B1275" i="35" s="1"/>
  <c r="B1276" i="35" s="1"/>
  <c r="B1277" i="35" s="1"/>
  <c r="B1278" i="35" s="1"/>
  <c r="B1279" i="35" s="1"/>
  <c r="B1280" i="35" s="1"/>
  <c r="B1281" i="35" s="1"/>
  <c r="B1282" i="35" s="1"/>
  <c r="B1283" i="35" s="1"/>
  <c r="B1284" i="35" s="1"/>
  <c r="B1285" i="35" s="1"/>
  <c r="B1286" i="35" s="1"/>
  <c r="B1287" i="35" s="1"/>
  <c r="B1288" i="35" s="1"/>
  <c r="B1289" i="35" s="1"/>
  <c r="B1290" i="35" s="1"/>
  <c r="B1291" i="35" s="1"/>
  <c r="B1292" i="35" s="1"/>
  <c r="B1293" i="35" s="1"/>
  <c r="B1294" i="35" s="1"/>
  <c r="B1295" i="35" s="1"/>
  <c r="B1296" i="35" s="1"/>
  <c r="B1297" i="35" s="1"/>
  <c r="B1298" i="35" s="1"/>
  <c r="B1299" i="35" s="1"/>
  <c r="B1300" i="35" s="1"/>
  <c r="B1301" i="35" s="1"/>
  <c r="B1302" i="35" s="1"/>
  <c r="B1303" i="35" s="1"/>
  <c r="B1304" i="35" s="1"/>
  <c r="B1305" i="35" s="1"/>
  <c r="B1306" i="35" s="1"/>
  <c r="B1307" i="35" s="1"/>
  <c r="B1308" i="35" s="1"/>
  <c r="B1309" i="35" s="1"/>
  <c r="B1310" i="35" s="1"/>
  <c r="B1311" i="35" s="1"/>
  <c r="B1312" i="35" s="1"/>
  <c r="B1313" i="35" s="1"/>
  <c r="B1314" i="35" s="1"/>
  <c r="B1315" i="35" s="1"/>
  <c r="B1316" i="35" s="1"/>
  <c r="B1317" i="35" s="1"/>
  <c r="B1318" i="35" s="1"/>
  <c r="B1319" i="35" s="1"/>
  <c r="B1320" i="35" s="1"/>
  <c r="B1321" i="35" s="1"/>
  <c r="B1322" i="35" s="1"/>
  <c r="B1323" i="35" s="1"/>
  <c r="B1324" i="35" s="1"/>
  <c r="B1325" i="35" s="1"/>
  <c r="B1326" i="35" s="1"/>
  <c r="B1327" i="35" s="1"/>
  <c r="B1328" i="35" s="1"/>
  <c r="B1329" i="35" s="1"/>
  <c r="B1330" i="35" s="1"/>
  <c r="B1331" i="35" s="1"/>
  <c r="B1332" i="35" s="1"/>
  <c r="B1333" i="35" s="1"/>
  <c r="B1334" i="35" s="1"/>
  <c r="B1335" i="35" s="1"/>
  <c r="B1336" i="35" s="1"/>
  <c r="B1337" i="35" s="1"/>
  <c r="B1338" i="35" s="1"/>
  <c r="B1339" i="35" s="1"/>
  <c r="B1340" i="35" s="1"/>
  <c r="B1341" i="35" s="1"/>
  <c r="B1342" i="35" s="1"/>
  <c r="B1343" i="35" s="1"/>
  <c r="B1344" i="35" s="1"/>
  <c r="B1345" i="35" s="1"/>
  <c r="B1346" i="35" s="1"/>
  <c r="B1347" i="35" s="1"/>
  <c r="B1348" i="35" s="1"/>
  <c r="B1349" i="35" s="1"/>
  <c r="B1350" i="35" s="1"/>
  <c r="B1351" i="35" s="1"/>
  <c r="B1352" i="35" s="1"/>
  <c r="B1353" i="35" s="1"/>
  <c r="B1354" i="35" s="1"/>
  <c r="B1355" i="35" s="1"/>
  <c r="B1356" i="35" s="1"/>
  <c r="B1357" i="35" s="1"/>
  <c r="B1358" i="35" s="1"/>
  <c r="B1359" i="35" s="1"/>
  <c r="B1360" i="35" s="1"/>
  <c r="B1361" i="35" s="1"/>
  <c r="B1362" i="35" s="1"/>
  <c r="B1363" i="35" s="1"/>
  <c r="B1364" i="35" s="1"/>
  <c r="B1365" i="35" s="1"/>
  <c r="B1366" i="35" s="1"/>
  <c r="B1367" i="35" s="1"/>
  <c r="B1368" i="35" s="1"/>
  <c r="B1369" i="35" s="1"/>
  <c r="B1370" i="35" s="1"/>
  <c r="B1371" i="35" s="1"/>
  <c r="B1372" i="35" s="1"/>
  <c r="B1373" i="35" s="1"/>
  <c r="B1374" i="35" s="1"/>
  <c r="B1375" i="35" s="1"/>
  <c r="B1376" i="35" s="1"/>
  <c r="B1377" i="35" s="1"/>
  <c r="B1378" i="35" s="1"/>
  <c r="B1379" i="35" s="1"/>
  <c r="B1380" i="35" s="1"/>
  <c r="B1381" i="35" s="1"/>
  <c r="B1382" i="35" s="1"/>
  <c r="B1383" i="35" s="1"/>
  <c r="B1384" i="35" s="1"/>
  <c r="B1385" i="35" s="1"/>
  <c r="B1386" i="35" s="1"/>
  <c r="B1387" i="35" s="1"/>
  <c r="B1388" i="35" s="1"/>
  <c r="B1389" i="35" s="1"/>
  <c r="B1390" i="35" s="1"/>
  <c r="B1391" i="35" s="1"/>
  <c r="B1392" i="35" s="1"/>
  <c r="B1393" i="35" s="1"/>
  <c r="B1394" i="35" s="1"/>
  <c r="B1395" i="35" s="1"/>
  <c r="B1396" i="35" s="1"/>
  <c r="B1397" i="35" s="1"/>
  <c r="B1398" i="35" s="1"/>
  <c r="B1399" i="35" s="1"/>
  <c r="B1400" i="35" s="1"/>
  <c r="B1401" i="35" s="1"/>
  <c r="B1402" i="35" s="1"/>
  <c r="B1403" i="35" s="1"/>
  <c r="B1404" i="35" s="1"/>
  <c r="B1405" i="35" s="1"/>
  <c r="B1406" i="35" s="1"/>
  <c r="B1407" i="35" s="1"/>
  <c r="B1408" i="35" s="1"/>
  <c r="B1409" i="35" s="1"/>
  <c r="B1410" i="35" s="1"/>
  <c r="B1411" i="35" s="1"/>
  <c r="B1412" i="35" s="1"/>
  <c r="B1413" i="35" s="1"/>
  <c r="B1414" i="35" s="1"/>
  <c r="B1415" i="35" s="1"/>
  <c r="B1416" i="35" s="1"/>
  <c r="B1417" i="35" s="1"/>
  <c r="B1418" i="35" s="1"/>
  <c r="B1419" i="35" s="1"/>
  <c r="B1420" i="35" s="1"/>
  <c r="B1421" i="35" s="1"/>
  <c r="B1422" i="35" s="1"/>
  <c r="B1423" i="35" s="1"/>
  <c r="B1424" i="35" s="1"/>
  <c r="B1425" i="35" s="1"/>
  <c r="B1426" i="35" s="1"/>
  <c r="B1427" i="35" s="1"/>
  <c r="B1428" i="35" s="1"/>
  <c r="B1429" i="35" s="1"/>
  <c r="B1430" i="35" s="1"/>
  <c r="B1431" i="35" s="1"/>
  <c r="B1432" i="35" s="1"/>
  <c r="B1433" i="35" s="1"/>
  <c r="B1434" i="35" s="1"/>
  <c r="B1435" i="35" s="1"/>
  <c r="B1436" i="35" s="1"/>
  <c r="B1437" i="35" s="1"/>
  <c r="B1438" i="35" s="1"/>
  <c r="B1439" i="35" s="1"/>
  <c r="B1440" i="35" s="1"/>
  <c r="B1441" i="35" s="1"/>
  <c r="B1442" i="35" s="1"/>
  <c r="B1443" i="35" s="1"/>
  <c r="B1444" i="35" s="1"/>
  <c r="B1445" i="35" s="1"/>
  <c r="B1446" i="35" s="1"/>
  <c r="B1447" i="35" s="1"/>
  <c r="B1448" i="35" s="1"/>
  <c r="B1449" i="35" s="1"/>
  <c r="B1450" i="35" s="1"/>
  <c r="B1451" i="35" s="1"/>
  <c r="B1452" i="35" s="1"/>
  <c r="B1453" i="35" s="1"/>
  <c r="B1454" i="35" s="1"/>
  <c r="B1455" i="35" s="1"/>
  <c r="B1456" i="35" s="1"/>
  <c r="B1457" i="35" s="1"/>
  <c r="B1458" i="35" s="1"/>
  <c r="B1459" i="35" s="1"/>
  <c r="B1460" i="35" s="1"/>
  <c r="B1461" i="35" s="1"/>
  <c r="B1462" i="35" s="1"/>
  <c r="B1463" i="35" s="1"/>
  <c r="B1464" i="35" s="1"/>
  <c r="B1465" i="35" s="1"/>
  <c r="B1466" i="35" s="1"/>
  <c r="B1467" i="35" s="1"/>
  <c r="B1468" i="35" s="1"/>
  <c r="B1469" i="35" s="1"/>
  <c r="B1470" i="35" s="1"/>
  <c r="B1471" i="35" s="1"/>
  <c r="B1472" i="35" s="1"/>
  <c r="B1473" i="35" s="1"/>
  <c r="B1474" i="35" s="1"/>
  <c r="B1475" i="35" s="1"/>
  <c r="B1476" i="35" s="1"/>
  <c r="B1477" i="35" s="1"/>
  <c r="B1478" i="35" s="1"/>
  <c r="B1479" i="35" s="1"/>
  <c r="B1480" i="35" s="1"/>
  <c r="B1481" i="35" s="1"/>
  <c r="B1482" i="35" s="1"/>
  <c r="B1483" i="35" s="1"/>
  <c r="B1484" i="35" s="1"/>
  <c r="B1485" i="35" s="1"/>
  <c r="B1486" i="35" s="1"/>
  <c r="B1487" i="35" s="1"/>
  <c r="B1488" i="35" s="1"/>
  <c r="B1489" i="35" s="1"/>
  <c r="B1490" i="35" s="1"/>
  <c r="B1491" i="35" s="1"/>
  <c r="B1492" i="35" s="1"/>
  <c r="B1493" i="35" s="1"/>
  <c r="B1494" i="35" s="1"/>
  <c r="B1495" i="35" s="1"/>
  <c r="B1496" i="35" s="1"/>
  <c r="B1497" i="35" s="1"/>
  <c r="B1498" i="35" s="1"/>
  <c r="B1499" i="35" s="1"/>
  <c r="B1500" i="35" s="1"/>
  <c r="B1501" i="35" s="1"/>
  <c r="B1502" i="35" s="1"/>
  <c r="B1503" i="35" s="1"/>
  <c r="B1504" i="35" s="1"/>
  <c r="B1505" i="35" s="1"/>
  <c r="B1506" i="35" s="1"/>
  <c r="B1507" i="35" s="1"/>
  <c r="B1508" i="35" s="1"/>
  <c r="B1509" i="35" s="1"/>
  <c r="B1510" i="35" s="1"/>
  <c r="B1511" i="35" s="1"/>
  <c r="B1512" i="35" s="1"/>
  <c r="B1513" i="35" s="1"/>
  <c r="B1514" i="35" s="1"/>
  <c r="B1515" i="35" s="1"/>
  <c r="B1516" i="35" s="1"/>
  <c r="B1517" i="35" s="1"/>
  <c r="B1518" i="35" s="1"/>
  <c r="B1519" i="35" s="1"/>
  <c r="B1520" i="35" s="1"/>
  <c r="B1521" i="35" s="1"/>
  <c r="B1522" i="35" s="1"/>
  <c r="B1523" i="35" s="1"/>
  <c r="B1524" i="35" s="1"/>
  <c r="B1525" i="35" s="1"/>
  <c r="B1526" i="35" s="1"/>
  <c r="B1527" i="35" s="1"/>
  <c r="B1528" i="35" s="1"/>
  <c r="B1529" i="35" s="1"/>
  <c r="B1530" i="35" s="1"/>
  <c r="B1531" i="35" s="1"/>
  <c r="B1532" i="35" s="1"/>
  <c r="B1533" i="35" s="1"/>
  <c r="B1534" i="35" s="1"/>
  <c r="B1535" i="35" s="1"/>
  <c r="B1536" i="35" s="1"/>
  <c r="B1537" i="35" s="1"/>
  <c r="B1538" i="35" s="1"/>
  <c r="B1539" i="35" s="1"/>
  <c r="B1540" i="35" s="1"/>
  <c r="B1541" i="35" s="1"/>
  <c r="B1542" i="35" s="1"/>
  <c r="B1543" i="35" s="1"/>
  <c r="B1544" i="35" s="1"/>
  <c r="B1545" i="35" s="1"/>
  <c r="B1546" i="35" s="1"/>
  <c r="B1547" i="35" s="1"/>
  <c r="B1548" i="35" s="1"/>
  <c r="B1549" i="35" s="1"/>
  <c r="B1550" i="35" s="1"/>
  <c r="B1551" i="35" s="1"/>
  <c r="B1552" i="35" s="1"/>
  <c r="B1553" i="35" s="1"/>
  <c r="B1554" i="35" s="1"/>
  <c r="B1555" i="35" s="1"/>
  <c r="B1556" i="35" s="1"/>
  <c r="B1557" i="35" s="1"/>
  <c r="B1558" i="35" s="1"/>
  <c r="B1559" i="35" s="1"/>
  <c r="B1560" i="35" s="1"/>
  <c r="B1561" i="35" s="1"/>
  <c r="B1562" i="35" s="1"/>
  <c r="B1563" i="35" s="1"/>
  <c r="B1564" i="35" s="1"/>
  <c r="B1565" i="35" s="1"/>
  <c r="B1566" i="35" s="1"/>
  <c r="B1567" i="35" s="1"/>
  <c r="B1568" i="35" s="1"/>
  <c r="B1569" i="35" s="1"/>
  <c r="B1570" i="35" s="1"/>
  <c r="B1571" i="35" s="1"/>
  <c r="B1572" i="35" s="1"/>
  <c r="B1573" i="35" s="1"/>
  <c r="B1574" i="35" s="1"/>
  <c r="B1575" i="35" s="1"/>
  <c r="B1576" i="35" s="1"/>
  <c r="B1577" i="35" s="1"/>
  <c r="B1578" i="35" s="1"/>
  <c r="B1579" i="35" s="1"/>
  <c r="B1580" i="35" s="1"/>
  <c r="B1581" i="35" s="1"/>
  <c r="B1582" i="35" s="1"/>
  <c r="B1583" i="35" s="1"/>
  <c r="B1584" i="35" s="1"/>
  <c r="B1585" i="35" s="1"/>
  <c r="B1586" i="35" s="1"/>
  <c r="B1587" i="35" s="1"/>
  <c r="B1588" i="35" s="1"/>
  <c r="B1589" i="35" s="1"/>
  <c r="B1590" i="35" s="1"/>
  <c r="B1591" i="35" s="1"/>
  <c r="B1592" i="35" s="1"/>
  <c r="B1593" i="35" s="1"/>
  <c r="B1594" i="35" s="1"/>
  <c r="B1595" i="35" s="1"/>
  <c r="B1596" i="35" s="1"/>
  <c r="B1597" i="35" s="1"/>
  <c r="B1598" i="35" s="1"/>
  <c r="B1599" i="35" s="1"/>
  <c r="B1600" i="35" s="1"/>
  <c r="B1601" i="35" s="1"/>
  <c r="B1602" i="35" s="1"/>
  <c r="B1603" i="35" s="1"/>
  <c r="B1604" i="35" s="1"/>
  <c r="B1605" i="35" s="1"/>
  <c r="B1606" i="35" s="1"/>
  <c r="B1607" i="35" s="1"/>
  <c r="B1608" i="35" s="1"/>
  <c r="B1609" i="35" s="1"/>
  <c r="B1610" i="35" s="1"/>
  <c r="B1611" i="35" s="1"/>
  <c r="B1612" i="35" s="1"/>
  <c r="B1613" i="35" s="1"/>
  <c r="B1614" i="35" s="1"/>
  <c r="B1615" i="35" s="1"/>
  <c r="B1616" i="35" s="1"/>
  <c r="B1617" i="35" s="1"/>
  <c r="B1618" i="35" s="1"/>
  <c r="B1619" i="35" s="1"/>
  <c r="B1620" i="35" s="1"/>
  <c r="B1621" i="35" s="1"/>
  <c r="B1622" i="35" s="1"/>
  <c r="B1623" i="35" s="1"/>
  <c r="B1624" i="35" s="1"/>
  <c r="B1625" i="35" s="1"/>
  <c r="B1626" i="35" s="1"/>
  <c r="B1627" i="35" s="1"/>
  <c r="B1628" i="35" s="1"/>
  <c r="B1629" i="35" s="1"/>
  <c r="B1630" i="35" s="1"/>
  <c r="B1631" i="35" s="1"/>
  <c r="B1632" i="35" s="1"/>
  <c r="B1633" i="35" s="1"/>
  <c r="B1634" i="35" s="1"/>
  <c r="B1635" i="35" s="1"/>
  <c r="B1636" i="35" s="1"/>
  <c r="B1637" i="35" s="1"/>
  <c r="B1638" i="35" s="1"/>
  <c r="B1639" i="35" s="1"/>
  <c r="B1640" i="35" s="1"/>
  <c r="B1641" i="35" s="1"/>
  <c r="B1642" i="35" s="1"/>
  <c r="B1643" i="35" s="1"/>
  <c r="B1644" i="35" s="1"/>
  <c r="B1645" i="35" s="1"/>
  <c r="B1646" i="35" s="1"/>
  <c r="B1647" i="35" s="1"/>
  <c r="B1648" i="35" s="1"/>
  <c r="B1649" i="35" s="1"/>
  <c r="B1650" i="35" s="1"/>
  <c r="B1651" i="35" s="1"/>
  <c r="B1652" i="35" s="1"/>
  <c r="B1653" i="35" s="1"/>
  <c r="B1654" i="35" s="1"/>
  <c r="B1655" i="35" s="1"/>
  <c r="B1656" i="35" s="1"/>
  <c r="B1657" i="35" s="1"/>
  <c r="B1658" i="35" s="1"/>
  <c r="B1659" i="35" s="1"/>
  <c r="B1660" i="35" s="1"/>
  <c r="B1661" i="35" s="1"/>
  <c r="B1662" i="35" s="1"/>
  <c r="B1663" i="35" s="1"/>
  <c r="B1664" i="35" s="1"/>
  <c r="B1665" i="35" s="1"/>
  <c r="B1666" i="35" s="1"/>
  <c r="B1667" i="35" s="1"/>
  <c r="B1668" i="35" s="1"/>
  <c r="B1669" i="35" s="1"/>
  <c r="B1670" i="35" s="1"/>
  <c r="B1671" i="35" s="1"/>
  <c r="B1672" i="35" s="1"/>
  <c r="B1673" i="35" s="1"/>
  <c r="B1674" i="35" s="1"/>
  <c r="B1675" i="35" s="1"/>
  <c r="B1676" i="35" s="1"/>
  <c r="B1677" i="35" s="1"/>
  <c r="B1678" i="35" s="1"/>
  <c r="B1679" i="35" s="1"/>
  <c r="B1680" i="35" s="1"/>
  <c r="B1681" i="35" s="1"/>
  <c r="B1682" i="35" s="1"/>
  <c r="B1683" i="35" s="1"/>
  <c r="B1684" i="35" s="1"/>
  <c r="B1685" i="35" s="1"/>
  <c r="B1686" i="35" s="1"/>
  <c r="B1687" i="35" s="1"/>
  <c r="B1688" i="35" s="1"/>
  <c r="B1689" i="35" s="1"/>
  <c r="B1690" i="35" s="1"/>
  <c r="B1691" i="35" s="1"/>
  <c r="B1692" i="35" s="1"/>
  <c r="B1693" i="35" s="1"/>
  <c r="B1694" i="35" s="1"/>
  <c r="B1695" i="35" s="1"/>
  <c r="B1696" i="35" s="1"/>
  <c r="B1697" i="35" s="1"/>
  <c r="B1698" i="35" s="1"/>
  <c r="B1699" i="35" s="1"/>
  <c r="B1700" i="35" s="1"/>
  <c r="B1701" i="35" s="1"/>
  <c r="B1702" i="35" s="1"/>
  <c r="B1703" i="35" s="1"/>
  <c r="B1704" i="35" s="1"/>
  <c r="B1705" i="35" s="1"/>
  <c r="B1706" i="35" s="1"/>
  <c r="B1707" i="35" s="1"/>
  <c r="B1708" i="35" s="1"/>
  <c r="B1709" i="35" s="1"/>
  <c r="B1710" i="35" s="1"/>
  <c r="B1711" i="35" s="1"/>
  <c r="B1712" i="35" s="1"/>
  <c r="B1713" i="35" s="1"/>
  <c r="B1714" i="35" s="1"/>
  <c r="B1715" i="35" s="1"/>
  <c r="B1716" i="35" s="1"/>
  <c r="B1717" i="35" s="1"/>
  <c r="B1718" i="35" s="1"/>
  <c r="B1719" i="35" s="1"/>
  <c r="B1720" i="35" s="1"/>
  <c r="B1721" i="35" s="1"/>
  <c r="B1722" i="35" s="1"/>
  <c r="B1723" i="35" s="1"/>
  <c r="B1724" i="35" s="1"/>
  <c r="B1725" i="35" s="1"/>
  <c r="B1726" i="35" s="1"/>
  <c r="B1727" i="35" s="1"/>
  <c r="B1728" i="35" s="1"/>
  <c r="B1729" i="35" s="1"/>
  <c r="B1730" i="35" s="1"/>
  <c r="B1731" i="35" s="1"/>
  <c r="B1732" i="35" s="1"/>
  <c r="B1733" i="35" s="1"/>
  <c r="B1734" i="35" s="1"/>
  <c r="B1735" i="35" s="1"/>
  <c r="B1736" i="35" s="1"/>
  <c r="B1737" i="35" s="1"/>
  <c r="B1738" i="35" s="1"/>
  <c r="B1739" i="35" s="1"/>
  <c r="B1740" i="35" s="1"/>
  <c r="B1741" i="35" s="1"/>
  <c r="B1742" i="35" s="1"/>
  <c r="B1743" i="35" s="1"/>
  <c r="B1744" i="35" s="1"/>
  <c r="B1745" i="35" s="1"/>
  <c r="B1746" i="35" s="1"/>
  <c r="B1747" i="35" s="1"/>
  <c r="B1748" i="35" s="1"/>
  <c r="B1749" i="35" s="1"/>
  <c r="B1750" i="35" s="1"/>
  <c r="B1751" i="35" s="1"/>
  <c r="B1752" i="35" s="1"/>
  <c r="B1753" i="35" s="1"/>
  <c r="B1754" i="35" s="1"/>
  <c r="B1755" i="35" s="1"/>
  <c r="B1756" i="35" s="1"/>
  <c r="B1757" i="35" s="1"/>
  <c r="B1758" i="35" s="1"/>
  <c r="B1759" i="35" s="1"/>
  <c r="B1760" i="35" s="1"/>
  <c r="B1761" i="35" s="1"/>
  <c r="B1762" i="35" s="1"/>
  <c r="B1763" i="35" s="1"/>
  <c r="B1764" i="35" s="1"/>
  <c r="B1765" i="35" s="1"/>
  <c r="B1766" i="35" s="1"/>
  <c r="B1767" i="35" s="1"/>
  <c r="B1768" i="35" s="1"/>
  <c r="B1769" i="35" s="1"/>
  <c r="B1770" i="35" s="1"/>
  <c r="B1771" i="35" s="1"/>
  <c r="B1772" i="35" s="1"/>
  <c r="B1773" i="35" s="1"/>
  <c r="B1774" i="35" s="1"/>
  <c r="B1775" i="35" s="1"/>
  <c r="B1776" i="35" s="1"/>
  <c r="B1777" i="35" s="1"/>
  <c r="B1778" i="35" s="1"/>
  <c r="B1779" i="35" s="1"/>
  <c r="B1780" i="35" s="1"/>
  <c r="B1781" i="35" s="1"/>
  <c r="B1782" i="35" s="1"/>
  <c r="B1783" i="35" s="1"/>
  <c r="B1784" i="35" s="1"/>
  <c r="B1785" i="35" s="1"/>
  <c r="B1786" i="35" s="1"/>
  <c r="B1787" i="35" s="1"/>
  <c r="B1788" i="35" s="1"/>
  <c r="B1789" i="35" s="1"/>
  <c r="B1790" i="35" s="1"/>
  <c r="B1791" i="35" s="1"/>
  <c r="B1792" i="35" s="1"/>
  <c r="B1793" i="35" s="1"/>
  <c r="B1794" i="35" s="1"/>
  <c r="B1795" i="35" s="1"/>
  <c r="B1796" i="35" s="1"/>
  <c r="B1797" i="35" s="1"/>
  <c r="B1798" i="35" s="1"/>
  <c r="B1799" i="35" s="1"/>
  <c r="B1800" i="35" s="1"/>
  <c r="B1801" i="35" s="1"/>
  <c r="B1802" i="35" s="1"/>
  <c r="B1803" i="35" s="1"/>
  <c r="B1804" i="35" s="1"/>
  <c r="B1805" i="35" s="1"/>
  <c r="B1806" i="35" s="1"/>
  <c r="B1807" i="35" s="1"/>
  <c r="B1808" i="35" s="1"/>
  <c r="B1809" i="35" s="1"/>
  <c r="B1810" i="35" s="1"/>
  <c r="B1811" i="35" s="1"/>
  <c r="B1812" i="35" s="1"/>
  <c r="B1813" i="35" s="1"/>
  <c r="B1814" i="35" s="1"/>
  <c r="B1815" i="35" s="1"/>
  <c r="B1816" i="35" s="1"/>
  <c r="B1817" i="35" s="1"/>
  <c r="B1818" i="35" s="1"/>
  <c r="B1819" i="35" s="1"/>
  <c r="B1820" i="35" s="1"/>
  <c r="B1821" i="35" s="1"/>
  <c r="B1822" i="35" s="1"/>
  <c r="B1823" i="35" s="1"/>
  <c r="B1824" i="35" s="1"/>
  <c r="B1825" i="35" s="1"/>
  <c r="B1826" i="35" s="1"/>
  <c r="B1827" i="35" s="1"/>
  <c r="B1828" i="35" s="1"/>
  <c r="B1829" i="35" s="1"/>
  <c r="B1830" i="35" s="1"/>
  <c r="B1831" i="35" s="1"/>
  <c r="B1832" i="35" s="1"/>
  <c r="B1833" i="35" s="1"/>
  <c r="B1834" i="35" s="1"/>
  <c r="B1835" i="35" s="1"/>
  <c r="B1836" i="35" s="1"/>
  <c r="B1837" i="35" s="1"/>
  <c r="B1838" i="35" s="1"/>
  <c r="B1839" i="35" s="1"/>
  <c r="B1840" i="35" s="1"/>
  <c r="B1841" i="35" s="1"/>
  <c r="B1842" i="35" s="1"/>
  <c r="B1843" i="35" s="1"/>
  <c r="B1844" i="35" s="1"/>
  <c r="B1845" i="35" s="1"/>
  <c r="B1846" i="35" s="1"/>
  <c r="B1847" i="35" s="1"/>
  <c r="B1848" i="35" s="1"/>
  <c r="B1849" i="35" s="1"/>
  <c r="B1850" i="35" s="1"/>
  <c r="B1851" i="35" s="1"/>
  <c r="B1852" i="35" s="1"/>
  <c r="B1853" i="35" s="1"/>
  <c r="B1854" i="35" s="1"/>
  <c r="B1855" i="35" s="1"/>
  <c r="B1856" i="35" s="1"/>
  <c r="B1857" i="35" s="1"/>
  <c r="B1858" i="35" s="1"/>
  <c r="B1859" i="35" s="1"/>
  <c r="B1860" i="35" s="1"/>
  <c r="B1861" i="35" s="1"/>
  <c r="B1862" i="35" s="1"/>
  <c r="B1863" i="35" s="1"/>
  <c r="B1864" i="35" s="1"/>
  <c r="B1865" i="35" s="1"/>
  <c r="B1866" i="35" s="1"/>
  <c r="B1867" i="35" s="1"/>
  <c r="B1868" i="35" s="1"/>
  <c r="B1869" i="35" s="1"/>
  <c r="B1870" i="35" s="1"/>
  <c r="B1871" i="35" s="1"/>
  <c r="B1872" i="35" s="1"/>
  <c r="B1873" i="35" s="1"/>
  <c r="B1874" i="35" s="1"/>
  <c r="B1875" i="35" s="1"/>
  <c r="B1876" i="35" s="1"/>
  <c r="B1877" i="35" s="1"/>
  <c r="B1878" i="35" s="1"/>
  <c r="B1879" i="35" s="1"/>
  <c r="B1880" i="35" s="1"/>
  <c r="B1881" i="35" s="1"/>
  <c r="B1882" i="35" s="1"/>
  <c r="B1883" i="35" s="1"/>
  <c r="B1884" i="35" s="1"/>
  <c r="B1885" i="35" s="1"/>
  <c r="B1886" i="35" s="1"/>
  <c r="B1887" i="35" s="1"/>
  <c r="B1888" i="35" s="1"/>
  <c r="B1889" i="35" s="1"/>
  <c r="B1890" i="35" s="1"/>
  <c r="B1891" i="35" s="1"/>
  <c r="B1892" i="35" s="1"/>
  <c r="B1893" i="35" s="1"/>
  <c r="B1894" i="35" s="1"/>
  <c r="B1895" i="35" s="1"/>
  <c r="B1896" i="35" s="1"/>
  <c r="B1897" i="35" s="1"/>
  <c r="B1898" i="35" s="1"/>
  <c r="B1899" i="35" s="1"/>
  <c r="B1900" i="35" s="1"/>
  <c r="B1901" i="35" s="1"/>
  <c r="B1902" i="35" s="1"/>
  <c r="B1903" i="35" s="1"/>
  <c r="B1904" i="35" s="1"/>
  <c r="B1905" i="35" s="1"/>
  <c r="B1906" i="35" s="1"/>
  <c r="B1907" i="35" s="1"/>
  <c r="B1908" i="35" s="1"/>
  <c r="B1909" i="35" s="1"/>
  <c r="B1910" i="35" s="1"/>
  <c r="B1911" i="35" s="1"/>
  <c r="B1912" i="35" s="1"/>
  <c r="B1913" i="35" s="1"/>
  <c r="B1914" i="35" s="1"/>
  <c r="B1915" i="35" s="1"/>
  <c r="B1916" i="35" s="1"/>
  <c r="B1917" i="35" s="1"/>
  <c r="B1918" i="35" s="1"/>
  <c r="B1919" i="35" s="1"/>
  <c r="B1920" i="35" s="1"/>
  <c r="B1921" i="35" s="1"/>
  <c r="B1922" i="35" s="1"/>
  <c r="B1923" i="35" s="1"/>
  <c r="B1924" i="35" s="1"/>
  <c r="B1925" i="35" s="1"/>
  <c r="B1926" i="35" s="1"/>
  <c r="B1927" i="35" s="1"/>
  <c r="B1928" i="35" s="1"/>
  <c r="B1929" i="35" s="1"/>
  <c r="B1930" i="35" s="1"/>
  <c r="B1931" i="35" s="1"/>
  <c r="B1932" i="35" s="1"/>
  <c r="B1933" i="35" s="1"/>
  <c r="B1934" i="35" s="1"/>
  <c r="B1935" i="35" s="1"/>
  <c r="B1936" i="35" s="1"/>
  <c r="B1937" i="35" s="1"/>
  <c r="B1938" i="35" s="1"/>
  <c r="B1939" i="35" s="1"/>
  <c r="B1940" i="35" s="1"/>
  <c r="B1941" i="35" s="1"/>
  <c r="B1942" i="35" s="1"/>
  <c r="B1943" i="35" s="1"/>
  <c r="B1944" i="35" s="1"/>
  <c r="B1945" i="35" s="1"/>
  <c r="B1946" i="35" s="1"/>
  <c r="B1947" i="35" s="1"/>
  <c r="B1948" i="35" s="1"/>
  <c r="B1949" i="35" s="1"/>
  <c r="B1950" i="35" s="1"/>
  <c r="B1951" i="35" s="1"/>
  <c r="B1952" i="35" s="1"/>
  <c r="B1953" i="35" s="1"/>
  <c r="B1954" i="35" s="1"/>
  <c r="B1955" i="35" s="1"/>
  <c r="B1956" i="35" s="1"/>
  <c r="B1957" i="35" s="1"/>
  <c r="B1958" i="35" s="1"/>
  <c r="B1959" i="35" s="1"/>
  <c r="B1960" i="35" s="1"/>
  <c r="B1961" i="35" s="1"/>
  <c r="B1962" i="35" s="1"/>
  <c r="B1963" i="35" s="1"/>
  <c r="B1964" i="35" s="1"/>
  <c r="B1965" i="35" s="1"/>
  <c r="B1966" i="35" s="1"/>
  <c r="B1967" i="35" s="1"/>
  <c r="B1968" i="35" s="1"/>
  <c r="B1969" i="35" s="1"/>
  <c r="B1970" i="35" s="1"/>
  <c r="B1971" i="35" s="1"/>
  <c r="B1972" i="35" s="1"/>
  <c r="B1973" i="35" s="1"/>
  <c r="B1974" i="35" s="1"/>
  <c r="B1975" i="35" s="1"/>
  <c r="B1976" i="35" s="1"/>
  <c r="B1977" i="35" s="1"/>
  <c r="B1978" i="35" s="1"/>
  <c r="B1979" i="35" s="1"/>
  <c r="B1980" i="35" s="1"/>
  <c r="B1981" i="35" s="1"/>
  <c r="B1982" i="35" s="1"/>
  <c r="B1983" i="35" s="1"/>
  <c r="B1984" i="35" s="1"/>
  <c r="B1985" i="35" s="1"/>
  <c r="B1986" i="35" s="1"/>
  <c r="B1987" i="35" s="1"/>
  <c r="B1988" i="35" s="1"/>
  <c r="B1989" i="35" s="1"/>
  <c r="B1990" i="35" s="1"/>
  <c r="B1991" i="35" s="1"/>
  <c r="B1992" i="35" s="1"/>
  <c r="B1993" i="35" s="1"/>
  <c r="B1994" i="35" s="1"/>
  <c r="B1995" i="35" s="1"/>
  <c r="B1996" i="35" s="1"/>
  <c r="B1997" i="35" s="1"/>
  <c r="B1998" i="35" s="1"/>
  <c r="B1999" i="35" s="1"/>
  <c r="B2000" i="35" s="1"/>
  <c r="B2001" i="35" s="1"/>
  <c r="B2002" i="35" s="1"/>
  <c r="B2003" i="35" s="1"/>
  <c r="B2004" i="35" s="1"/>
  <c r="B2005" i="35" s="1"/>
  <c r="B2006" i="35" s="1"/>
  <c r="B2007" i="35" s="1"/>
  <c r="B2008" i="35" s="1"/>
  <c r="B2009" i="35" s="1"/>
  <c r="B2010" i="35" s="1"/>
  <c r="B2011" i="35" s="1"/>
  <c r="B2012" i="35" s="1"/>
  <c r="B2013" i="35" s="1"/>
  <c r="B2014" i="35" s="1"/>
  <c r="B2015" i="35" s="1"/>
  <c r="B2016" i="35" s="1"/>
  <c r="B2017" i="35" s="1"/>
  <c r="B2018" i="35" s="1"/>
  <c r="B2019" i="35" s="1"/>
  <c r="B2020" i="35" s="1"/>
  <c r="B2021" i="35" s="1"/>
  <c r="B2022" i="35" s="1"/>
  <c r="B2023" i="35" s="1"/>
  <c r="B2024" i="35" s="1"/>
  <c r="B2025" i="35" s="1"/>
  <c r="B2026" i="35" s="1"/>
  <c r="B2027" i="35" s="1"/>
  <c r="B2028" i="35" s="1"/>
  <c r="B2029" i="35" s="1"/>
  <c r="B2030" i="35" s="1"/>
  <c r="B2031" i="35" s="1"/>
  <c r="B2032" i="35" s="1"/>
  <c r="B2033" i="35" s="1"/>
  <c r="B2034" i="35" s="1"/>
  <c r="B2035" i="35" s="1"/>
  <c r="B2036" i="35" s="1"/>
  <c r="B2037" i="35" s="1"/>
  <c r="B2038" i="35" s="1"/>
  <c r="B2039" i="35" s="1"/>
  <c r="B2040" i="35" s="1"/>
  <c r="B2041" i="35" s="1"/>
  <c r="B2042" i="35" s="1"/>
  <c r="B2043" i="35" s="1"/>
  <c r="B2044" i="35" s="1"/>
  <c r="B2045" i="35" s="1"/>
  <c r="B2046" i="35" s="1"/>
  <c r="B2047" i="35" s="1"/>
  <c r="B2048" i="35" s="1"/>
  <c r="B2049" i="35" s="1"/>
  <c r="B2050" i="35" s="1"/>
  <c r="B2051" i="35" s="1"/>
  <c r="B2052" i="35" s="1"/>
  <c r="B2053" i="35" s="1"/>
  <c r="B2054" i="35" s="1"/>
  <c r="B2055" i="35" s="1"/>
  <c r="B2056" i="35" s="1"/>
  <c r="B2057" i="35" s="1"/>
  <c r="B2058" i="35" s="1"/>
  <c r="B2059" i="35" s="1"/>
  <c r="B2060" i="35" s="1"/>
  <c r="B2061" i="35" s="1"/>
  <c r="B2062" i="35" s="1"/>
  <c r="B2063" i="35" s="1"/>
  <c r="B2064" i="35" s="1"/>
  <c r="B2065" i="35" s="1"/>
  <c r="B2066" i="35" s="1"/>
  <c r="B2067" i="35" s="1"/>
  <c r="B2068" i="35" s="1"/>
  <c r="B2069" i="35" s="1"/>
  <c r="B2070" i="35" s="1"/>
  <c r="B2071" i="35" s="1"/>
  <c r="B2072" i="35" s="1"/>
  <c r="B2073" i="35" s="1"/>
  <c r="B2074" i="35" s="1"/>
  <c r="B2075" i="35" s="1"/>
  <c r="B2076" i="35" s="1"/>
  <c r="B2077" i="35" s="1"/>
  <c r="B2078" i="35" s="1"/>
  <c r="B2079" i="35" s="1"/>
  <c r="B2080" i="35" s="1"/>
  <c r="B2081" i="35" s="1"/>
  <c r="B2082" i="35" s="1"/>
  <c r="B2083" i="35" s="1"/>
  <c r="B2084" i="35" s="1"/>
  <c r="B2085" i="35" s="1"/>
  <c r="B2086" i="35" s="1"/>
  <c r="B2087" i="35" s="1"/>
  <c r="B2088" i="35" s="1"/>
  <c r="B2089" i="35" s="1"/>
  <c r="B2090" i="35" s="1"/>
  <c r="B2091" i="35" s="1"/>
  <c r="B2092" i="35" s="1"/>
  <c r="B2093" i="35" s="1"/>
  <c r="B2094" i="35" s="1"/>
  <c r="B2095" i="35" s="1"/>
  <c r="B2096" i="35" s="1"/>
  <c r="B2097" i="35" s="1"/>
  <c r="B2098" i="35" s="1"/>
  <c r="B2099" i="35" s="1"/>
  <c r="B2100" i="35" s="1"/>
  <c r="B2101" i="35" s="1"/>
  <c r="B2102" i="35" s="1"/>
  <c r="B2103" i="35" s="1"/>
  <c r="B2104" i="35" s="1"/>
  <c r="B2105" i="35" s="1"/>
  <c r="B2106" i="35" s="1"/>
  <c r="B2107" i="35" s="1"/>
  <c r="B2108" i="35" s="1"/>
  <c r="B2109" i="35" s="1"/>
  <c r="B2110" i="35" s="1"/>
  <c r="B2111" i="35" s="1"/>
  <c r="B2112" i="35" s="1"/>
  <c r="B2113" i="35" s="1"/>
  <c r="B2114" i="35" s="1"/>
  <c r="B2115" i="35" s="1"/>
  <c r="B2116" i="35" s="1"/>
  <c r="B2117" i="35" s="1"/>
  <c r="B2118" i="35" s="1"/>
  <c r="B2119" i="35" s="1"/>
  <c r="B2120" i="35" s="1"/>
  <c r="B2121" i="35" s="1"/>
  <c r="B2122" i="35" s="1"/>
  <c r="B2123" i="35" s="1"/>
  <c r="B2124" i="35" s="1"/>
  <c r="B2125" i="35" s="1"/>
  <c r="B2126" i="35" s="1"/>
  <c r="B2127" i="35" s="1"/>
  <c r="B2128" i="35" s="1"/>
  <c r="B2129" i="35" s="1"/>
  <c r="B2130" i="35" s="1"/>
  <c r="B2131" i="35" s="1"/>
  <c r="B2132" i="35" s="1"/>
  <c r="B2133" i="35" s="1"/>
  <c r="B2134" i="35" s="1"/>
  <c r="B2135" i="35" s="1"/>
  <c r="B2136" i="35" s="1"/>
  <c r="B2137" i="35" s="1"/>
  <c r="B2138" i="35" s="1"/>
  <c r="B2139" i="35" s="1"/>
  <c r="B2140" i="35" s="1"/>
  <c r="B2141" i="35" s="1"/>
  <c r="B2142" i="35" s="1"/>
  <c r="B2143" i="35" s="1"/>
  <c r="B2144" i="35" s="1"/>
  <c r="B2145" i="35" s="1"/>
  <c r="B2146" i="35" s="1"/>
  <c r="B2147" i="35" s="1"/>
  <c r="B2148" i="35" s="1"/>
  <c r="B2149" i="35" s="1"/>
  <c r="B2150" i="35" s="1"/>
  <c r="B2151" i="35" s="1"/>
  <c r="B2152" i="35" s="1"/>
  <c r="B2153" i="35" s="1"/>
  <c r="B2154" i="35" s="1"/>
  <c r="B2155" i="35" s="1"/>
  <c r="B2156" i="35" s="1"/>
  <c r="B2157" i="35" s="1"/>
  <c r="B2158" i="35" s="1"/>
  <c r="B2159" i="35" s="1"/>
  <c r="B2160" i="35" s="1"/>
  <c r="B2161" i="35" s="1"/>
  <c r="B2162" i="35" s="1"/>
  <c r="B2163" i="35" s="1"/>
  <c r="B2164" i="35" s="1"/>
  <c r="B2165" i="35" s="1"/>
  <c r="B2166" i="35" s="1"/>
  <c r="B2167" i="35" s="1"/>
  <c r="B2168" i="35" s="1"/>
  <c r="B2169" i="35" s="1"/>
  <c r="B2170" i="35" s="1"/>
  <c r="B2171" i="35" s="1"/>
  <c r="B2172" i="35" s="1"/>
  <c r="B2173" i="35" s="1"/>
  <c r="B2174" i="35" s="1"/>
  <c r="B2175" i="35" s="1"/>
  <c r="B2176" i="35" s="1"/>
  <c r="B2177" i="35" s="1"/>
  <c r="B2178" i="35" s="1"/>
  <c r="B2179" i="35" s="1"/>
  <c r="B2180" i="35" s="1"/>
  <c r="B2181" i="35" s="1"/>
  <c r="B2182" i="35" s="1"/>
  <c r="B2183" i="35" s="1"/>
  <c r="B2184" i="35" s="1"/>
  <c r="B2185" i="35" s="1"/>
  <c r="B2186" i="35" s="1"/>
  <c r="B2187" i="35" s="1"/>
  <c r="B2188" i="35" s="1"/>
  <c r="B2189" i="35" s="1"/>
  <c r="B2190" i="35" s="1"/>
  <c r="B2191" i="35" s="1"/>
  <c r="B2192" i="35" s="1"/>
  <c r="B2193" i="35" s="1"/>
  <c r="B2194" i="35" s="1"/>
  <c r="B2195" i="35" s="1"/>
  <c r="B2196" i="35" s="1"/>
  <c r="B2197" i="35" s="1"/>
  <c r="B2198" i="35" s="1"/>
  <c r="B2199" i="35" s="1"/>
  <c r="B2200" i="35" s="1"/>
  <c r="B2201" i="35" s="1"/>
  <c r="B2202" i="35" s="1"/>
  <c r="B2203" i="35" s="1"/>
  <c r="B2204" i="35" s="1"/>
  <c r="B2205" i="35" s="1"/>
  <c r="B2206" i="35" s="1"/>
  <c r="B2207" i="35" s="1"/>
  <c r="B2208" i="35" s="1"/>
  <c r="B2209" i="35" s="1"/>
  <c r="B2210" i="35" s="1"/>
  <c r="B2211" i="35" s="1"/>
  <c r="B2212" i="35" s="1"/>
  <c r="B2213" i="35" s="1"/>
  <c r="B2214" i="35" s="1"/>
  <c r="B2215" i="35" s="1"/>
  <c r="B2216" i="35" s="1"/>
  <c r="B2217" i="35" s="1"/>
  <c r="B2218" i="35" s="1"/>
  <c r="B2219" i="35" s="1"/>
  <c r="B2220" i="35" s="1"/>
  <c r="B2221" i="35" s="1"/>
  <c r="B2222" i="35" s="1"/>
  <c r="B2223" i="35" s="1"/>
  <c r="B2224" i="35" s="1"/>
  <c r="B2225" i="35" s="1"/>
  <c r="B2226" i="35" s="1"/>
  <c r="B2227" i="35" s="1"/>
  <c r="B2228" i="35" s="1"/>
  <c r="B2229" i="35" s="1"/>
  <c r="B2230" i="35" s="1"/>
  <c r="B2231" i="35" s="1"/>
  <c r="B2232" i="35" s="1"/>
  <c r="B2233" i="35" s="1"/>
  <c r="B2234" i="35" s="1"/>
  <c r="B2235" i="35" s="1"/>
  <c r="B2236" i="35" s="1"/>
  <c r="B2237" i="35" s="1"/>
  <c r="B2238" i="35" s="1"/>
  <c r="B2239" i="35" s="1"/>
  <c r="B2240" i="35" s="1"/>
  <c r="B2241" i="35" s="1"/>
  <c r="B2242" i="35" s="1"/>
  <c r="B2243" i="35" s="1"/>
  <c r="B2244" i="35" s="1"/>
  <c r="B2245" i="35" s="1"/>
  <c r="B2246" i="35" s="1"/>
  <c r="B2247" i="35" s="1"/>
  <c r="B2248" i="35" s="1"/>
  <c r="B2249" i="35" s="1"/>
  <c r="B2250" i="35" s="1"/>
  <c r="B2251" i="35" s="1"/>
  <c r="B2252" i="35" s="1"/>
  <c r="B2253" i="35" s="1"/>
  <c r="B2254" i="35" s="1"/>
  <c r="B2255" i="35" s="1"/>
  <c r="B2256" i="35" s="1"/>
  <c r="B2257" i="35" s="1"/>
  <c r="B2258" i="35" s="1"/>
  <c r="B2259" i="35" s="1"/>
  <c r="B2260" i="35" s="1"/>
  <c r="B2261" i="35" s="1"/>
  <c r="B2262" i="35" s="1"/>
  <c r="B2263" i="35" s="1"/>
  <c r="B2264" i="35" s="1"/>
  <c r="B2265" i="35" s="1"/>
  <c r="B2266" i="35" s="1"/>
  <c r="B2267" i="35" s="1"/>
  <c r="B2268" i="35" s="1"/>
  <c r="B2269" i="35" s="1"/>
  <c r="B2270" i="35" s="1"/>
  <c r="B2271" i="35" s="1"/>
  <c r="B2272" i="35" s="1"/>
  <c r="B2273" i="35" s="1"/>
  <c r="B2274" i="35" s="1"/>
  <c r="B2275" i="35" s="1"/>
  <c r="B2276" i="35" s="1"/>
  <c r="B2277" i="35" s="1"/>
  <c r="B2278" i="35" s="1"/>
  <c r="B2279" i="35" s="1"/>
  <c r="B2280" i="35" s="1"/>
  <c r="B2281" i="35" s="1"/>
  <c r="B2282" i="35" s="1"/>
  <c r="B2283" i="35" s="1"/>
  <c r="B2284" i="35" s="1"/>
  <c r="B2285" i="35" s="1"/>
  <c r="B2286" i="35" s="1"/>
  <c r="B2287" i="35" s="1"/>
  <c r="B2288" i="35" s="1"/>
  <c r="B2289" i="35" s="1"/>
  <c r="B2290" i="35" s="1"/>
  <c r="B2291" i="35" s="1"/>
  <c r="B2292" i="35" s="1"/>
  <c r="B2293" i="35" s="1"/>
  <c r="B2294" i="35" s="1"/>
  <c r="B2295" i="35" s="1"/>
  <c r="B2296" i="35" s="1"/>
  <c r="B2297" i="35" s="1"/>
  <c r="B2298" i="35" s="1"/>
  <c r="B2299" i="35" s="1"/>
  <c r="B2300" i="35" s="1"/>
  <c r="B2301" i="35" s="1"/>
  <c r="B2302" i="35" s="1"/>
  <c r="B2303" i="35" s="1"/>
  <c r="B2304" i="35" s="1"/>
  <c r="B2305" i="35" s="1"/>
  <c r="B2306" i="35" s="1"/>
  <c r="B2307" i="35" s="1"/>
  <c r="B2308" i="35" s="1"/>
  <c r="B2309" i="35" s="1"/>
  <c r="B2310" i="35" s="1"/>
  <c r="B2311" i="35" s="1"/>
  <c r="B2312" i="35" s="1"/>
  <c r="B2313" i="35" s="1"/>
  <c r="B2314" i="35" s="1"/>
  <c r="B2315" i="35" s="1"/>
  <c r="B2316" i="35" s="1"/>
  <c r="B2317" i="35" s="1"/>
  <c r="B2318" i="35" s="1"/>
  <c r="B2319" i="35" s="1"/>
  <c r="B2320" i="35" s="1"/>
  <c r="B2321" i="35" s="1"/>
  <c r="B2322" i="35" s="1"/>
  <c r="B2323" i="35" s="1"/>
  <c r="B2324" i="35" s="1"/>
  <c r="B2325" i="35" s="1"/>
  <c r="B2326" i="35" s="1"/>
  <c r="B2327" i="35" s="1"/>
  <c r="B2328" i="35" s="1"/>
  <c r="B2329" i="35" s="1"/>
  <c r="B2330" i="35" s="1"/>
  <c r="B2331" i="35" s="1"/>
  <c r="B2332" i="35" s="1"/>
  <c r="B2333" i="35" s="1"/>
  <c r="B2334" i="35" s="1"/>
  <c r="B2335" i="35" s="1"/>
  <c r="B2336" i="35" s="1"/>
  <c r="B2337" i="35" s="1"/>
  <c r="B2338" i="35" s="1"/>
  <c r="B2339" i="35" s="1"/>
  <c r="B2340" i="35" s="1"/>
  <c r="B2341" i="35" s="1"/>
  <c r="B2342" i="35" s="1"/>
  <c r="B2343" i="35" s="1"/>
  <c r="B2344" i="35" s="1"/>
  <c r="B2345" i="35" s="1"/>
  <c r="B2346" i="35" s="1"/>
  <c r="B2347" i="35" s="1"/>
  <c r="B2348" i="35" s="1"/>
  <c r="B2349" i="35" s="1"/>
  <c r="B2350" i="35" s="1"/>
  <c r="B2351" i="35" s="1"/>
  <c r="B2352" i="35" s="1"/>
  <c r="B2353" i="35" s="1"/>
  <c r="B2354" i="35" s="1"/>
  <c r="B2355" i="35" s="1"/>
  <c r="B2356" i="35" s="1"/>
  <c r="B2357" i="35" s="1"/>
  <c r="B2358" i="35" s="1"/>
  <c r="B2359" i="35" s="1"/>
  <c r="B2360" i="35" s="1"/>
  <c r="B2361" i="35" s="1"/>
  <c r="B2362" i="35" s="1"/>
  <c r="B2363" i="35" s="1"/>
  <c r="B2364" i="35" s="1"/>
  <c r="B2365" i="35" s="1"/>
  <c r="B2366" i="35" s="1"/>
  <c r="B2367" i="35" s="1"/>
  <c r="B2368" i="35" s="1"/>
  <c r="B2369" i="35" s="1"/>
  <c r="B2370" i="35" s="1"/>
  <c r="B2371" i="35" s="1"/>
  <c r="B2372" i="35" s="1"/>
  <c r="B2373" i="35" s="1"/>
  <c r="B2374" i="35" s="1"/>
  <c r="B2375" i="35" s="1"/>
  <c r="B2376" i="35" s="1"/>
  <c r="B2377" i="35" s="1"/>
  <c r="B2378" i="35" s="1"/>
  <c r="B2379" i="35" s="1"/>
  <c r="B2380" i="35" s="1"/>
  <c r="B2381" i="35" s="1"/>
  <c r="B2382" i="35" s="1"/>
  <c r="B2383" i="35" s="1"/>
  <c r="B2384" i="35" s="1"/>
  <c r="B2385" i="35" s="1"/>
  <c r="B2386" i="35" s="1"/>
  <c r="B2387" i="35" s="1"/>
  <c r="B2388" i="35" s="1"/>
  <c r="B2389" i="35" s="1"/>
  <c r="B2390" i="35" s="1"/>
  <c r="B2391" i="35" s="1"/>
  <c r="B2392" i="35" s="1"/>
  <c r="B2393" i="35" s="1"/>
  <c r="B2394" i="35" s="1"/>
  <c r="B2395" i="35" s="1"/>
  <c r="B2396" i="35" s="1"/>
  <c r="B2397" i="35" s="1"/>
  <c r="B2398" i="35" s="1"/>
  <c r="B2399" i="35" s="1"/>
  <c r="B2400" i="35" s="1"/>
  <c r="B2401" i="35" s="1"/>
  <c r="B2402" i="35" s="1"/>
  <c r="B2403" i="35" s="1"/>
  <c r="B2404" i="35" s="1"/>
  <c r="B2405" i="35" s="1"/>
  <c r="B2406" i="35" s="1"/>
  <c r="B2407" i="35" s="1"/>
  <c r="B2408" i="35" s="1"/>
  <c r="B2409" i="35" s="1"/>
  <c r="B2410" i="35" s="1"/>
  <c r="B2411" i="35" s="1"/>
  <c r="B2412" i="35" s="1"/>
  <c r="B2413" i="35" s="1"/>
  <c r="B2414" i="35" s="1"/>
  <c r="B2415" i="35" s="1"/>
  <c r="B2416" i="35" s="1"/>
  <c r="B2417" i="35" s="1"/>
  <c r="B2418" i="35" s="1"/>
  <c r="B2419" i="35" s="1"/>
  <c r="B2420" i="35" s="1"/>
  <c r="B2421" i="35" s="1"/>
  <c r="B2422" i="35" s="1"/>
  <c r="B2423" i="35" s="1"/>
  <c r="B2424" i="35" s="1"/>
  <c r="B2425" i="35" s="1"/>
  <c r="B2426" i="35" s="1"/>
  <c r="B2427" i="35" s="1"/>
  <c r="B2428" i="35" s="1"/>
  <c r="B2429" i="35" s="1"/>
  <c r="B2430" i="35" s="1"/>
  <c r="B2431" i="35" s="1"/>
  <c r="B2432" i="35" s="1"/>
  <c r="B2433" i="35" s="1"/>
  <c r="B2434" i="35" s="1"/>
  <c r="B2435" i="35" s="1"/>
  <c r="B2436" i="35" s="1"/>
  <c r="B2437" i="35" s="1"/>
  <c r="B2438" i="35" s="1"/>
  <c r="B2439" i="35" s="1"/>
  <c r="B2440" i="35" s="1"/>
  <c r="B2441" i="35" s="1"/>
  <c r="B2442" i="35" s="1"/>
  <c r="B2443" i="35" s="1"/>
  <c r="B2444" i="35" s="1"/>
  <c r="B2445" i="35" s="1"/>
  <c r="B2446" i="35" s="1"/>
  <c r="B2447" i="35" s="1"/>
  <c r="B2448" i="35" s="1"/>
  <c r="B2449" i="35" s="1"/>
  <c r="B2450" i="35" s="1"/>
  <c r="B2451" i="35" s="1"/>
  <c r="B2452" i="35" s="1"/>
  <c r="B2453" i="35" s="1"/>
  <c r="B2454" i="35" s="1"/>
  <c r="B2455" i="35" s="1"/>
  <c r="B2456" i="35" s="1"/>
  <c r="B2457" i="35" s="1"/>
  <c r="B2458" i="35" s="1"/>
  <c r="B2459" i="35" s="1"/>
  <c r="B2460" i="35" s="1"/>
  <c r="B2461" i="35" s="1"/>
  <c r="B2462" i="35" s="1"/>
  <c r="B2463" i="35" s="1"/>
  <c r="B2464" i="35" s="1"/>
  <c r="B2465" i="35" s="1"/>
  <c r="B2466" i="35" s="1"/>
  <c r="B2467" i="35" s="1"/>
  <c r="B2468" i="35" s="1"/>
  <c r="B2469" i="35" s="1"/>
  <c r="B2470" i="35" s="1"/>
  <c r="B2471" i="35" s="1"/>
  <c r="B2472" i="35" s="1"/>
  <c r="B2473" i="35" s="1"/>
  <c r="B2474" i="35" s="1"/>
  <c r="B2475" i="35" s="1"/>
  <c r="B2476" i="35" s="1"/>
  <c r="B2477" i="35" s="1"/>
  <c r="B2478" i="35" s="1"/>
  <c r="B2479" i="35" s="1"/>
  <c r="B2480" i="35" s="1"/>
  <c r="B2481" i="35" s="1"/>
  <c r="B2482" i="35" s="1"/>
  <c r="B2483" i="35" s="1"/>
  <c r="B2484" i="35" s="1"/>
  <c r="B2485" i="35" s="1"/>
  <c r="B2486" i="35" s="1"/>
  <c r="B2487" i="35" s="1"/>
  <c r="B2488" i="35" s="1"/>
  <c r="B2489" i="35" s="1"/>
  <c r="B2490" i="35" s="1"/>
  <c r="B2491" i="35" s="1"/>
  <c r="B2492" i="35" s="1"/>
  <c r="B2493" i="35" s="1"/>
  <c r="B2494" i="35" s="1"/>
  <c r="B2495" i="35" s="1"/>
  <c r="B2496" i="35" s="1"/>
  <c r="B2497" i="35" s="1"/>
  <c r="B2498" i="35" s="1"/>
  <c r="B2499" i="35" s="1"/>
  <c r="B2500" i="35" s="1"/>
  <c r="B2501" i="35" s="1"/>
  <c r="B2502" i="35" s="1"/>
  <c r="B2503" i="35" s="1"/>
  <c r="B2504" i="35" s="1"/>
  <c r="B2505" i="35" s="1"/>
  <c r="B2506" i="35" s="1"/>
  <c r="B2507" i="35" s="1"/>
  <c r="B2508" i="35" s="1"/>
  <c r="B2509" i="35" s="1"/>
  <c r="B2510" i="35" s="1"/>
  <c r="B2511" i="35" s="1"/>
  <c r="B2512" i="35" s="1"/>
  <c r="B2513" i="35" s="1"/>
  <c r="B2514" i="35" s="1"/>
  <c r="B2515" i="35" s="1"/>
  <c r="B2516" i="35" s="1"/>
  <c r="B2517" i="35" s="1"/>
  <c r="B2518" i="35" s="1"/>
  <c r="B2519" i="35" s="1"/>
  <c r="B2520" i="35" s="1"/>
  <c r="B2521" i="35" s="1"/>
  <c r="B2522" i="35" s="1"/>
  <c r="B2523" i="35" s="1"/>
  <c r="B2524" i="35" s="1"/>
  <c r="B2525" i="35" s="1"/>
  <c r="B2526" i="35" s="1"/>
  <c r="B2527" i="35" s="1"/>
  <c r="B2528" i="35" s="1"/>
  <c r="B2529" i="35" s="1"/>
  <c r="B2530" i="35" s="1"/>
  <c r="B2531" i="35" s="1"/>
  <c r="B2532" i="35" s="1"/>
  <c r="B2533" i="35" s="1"/>
  <c r="B2534" i="35" s="1"/>
  <c r="B2535" i="35" s="1"/>
  <c r="B2536" i="35" s="1"/>
  <c r="B2537" i="35" s="1"/>
  <c r="B2538" i="35" s="1"/>
  <c r="B2539" i="35" s="1"/>
  <c r="B2540" i="35" s="1"/>
  <c r="B2541" i="35" s="1"/>
  <c r="B2542" i="35" s="1"/>
  <c r="B2543" i="35" s="1"/>
  <c r="B2544" i="35" s="1"/>
  <c r="B2545" i="35" s="1"/>
  <c r="B2546" i="35" s="1"/>
  <c r="B2547" i="35" s="1"/>
  <c r="B2548" i="35" s="1"/>
  <c r="B2549" i="35" s="1"/>
  <c r="B2550" i="35" s="1"/>
  <c r="B2551" i="35" s="1"/>
  <c r="B2552" i="35" s="1"/>
  <c r="B2553" i="35" s="1"/>
  <c r="B2554" i="35" s="1"/>
  <c r="B2555" i="35" s="1"/>
  <c r="B2556" i="35" s="1"/>
  <c r="B2557" i="35" s="1"/>
  <c r="B2558" i="35" s="1"/>
  <c r="B2559" i="35" s="1"/>
  <c r="B2560" i="35" s="1"/>
  <c r="B2561" i="35" s="1"/>
  <c r="B2562" i="35" s="1"/>
  <c r="B2563" i="35" s="1"/>
  <c r="B2564" i="35" s="1"/>
  <c r="B2565" i="35" s="1"/>
  <c r="B2566" i="35" s="1"/>
  <c r="B2567" i="35" s="1"/>
  <c r="B2568" i="35" s="1"/>
  <c r="B2569" i="35" s="1"/>
  <c r="B2570" i="35" s="1"/>
  <c r="B2571" i="35" s="1"/>
  <c r="B2572" i="35" s="1"/>
  <c r="B2573" i="35" s="1"/>
  <c r="B2574" i="35" s="1"/>
  <c r="B2575" i="35" s="1"/>
  <c r="B2576" i="35" s="1"/>
  <c r="B2577" i="35" s="1"/>
  <c r="B2578" i="35" s="1"/>
  <c r="B2579" i="35" s="1"/>
  <c r="B2580" i="35" s="1"/>
  <c r="B2581" i="35" s="1"/>
  <c r="B2582" i="35" s="1"/>
  <c r="B2583" i="35" s="1"/>
  <c r="B2584" i="35" s="1"/>
  <c r="B2585" i="35" s="1"/>
  <c r="B2586" i="35" s="1"/>
  <c r="B2587" i="35" s="1"/>
  <c r="B2588" i="35" s="1"/>
  <c r="B2589" i="35" s="1"/>
  <c r="B2590" i="35" s="1"/>
  <c r="B2591" i="35" s="1"/>
  <c r="B2592" i="35" s="1"/>
  <c r="B2593" i="35" s="1"/>
  <c r="B2594" i="35" s="1"/>
  <c r="B2595" i="35" s="1"/>
  <c r="B2596" i="35" s="1"/>
  <c r="B2597" i="35" s="1"/>
  <c r="B2598" i="35" s="1"/>
  <c r="B2599" i="35" s="1"/>
  <c r="B2600" i="35" s="1"/>
  <c r="B2601" i="35" s="1"/>
  <c r="B2602" i="35" s="1"/>
  <c r="B2603" i="35" s="1"/>
  <c r="B2604" i="35" s="1"/>
  <c r="B2605" i="35" s="1"/>
  <c r="B2606" i="35" s="1"/>
  <c r="B2607" i="35" s="1"/>
  <c r="B2608" i="35" s="1"/>
  <c r="B2609" i="35" s="1"/>
  <c r="B2610" i="35" s="1"/>
  <c r="B2611" i="35" s="1"/>
  <c r="B2612" i="35" s="1"/>
  <c r="B2613" i="35" s="1"/>
  <c r="B2614" i="35" s="1"/>
  <c r="B2615" i="35" s="1"/>
  <c r="B2616" i="35" s="1"/>
  <c r="B2617" i="35" s="1"/>
  <c r="B2618" i="35" s="1"/>
  <c r="B2619" i="35" s="1"/>
  <c r="B2620" i="35" s="1"/>
  <c r="B2621" i="35" s="1"/>
  <c r="B2622" i="35" s="1"/>
  <c r="B2623" i="35" s="1"/>
  <c r="B2624" i="35" s="1"/>
  <c r="B2625" i="35" s="1"/>
  <c r="B2626" i="35" s="1"/>
  <c r="B2627" i="35" s="1"/>
  <c r="B2628" i="35" s="1"/>
  <c r="B2629" i="35" s="1"/>
  <c r="B2630" i="35" s="1"/>
  <c r="B2631" i="35" s="1"/>
  <c r="B2632" i="35" s="1"/>
  <c r="B2633" i="35" s="1"/>
  <c r="B2634" i="35" s="1"/>
  <c r="B2635" i="35" s="1"/>
  <c r="B2636" i="35" s="1"/>
  <c r="B2637" i="35" s="1"/>
  <c r="B2638" i="35" s="1"/>
  <c r="B2639" i="35" s="1"/>
  <c r="B2640" i="35" s="1"/>
  <c r="B2641" i="35" s="1"/>
  <c r="B2642" i="35" s="1"/>
  <c r="B2643" i="35" s="1"/>
  <c r="B2644" i="35" s="1"/>
  <c r="B2645" i="35" s="1"/>
  <c r="B2646" i="35" s="1"/>
  <c r="B2647" i="35" s="1"/>
  <c r="B2648" i="35" s="1"/>
  <c r="B2649" i="35" s="1"/>
  <c r="B2650" i="35" s="1"/>
  <c r="B2651" i="35" s="1"/>
  <c r="B2652" i="35" s="1"/>
  <c r="B2653" i="35" s="1"/>
  <c r="B2654" i="35" s="1"/>
  <c r="B2655" i="35" s="1"/>
  <c r="B2656" i="35" s="1"/>
  <c r="B2657" i="35" s="1"/>
  <c r="B2658" i="35" s="1"/>
  <c r="B2659" i="35" s="1"/>
  <c r="B2660" i="35" s="1"/>
  <c r="B2661" i="35" s="1"/>
  <c r="B2662" i="35" s="1"/>
  <c r="B2663" i="35" s="1"/>
  <c r="B2664" i="35" s="1"/>
  <c r="B2665" i="35" s="1"/>
  <c r="B2666" i="35" s="1"/>
  <c r="B2667" i="35" s="1"/>
  <c r="B2668" i="35" s="1"/>
  <c r="B2669" i="35" s="1"/>
  <c r="B2670" i="35" s="1"/>
  <c r="B2671" i="35" s="1"/>
  <c r="B2672" i="35" s="1"/>
  <c r="B2673" i="35" s="1"/>
  <c r="B2674" i="35" s="1"/>
  <c r="B2675" i="35" s="1"/>
  <c r="B2676" i="35" s="1"/>
  <c r="B2677" i="35" s="1"/>
  <c r="B2678" i="35" s="1"/>
  <c r="B2679" i="35" s="1"/>
  <c r="B2680" i="35" s="1"/>
  <c r="B2681" i="35" s="1"/>
  <c r="B2682" i="35" s="1"/>
  <c r="B2683" i="35" s="1"/>
  <c r="B2684" i="35" s="1"/>
  <c r="B2685" i="35" s="1"/>
  <c r="B2686" i="35" s="1"/>
  <c r="B2687" i="35" s="1"/>
  <c r="Z21" i="9"/>
  <c r="Z24" i="9" s="1"/>
  <c r="A25" i="6"/>
  <c r="A26" i="6" s="1"/>
  <c r="A27" i="6" s="1"/>
  <c r="A28" i="6" s="1"/>
  <c r="A29" i="6" s="1"/>
  <c r="A30" i="6" s="1"/>
  <c r="A31" i="6" s="1"/>
  <c r="A32" i="6" s="1"/>
  <c r="A24" i="6"/>
  <c r="A24" i="4"/>
  <c r="A25" i="4" s="1"/>
  <c r="A26" i="4" s="1"/>
  <c r="A27" i="4" s="1"/>
  <c r="A28" i="4" s="1"/>
  <c r="A29" i="4" s="1"/>
  <c r="A30" i="4" s="1"/>
  <c r="A31" i="4" s="1"/>
  <c r="A32" i="4" s="1"/>
  <c r="A24" i="1"/>
  <c r="A25" i="1" s="1"/>
  <c r="A26" i="1" s="1"/>
  <c r="A27" i="1" s="1"/>
  <c r="A28" i="1" s="1"/>
  <c r="A29" i="1" s="1"/>
  <c r="A30" i="1" s="1"/>
  <c r="A31" i="1" s="1"/>
  <c r="A32" i="1" s="1"/>
  <c r="L52" i="52" l="1"/>
  <c r="K52" i="52"/>
  <c r="W14" i="15"/>
  <c r="S14" i="15"/>
  <c r="O14" i="15"/>
  <c r="K14" i="15"/>
  <c r="G14" i="15"/>
  <c r="V14" i="15"/>
  <c r="R14" i="15"/>
  <c r="N14" i="15"/>
  <c r="J14" i="15"/>
  <c r="F14" i="15"/>
  <c r="U14" i="15"/>
  <c r="Q14" i="15"/>
  <c r="M14" i="15"/>
  <c r="I14" i="15"/>
  <c r="E14" i="15"/>
  <c r="X14" i="15"/>
  <c r="T14" i="15"/>
  <c r="P14" i="15"/>
  <c r="L14" i="15"/>
  <c r="H14" i="15"/>
  <c r="D14" i="15"/>
  <c r="G24" i="15"/>
  <c r="Y23" i="15"/>
  <c r="F24" i="15"/>
  <c r="E24" i="15"/>
  <c r="H24" i="15"/>
  <c r="D24" i="15"/>
  <c r="K24" i="16"/>
  <c r="L24" i="16"/>
  <c r="I24" i="16"/>
  <c r="M24" i="16"/>
  <c r="J24" i="16"/>
  <c r="K24" i="15"/>
  <c r="J24" i="15"/>
  <c r="M24" i="15"/>
  <c r="I24" i="15"/>
  <c r="L24" i="15"/>
  <c r="W14" i="16"/>
  <c r="S14" i="16"/>
  <c r="O14" i="16"/>
  <c r="K14" i="16"/>
  <c r="G14" i="16"/>
  <c r="V14" i="16"/>
  <c r="R14" i="16"/>
  <c r="N14" i="16"/>
  <c r="J14" i="16"/>
  <c r="F14" i="16"/>
  <c r="U14" i="16"/>
  <c r="Q14" i="16"/>
  <c r="M14" i="16"/>
  <c r="I14" i="16"/>
  <c r="E14" i="16"/>
  <c r="X14" i="16"/>
  <c r="T14" i="16"/>
  <c r="P14" i="16"/>
  <c r="L14" i="16"/>
  <c r="H14" i="16"/>
  <c r="D14" i="16"/>
  <c r="Y14" i="16" s="1"/>
  <c r="O24" i="16"/>
  <c r="P24" i="16"/>
  <c r="Q24" i="16"/>
  <c r="N24" i="16"/>
  <c r="R24" i="16"/>
  <c r="O24" i="15"/>
  <c r="R24" i="15"/>
  <c r="N24" i="15"/>
  <c r="Q24" i="15"/>
  <c r="P24" i="15"/>
  <c r="T24" i="16"/>
  <c r="S24" i="16"/>
  <c r="U24" i="16"/>
  <c r="V24" i="16"/>
  <c r="W24" i="16"/>
  <c r="X24" i="16"/>
  <c r="W24" i="15"/>
  <c r="S24" i="15"/>
  <c r="V24" i="15"/>
  <c r="U24" i="15"/>
  <c r="X24" i="15"/>
  <c r="T24" i="15"/>
  <c r="E22" i="23"/>
  <c r="D23" i="16"/>
  <c r="AA6" i="22"/>
  <c r="Z6" i="23"/>
  <c r="AA43" i="13"/>
  <c r="K45" i="13"/>
  <c r="O45" i="13"/>
  <c r="S45" i="13"/>
  <c r="W45" i="13"/>
  <c r="AD30" i="30"/>
  <c r="G23" i="23"/>
  <c r="G22" i="23" s="1"/>
  <c r="K23" i="23"/>
  <c r="K22" i="23" s="1"/>
  <c r="O23" i="23"/>
  <c r="O22" i="23" s="1"/>
  <c r="S23" i="23"/>
  <c r="S22" i="23" s="1"/>
  <c r="W23" i="23"/>
  <c r="W22" i="23" s="1"/>
  <c r="H45" i="13"/>
  <c r="L45" i="13"/>
  <c r="P45" i="13"/>
  <c r="T45" i="13"/>
  <c r="X45" i="13"/>
  <c r="Y22" i="15"/>
  <c r="H23" i="23"/>
  <c r="H22" i="23" s="1"/>
  <c r="L23" i="23"/>
  <c r="L22" i="23" s="1"/>
  <c r="P23" i="23"/>
  <c r="P22" i="23" s="1"/>
  <c r="T23" i="23"/>
  <c r="T22" i="23" s="1"/>
  <c r="X23" i="23"/>
  <c r="X22" i="23" s="1"/>
  <c r="M37" i="30"/>
  <c r="AC37" i="30"/>
  <c r="Q37" i="30"/>
  <c r="U37" i="30"/>
  <c r="Y37" i="30"/>
  <c r="L37" i="30"/>
  <c r="P37" i="30"/>
  <c r="T37" i="30"/>
  <c r="X37" i="30"/>
  <c r="AB37" i="30"/>
  <c r="J37" i="30"/>
  <c r="N37" i="30"/>
  <c r="R37" i="30"/>
  <c r="V37" i="30"/>
  <c r="Z37" i="30"/>
  <c r="AD29" i="30"/>
  <c r="K37" i="30"/>
  <c r="O37" i="30"/>
  <c r="S37" i="30"/>
  <c r="W37" i="30"/>
  <c r="AA37" i="30"/>
  <c r="G45" i="13"/>
  <c r="J46" i="13"/>
  <c r="N46" i="13"/>
  <c r="R46" i="13"/>
  <c r="V46" i="13"/>
  <c r="Z46" i="13"/>
  <c r="AA44" i="13"/>
  <c r="AA24" i="13"/>
  <c r="G24" i="22"/>
  <c r="G34" i="22" s="1"/>
  <c r="O24" i="22"/>
  <c r="K24" i="22"/>
  <c r="K34" i="22" s="1"/>
  <c r="W24" i="22"/>
  <c r="W26" i="22" s="1"/>
  <c r="I24" i="22"/>
  <c r="M24" i="22"/>
  <c r="M34" i="22" s="1"/>
  <c r="Q24" i="22"/>
  <c r="Q26" i="22" s="1"/>
  <c r="U24" i="22"/>
  <c r="U34" i="22" s="1"/>
  <c r="Y24" i="22"/>
  <c r="S24" i="22"/>
  <c r="S34" i="22" s="1"/>
  <c r="AA9" i="22"/>
  <c r="J24" i="22"/>
  <c r="J34" i="22" s="1"/>
  <c r="N24" i="22"/>
  <c r="R24" i="22"/>
  <c r="R34" i="22" s="1"/>
  <c r="V24" i="22"/>
  <c r="V34" i="22" s="1"/>
  <c r="Z24" i="22"/>
  <c r="Z34" i="22" s="1"/>
  <c r="G26" i="22"/>
  <c r="O34" i="22"/>
  <c r="O26" i="22"/>
  <c r="W34" i="22"/>
  <c r="I34" i="22"/>
  <c r="I26" i="22"/>
  <c r="M26" i="22"/>
  <c r="U26" i="22"/>
  <c r="Y34" i="22"/>
  <c r="Y26" i="22"/>
  <c r="N34" i="22"/>
  <c r="N26" i="22"/>
  <c r="H26" i="22"/>
  <c r="L26" i="22"/>
  <c r="P26" i="22"/>
  <c r="T26" i="22"/>
  <c r="X26" i="22"/>
  <c r="F24" i="22"/>
  <c r="F26" i="22" s="1"/>
  <c r="AA46" i="13" l="1"/>
  <c r="AA45" i="13"/>
  <c r="E26" i="23"/>
  <c r="Z22" i="23"/>
  <c r="Y14" i="15"/>
  <c r="V26" i="22"/>
  <c r="Z23" i="23"/>
  <c r="Q34" i="22"/>
  <c r="D24" i="16"/>
  <c r="G24" i="16"/>
  <c r="F24" i="16"/>
  <c r="E24" i="16"/>
  <c r="H24" i="16"/>
  <c r="Y23" i="16"/>
  <c r="Y24" i="15"/>
  <c r="R26" i="22"/>
  <c r="K26" i="22"/>
  <c r="S26" i="22"/>
  <c r="Z26" i="22"/>
  <c r="J26" i="22"/>
  <c r="AA26" i="22" s="1"/>
  <c r="F34" i="22"/>
  <c r="AA24" i="22"/>
  <c r="Z16" i="9"/>
  <c r="Z25" i="9" s="1"/>
  <c r="AD22" i="30"/>
  <c r="F23" i="30"/>
  <c r="G23" i="30"/>
  <c r="H23" i="30"/>
  <c r="F26" i="23" l="1"/>
  <c r="G26" i="23" s="1"/>
  <c r="H26" i="23" s="1"/>
  <c r="I26" i="23" s="1"/>
  <c r="J26" i="23" s="1"/>
  <c r="K26" i="23" s="1"/>
  <c r="L26" i="23" s="1"/>
  <c r="M26" i="23" s="1"/>
  <c r="N26" i="23" s="1"/>
  <c r="O26" i="23" s="1"/>
  <c r="P26" i="23" s="1"/>
  <c r="Q26" i="23" s="1"/>
  <c r="R26" i="23" s="1"/>
  <c r="S26" i="23" s="1"/>
  <c r="T26" i="23" s="1"/>
  <c r="U26" i="23" s="1"/>
  <c r="V26" i="23" s="1"/>
  <c r="W26" i="23" s="1"/>
  <c r="X26" i="23" s="1"/>
  <c r="Y26" i="23" s="1"/>
  <c r="AA34" i="22"/>
  <c r="Y24" i="16"/>
  <c r="AD23" i="30"/>
  <c r="AD43" i="30"/>
  <c r="E37" i="30"/>
  <c r="G37" i="30"/>
  <c r="H37" i="30"/>
  <c r="AD36" i="30"/>
  <c r="F37" i="30"/>
  <c r="AD37" i="30" l="1"/>
  <c r="Z26" i="23"/>
</calcChain>
</file>

<file path=xl/sharedStrings.xml><?xml version="1.0" encoding="utf-8"?>
<sst xmlns="http://schemas.openxmlformats.org/spreadsheetml/2006/main" count="16236" uniqueCount="5246">
  <si>
    <t>番号</t>
    <rPh sb="0" eb="2">
      <t>バンゴウ</t>
    </rPh>
    <phoneticPr fontId="5"/>
  </si>
  <si>
    <t>資料名</t>
    <rPh sb="0" eb="2">
      <t>シリョウ</t>
    </rPh>
    <rPh sb="2" eb="3">
      <t>メイ</t>
    </rPh>
    <phoneticPr fontId="4"/>
  </si>
  <si>
    <t>項目番号等</t>
    <rPh sb="0" eb="2">
      <t>コウモク</t>
    </rPh>
    <rPh sb="2" eb="4">
      <t>バンゴウ</t>
    </rPh>
    <rPh sb="4" eb="5">
      <t>トウ</t>
    </rPh>
    <phoneticPr fontId="5"/>
  </si>
  <si>
    <t>項目名</t>
    <rPh sb="0" eb="2">
      <t>コウモク</t>
    </rPh>
    <rPh sb="2" eb="3">
      <t>メイ</t>
    </rPh>
    <phoneticPr fontId="5"/>
  </si>
  <si>
    <t>記入例</t>
    <rPh sb="0" eb="2">
      <t>キニュウ</t>
    </rPh>
    <rPh sb="2" eb="3">
      <t>レイ</t>
    </rPh>
    <phoneticPr fontId="4"/>
  </si>
  <si>
    <t>△△△△△△△△△△△△△△</t>
    <phoneticPr fontId="4"/>
  </si>
  <si>
    <t>頁/
枝番</t>
    <rPh sb="0" eb="1">
      <t>ペイジ</t>
    </rPh>
    <rPh sb="3" eb="5">
      <t>エダバン</t>
    </rPh>
    <phoneticPr fontId="5"/>
  </si>
  <si>
    <t>厚木愛甲環境施設組合 ごみ中間処理施設整備運営事業</t>
    <phoneticPr fontId="3"/>
  </si>
  <si>
    <t>〔提出者〕</t>
    <phoneticPr fontId="3"/>
  </si>
  <si>
    <t>参加資格審査に関する質問書</t>
    <rPh sb="0" eb="2">
      <t>サンカ</t>
    </rPh>
    <rPh sb="2" eb="4">
      <t>シカク</t>
    </rPh>
    <rPh sb="4" eb="6">
      <t>シンサ</t>
    </rPh>
    <rPh sb="7" eb="8">
      <t>カン</t>
    </rPh>
    <rPh sb="10" eb="12">
      <t>シツモン</t>
    </rPh>
    <rPh sb="12" eb="13">
      <t>ショ</t>
    </rPh>
    <phoneticPr fontId="4"/>
  </si>
  <si>
    <t>会社名　　：</t>
    <phoneticPr fontId="3"/>
  </si>
  <si>
    <t>TEL　　 　：</t>
    <phoneticPr fontId="3"/>
  </si>
  <si>
    <t>E-mail　　：</t>
    <phoneticPr fontId="3"/>
  </si>
  <si>
    <t>入札説明書</t>
    <rPh sb="0" eb="2">
      <t>ニュウサツ</t>
    </rPh>
    <rPh sb="2" eb="5">
      <t>セツメイショ</t>
    </rPh>
    <phoneticPr fontId="5"/>
  </si>
  <si>
    <t>要求水準書</t>
    <rPh sb="0" eb="2">
      <t>ヨウキュウ</t>
    </rPh>
    <rPh sb="2" eb="4">
      <t>スイジュン</t>
    </rPh>
    <rPh sb="4" eb="5">
      <t>ショ</t>
    </rPh>
    <phoneticPr fontId="5"/>
  </si>
  <si>
    <t>落札者決定基準書</t>
    <rPh sb="0" eb="3">
      <t>ラクサツシャ</t>
    </rPh>
    <rPh sb="3" eb="5">
      <t>ケッテイ</t>
    </rPh>
    <rPh sb="5" eb="7">
      <t>キジュン</t>
    </rPh>
    <rPh sb="7" eb="8">
      <t>ショ</t>
    </rPh>
    <phoneticPr fontId="5"/>
  </si>
  <si>
    <t>様式集</t>
    <rPh sb="0" eb="2">
      <t>ヨウシキ</t>
    </rPh>
    <rPh sb="2" eb="3">
      <t>シュウ</t>
    </rPh>
    <phoneticPr fontId="5"/>
  </si>
  <si>
    <t>基本協定書(案)</t>
    <rPh sb="0" eb="2">
      <t>キホン</t>
    </rPh>
    <rPh sb="2" eb="5">
      <t>キョウテイショ</t>
    </rPh>
    <rPh sb="6" eb="7">
      <t>アン</t>
    </rPh>
    <phoneticPr fontId="5"/>
  </si>
  <si>
    <t>基本契約書(案)</t>
    <rPh sb="0" eb="2">
      <t>キホン</t>
    </rPh>
    <rPh sb="2" eb="4">
      <t>ケイヤク</t>
    </rPh>
    <rPh sb="4" eb="5">
      <t>ショ</t>
    </rPh>
    <rPh sb="6" eb="7">
      <t>アン</t>
    </rPh>
    <phoneticPr fontId="5"/>
  </si>
  <si>
    <t>運営委託契約書(案)</t>
    <rPh sb="0" eb="2">
      <t>ウンエイ</t>
    </rPh>
    <rPh sb="2" eb="4">
      <t>イタク</t>
    </rPh>
    <rPh sb="4" eb="7">
      <t>ケイヤクショ</t>
    </rPh>
    <rPh sb="8" eb="9">
      <t>アン</t>
    </rPh>
    <phoneticPr fontId="5"/>
  </si>
  <si>
    <t>建設請負契約書(案)</t>
    <rPh sb="0" eb="2">
      <t>ケンセツ</t>
    </rPh>
    <rPh sb="2" eb="4">
      <t>ウケオイ</t>
    </rPh>
    <rPh sb="4" eb="6">
      <t>ケイヤク</t>
    </rPh>
    <rPh sb="6" eb="7">
      <t>ショ</t>
    </rPh>
    <rPh sb="8" eb="9">
      <t>アン</t>
    </rPh>
    <phoneticPr fontId="5"/>
  </si>
  <si>
    <t>第4章</t>
    <rPh sb="0" eb="1">
      <t>ダイ</t>
    </rPh>
    <rPh sb="2" eb="3">
      <t>ショウ</t>
    </rPh>
    <phoneticPr fontId="5"/>
  </si>
  <si>
    <t>(ｱ)</t>
    <phoneticPr fontId="5"/>
  </si>
  <si>
    <t>9)</t>
    <phoneticPr fontId="5"/>
  </si>
  <si>
    <t>①</t>
    <phoneticPr fontId="3"/>
  </si>
  <si>
    <t>入札参加者の構成等</t>
    <rPh sb="0" eb="2">
      <t>ニュウサツ</t>
    </rPh>
    <rPh sb="2" eb="5">
      <t>サンカシャ</t>
    </rPh>
    <rPh sb="6" eb="8">
      <t>コウセイ</t>
    </rPh>
    <rPh sb="8" eb="9">
      <t>ナド</t>
    </rPh>
    <phoneticPr fontId="3"/>
  </si>
  <si>
    <t>内容</t>
    <rPh sb="0" eb="2">
      <t>ナイヨウ</t>
    </rPh>
    <phoneticPr fontId="5"/>
  </si>
  <si>
    <t>記入要領</t>
    <rPh sb="0" eb="2">
      <t>キニュウ</t>
    </rPh>
    <rPh sb="2" eb="4">
      <t>ヨウリョウ</t>
    </rPh>
    <phoneticPr fontId="5"/>
  </si>
  <si>
    <t>※ 内容については、その背景や意図について分かりやすく記載すること。</t>
    <rPh sb="2" eb="4">
      <t>ナイヨウ</t>
    </rPh>
    <rPh sb="12" eb="14">
      <t>ハイケイ</t>
    </rPh>
    <rPh sb="15" eb="17">
      <t>イト</t>
    </rPh>
    <rPh sb="21" eb="22">
      <t>ワ</t>
    </rPh>
    <rPh sb="27" eb="29">
      <t>キサイ</t>
    </rPh>
    <phoneticPr fontId="5"/>
  </si>
  <si>
    <t>※ 内容は簡素なものとすること。</t>
    <rPh sb="2" eb="4">
      <t>ナイヨウ</t>
    </rPh>
    <rPh sb="5" eb="7">
      <t>カンソ</t>
    </rPh>
    <phoneticPr fontId="5"/>
  </si>
  <si>
    <t>※ 表の書式変更（セルの結合・分割等）は行わないこと。</t>
    <phoneticPr fontId="5"/>
  </si>
  <si>
    <t>※「担当者」欄については、質問に対する内容の確認を受ける者の連絡先を記入すること。</t>
    <rPh sb="13" eb="15">
      <t>シツモン</t>
    </rPh>
    <rPh sb="16" eb="17">
      <t>タイ</t>
    </rPh>
    <rPh sb="19" eb="21">
      <t>ナイヨウ</t>
    </rPh>
    <rPh sb="22" eb="24">
      <t>カクニン</t>
    </rPh>
    <phoneticPr fontId="5"/>
  </si>
  <si>
    <t>※ 行が足りない場合は、行を追加のうえ、上表に継続して記入すること。</t>
    <rPh sb="2" eb="3">
      <t>ギョウ</t>
    </rPh>
    <rPh sb="4" eb="5">
      <t>タ</t>
    </rPh>
    <rPh sb="8" eb="10">
      <t>バアイ</t>
    </rPh>
    <rPh sb="12" eb="13">
      <t>ギョウ</t>
    </rPh>
    <rPh sb="14" eb="16">
      <t>ツイカ</t>
    </rPh>
    <phoneticPr fontId="4"/>
  </si>
  <si>
    <t>※ 複数枚になる場合、通し番号を付して記載すること。</t>
    <rPh sb="2" eb="4">
      <t>フクスウ</t>
    </rPh>
    <rPh sb="4" eb="5">
      <t>マイ</t>
    </rPh>
    <rPh sb="8" eb="10">
      <t>バアイ</t>
    </rPh>
    <rPh sb="11" eb="12">
      <t>トオ</t>
    </rPh>
    <rPh sb="13" eb="15">
      <t>バンゴウ</t>
    </rPh>
    <rPh sb="16" eb="17">
      <t>ツキ</t>
    </rPh>
    <rPh sb="19" eb="21">
      <t>キサイ</t>
    </rPh>
    <phoneticPr fontId="5"/>
  </si>
  <si>
    <t>※「資料名」は、プルダウンメニューより選択すること。</t>
    <phoneticPr fontId="3"/>
  </si>
  <si>
    <t>様式集</t>
    <rPh sb="0" eb="1">
      <t>サマ</t>
    </rPh>
    <rPh sb="1" eb="2">
      <t>シキ</t>
    </rPh>
    <rPh sb="2" eb="3">
      <t>シュウ</t>
    </rPh>
    <phoneticPr fontId="21"/>
  </si>
  <si>
    <t>（Excel版）</t>
    <rPh sb="6" eb="7">
      <t>バン</t>
    </rPh>
    <phoneticPr fontId="21"/>
  </si>
  <si>
    <t>厚木愛甲環境施設組合</t>
    <rPh sb="0" eb="10">
      <t>アツギアイコウカンキョウシセツクミアイ</t>
    </rPh>
    <phoneticPr fontId="21"/>
  </si>
  <si>
    <t>ごみ中間処理施設整備運営事業</t>
    <phoneticPr fontId="21"/>
  </si>
  <si>
    <t>提案書提出資料　一覧</t>
    <rPh sb="0" eb="3">
      <t>テイアンショ</t>
    </rPh>
    <rPh sb="3" eb="5">
      <t>テイシュツ</t>
    </rPh>
    <rPh sb="5" eb="7">
      <t>シリョウ</t>
    </rPh>
    <rPh sb="8" eb="10">
      <t>イチラン</t>
    </rPh>
    <phoneticPr fontId="5"/>
  </si>
  <si>
    <t>NO.</t>
    <phoneticPr fontId="5"/>
  </si>
  <si>
    <t>様式NO.</t>
    <rPh sb="0" eb="2">
      <t>ヨウシキ</t>
    </rPh>
    <phoneticPr fontId="5"/>
  </si>
  <si>
    <t>名称</t>
    <rPh sb="0" eb="2">
      <t>メイショウ</t>
    </rPh>
    <phoneticPr fontId="5"/>
  </si>
  <si>
    <t>枚数等の指定</t>
    <rPh sb="0" eb="2">
      <t>マイスウ</t>
    </rPh>
    <rPh sb="2" eb="3">
      <t>トウ</t>
    </rPh>
    <rPh sb="4" eb="6">
      <t>シテイ</t>
    </rPh>
    <phoneticPr fontId="5"/>
  </si>
  <si>
    <t>無し（様式による）</t>
    <rPh sb="0" eb="1">
      <t>ナ</t>
    </rPh>
    <rPh sb="3" eb="5">
      <t>ヨウシキ</t>
    </rPh>
    <phoneticPr fontId="5"/>
  </si>
  <si>
    <t>※ フォームの△は説明書きがあることを示す。○は様式自体を示す。</t>
    <rPh sb="9" eb="11">
      <t>セツメイ</t>
    </rPh>
    <rPh sb="11" eb="12">
      <t>ガ</t>
    </rPh>
    <rPh sb="19" eb="20">
      <t>シメ</t>
    </rPh>
    <rPh sb="24" eb="26">
      <t>ヨウシキ</t>
    </rPh>
    <rPh sb="26" eb="28">
      <t>ジタイ</t>
    </rPh>
    <rPh sb="29" eb="30">
      <t>シメ</t>
    </rPh>
    <phoneticPr fontId="5"/>
  </si>
  <si>
    <t>年　　　月　　　日</t>
  </si>
  <si>
    <t>所在地　　：</t>
    <rPh sb="0" eb="3">
      <t>ショザイチ</t>
    </rPh>
    <phoneticPr fontId="3"/>
  </si>
  <si>
    <t>担当者氏名：</t>
    <rPh sb="2" eb="3">
      <t>シャ</t>
    </rPh>
    <rPh sb="3" eb="5">
      <t>シメイ</t>
    </rPh>
    <phoneticPr fontId="3"/>
  </si>
  <si>
    <t>所属　　　：</t>
    <rPh sb="0" eb="2">
      <t>ショゾク</t>
    </rPh>
    <phoneticPr fontId="3"/>
  </si>
  <si>
    <t>FAX　　 　：</t>
    <phoneticPr fontId="3"/>
  </si>
  <si>
    <t>募集要項に関する質問書</t>
    <rPh sb="0" eb="2">
      <t>ボシュウ</t>
    </rPh>
    <rPh sb="2" eb="4">
      <t>ヨウコウ</t>
    </rPh>
    <rPh sb="5" eb="6">
      <t>カン</t>
    </rPh>
    <rPh sb="8" eb="10">
      <t>シツモン</t>
    </rPh>
    <rPh sb="10" eb="11">
      <t>ショ</t>
    </rPh>
    <phoneticPr fontId="4"/>
  </si>
  <si>
    <t>厚木愛甲環境施設組合 管理者 小林常良 様</t>
    <phoneticPr fontId="3"/>
  </si>
  <si>
    <t>厚木愛甲環境施設組合 管理者 小林常良 様</t>
    <phoneticPr fontId="3"/>
  </si>
  <si>
    <t>No.</t>
    <phoneticPr fontId="5"/>
  </si>
  <si>
    <t>※ 概要ヒアリングにおいて取り上げたい優先順位の高いものから上位に記述すること。</t>
    <rPh sb="2" eb="4">
      <t>ガイヨウ</t>
    </rPh>
    <phoneticPr fontId="5"/>
  </si>
  <si>
    <t>【作成要領】</t>
    <rPh sb="1" eb="3">
      <t>サクセイ</t>
    </rPh>
    <rPh sb="3" eb="5">
      <t>ヨウリョウ</t>
    </rPh>
    <phoneticPr fontId="3"/>
  </si>
  <si>
    <r>
      <t>・金額については、全て</t>
    </r>
    <r>
      <rPr>
        <u/>
        <sz val="11"/>
        <color rgb="FFFF0000"/>
        <rFont val="HGｺﾞｼｯｸM"/>
        <family val="3"/>
        <charset val="128"/>
      </rPr>
      <t>税抜</t>
    </r>
    <r>
      <rPr>
        <sz val="11"/>
        <rFont val="HGｺﾞｼｯｸM"/>
        <family val="3"/>
        <charset val="128"/>
      </rPr>
      <t>で回答すること</t>
    </r>
    <rPh sb="1" eb="3">
      <t>キンガク</t>
    </rPh>
    <rPh sb="9" eb="10">
      <t>スベ</t>
    </rPh>
    <rPh sb="11" eb="12">
      <t>ゼイ</t>
    </rPh>
    <rPh sb="12" eb="13">
      <t>ヌ</t>
    </rPh>
    <rPh sb="14" eb="16">
      <t>カイトウ</t>
    </rPh>
    <phoneticPr fontId="36"/>
  </si>
  <si>
    <t>・入札書と整合を図ること</t>
    <rPh sb="1" eb="3">
      <t>ニュウサツ</t>
    </rPh>
    <rPh sb="3" eb="4">
      <t>ショ</t>
    </rPh>
    <rPh sb="5" eb="7">
      <t>セイゴウ</t>
    </rPh>
    <rPh sb="8" eb="9">
      <t>ハカ</t>
    </rPh>
    <phoneticPr fontId="3"/>
  </si>
  <si>
    <t>(単位:千円)</t>
  </si>
  <si>
    <t>全体工事費</t>
    <rPh sb="0" eb="2">
      <t>ゼンタイ</t>
    </rPh>
    <rPh sb="2" eb="5">
      <t>コウジヒ</t>
    </rPh>
    <phoneticPr fontId="5"/>
  </si>
  <si>
    <t>2021（令和3）年度</t>
    <rPh sb="5" eb="7">
      <t>レイワ</t>
    </rPh>
    <rPh sb="9" eb="11">
      <t>ネンド</t>
    </rPh>
    <phoneticPr fontId="3"/>
  </si>
  <si>
    <t>2022（令和4）年度</t>
    <rPh sb="5" eb="7">
      <t>レイワ</t>
    </rPh>
    <rPh sb="9" eb="11">
      <t>ネンド</t>
    </rPh>
    <phoneticPr fontId="38"/>
  </si>
  <si>
    <t>2023（令和5）年度</t>
    <rPh sb="5" eb="7">
      <t>レイワ</t>
    </rPh>
    <rPh sb="9" eb="11">
      <t>ネンド</t>
    </rPh>
    <phoneticPr fontId="38"/>
  </si>
  <si>
    <t>2024（令和6）年度</t>
    <rPh sb="5" eb="7">
      <t>レイワ</t>
    </rPh>
    <rPh sb="9" eb="11">
      <t>ネンド</t>
    </rPh>
    <phoneticPr fontId="38"/>
  </si>
  <si>
    <t>2025（令和7）年度</t>
    <rPh sb="5" eb="7">
      <t>レイワ</t>
    </rPh>
    <rPh sb="9" eb="11">
      <t>ネンド</t>
    </rPh>
    <phoneticPr fontId="38"/>
  </si>
  <si>
    <t>備　　考</t>
  </si>
  <si>
    <t>合計</t>
    <rPh sb="0" eb="2">
      <t>ゴウケイ</t>
    </rPh>
    <phoneticPr fontId="5"/>
  </si>
  <si>
    <t>交付対象事業費</t>
    <rPh sb="0" eb="2">
      <t>コウフ</t>
    </rPh>
    <rPh sb="2" eb="4">
      <t>タイショウ</t>
    </rPh>
    <rPh sb="4" eb="6">
      <t>ジギョウ</t>
    </rPh>
    <rPh sb="6" eb="7">
      <t>ヒ</t>
    </rPh>
    <phoneticPr fontId="3"/>
  </si>
  <si>
    <t>交付対象外
事業費</t>
    <rPh sb="0" eb="2">
      <t>コウフ</t>
    </rPh>
    <rPh sb="2" eb="5">
      <t>タイショウガイ</t>
    </rPh>
    <rPh sb="6" eb="8">
      <t>ジギョウ</t>
    </rPh>
    <rPh sb="8" eb="9">
      <t>ヒ</t>
    </rPh>
    <phoneticPr fontId="5"/>
  </si>
  <si>
    <t>小計</t>
    <rPh sb="0" eb="1">
      <t>ショウ</t>
    </rPh>
    <phoneticPr fontId="5"/>
  </si>
  <si>
    <t>小計</t>
    <rPh sb="0" eb="1">
      <t>チイ</t>
    </rPh>
    <phoneticPr fontId="5"/>
  </si>
  <si>
    <t>区　分</t>
  </si>
  <si>
    <t>費　目</t>
  </si>
  <si>
    <t>　　　　　　工　種　</t>
  </si>
  <si>
    <t>交付対象1/2</t>
    <rPh sb="0" eb="2">
      <t>コウフ</t>
    </rPh>
    <rPh sb="2" eb="4">
      <t>タイショウ</t>
    </rPh>
    <phoneticPr fontId="5"/>
  </si>
  <si>
    <t>交付対象1/3</t>
    <rPh sb="0" eb="2">
      <t>コウフ</t>
    </rPh>
    <rPh sb="2" eb="4">
      <t>タイショウ</t>
    </rPh>
    <phoneticPr fontId="3"/>
  </si>
  <si>
    <t>工事費</t>
  </si>
  <si>
    <t>本体外工事費</t>
    <rPh sb="0" eb="2">
      <t>ホンタイ</t>
    </rPh>
    <rPh sb="2" eb="3">
      <t>ガイ</t>
    </rPh>
    <rPh sb="3" eb="5">
      <t>コウジ</t>
    </rPh>
    <rPh sb="5" eb="6">
      <t>ヒ</t>
    </rPh>
    <phoneticPr fontId="3"/>
  </si>
  <si>
    <t>(本体外工事費計)</t>
    <rPh sb="1" eb="3">
      <t>ホンタイ</t>
    </rPh>
    <rPh sb="3" eb="4">
      <t>ガイ</t>
    </rPh>
    <rPh sb="4" eb="7">
      <t>コウジヒ</t>
    </rPh>
    <phoneticPr fontId="3"/>
  </si>
  <si>
    <t>工事費計</t>
    <rPh sb="0" eb="3">
      <t>コウジヒ</t>
    </rPh>
    <rPh sb="3" eb="4">
      <t>ケイ</t>
    </rPh>
    <phoneticPr fontId="38"/>
  </si>
  <si>
    <t>合　　　計</t>
    <rPh sb="0" eb="1">
      <t>ゴウ</t>
    </rPh>
    <rPh sb="4" eb="5">
      <t>ケイ</t>
    </rPh>
    <phoneticPr fontId="5"/>
  </si>
  <si>
    <t>消　費　税</t>
    <rPh sb="0" eb="1">
      <t>ケ</t>
    </rPh>
    <rPh sb="2" eb="3">
      <t>ヒ</t>
    </rPh>
    <rPh sb="4" eb="5">
      <t>ゼイ</t>
    </rPh>
    <phoneticPr fontId="5"/>
  </si>
  <si>
    <t>総　合　計</t>
    <rPh sb="0" eb="1">
      <t>ソウ</t>
    </rPh>
    <rPh sb="2" eb="3">
      <t>ゴウ</t>
    </rPh>
    <rPh sb="4" eb="5">
      <t>ケイ</t>
    </rPh>
    <phoneticPr fontId="5"/>
  </si>
  <si>
    <t>※</t>
    <phoneticPr fontId="4"/>
  </si>
  <si>
    <t>のセルにご回答ください。</t>
    <rPh sb="5" eb="7">
      <t>カイトウ</t>
    </rPh>
    <phoneticPr fontId="4"/>
  </si>
  <si>
    <t>・高効率ごみ発電施設に含む場合、備考欄に「高効率ごみ発電施設に含む」と記入すること</t>
    <rPh sb="1" eb="4">
      <t>コウコウリツ</t>
    </rPh>
    <rPh sb="6" eb="8">
      <t>ハツデン</t>
    </rPh>
    <rPh sb="8" eb="10">
      <t>シセツ</t>
    </rPh>
    <rPh sb="11" eb="12">
      <t>フク</t>
    </rPh>
    <rPh sb="13" eb="15">
      <t>バアイ</t>
    </rPh>
    <rPh sb="16" eb="18">
      <t>ビコウ</t>
    </rPh>
    <rPh sb="18" eb="19">
      <t>ラン</t>
    </rPh>
    <rPh sb="21" eb="24">
      <t>コウコウリツ</t>
    </rPh>
    <rPh sb="26" eb="28">
      <t>ハツデン</t>
    </rPh>
    <rPh sb="28" eb="30">
      <t>シセツ</t>
    </rPh>
    <rPh sb="31" eb="32">
      <t>フク</t>
    </rPh>
    <rPh sb="35" eb="37">
      <t>キニュウ</t>
    </rPh>
    <phoneticPr fontId="3"/>
  </si>
  <si>
    <t>・物価変動を除いた金額を記入すること</t>
    <phoneticPr fontId="3"/>
  </si>
  <si>
    <t>交付対象外</t>
    <rPh sb="0" eb="2">
      <t>コウフ</t>
    </rPh>
    <rPh sb="2" eb="5">
      <t>タイショウガイ</t>
    </rPh>
    <phoneticPr fontId="5"/>
  </si>
  <si>
    <t>小計</t>
    <rPh sb="0" eb="2">
      <t>ショウケイ</t>
    </rPh>
    <phoneticPr fontId="5"/>
  </si>
  <si>
    <t>小計</t>
    <rPh sb="0" eb="1">
      <t>ショウ</t>
    </rPh>
    <rPh sb="1" eb="2">
      <t>ケイ</t>
    </rPh>
    <phoneticPr fontId="5"/>
  </si>
  <si>
    <t>（単位：千円）</t>
    <rPh sb="1" eb="3">
      <t>タンイ</t>
    </rPh>
    <rPh sb="4" eb="5">
      <t>セン</t>
    </rPh>
    <rPh sb="5" eb="6">
      <t>エン</t>
    </rPh>
    <phoneticPr fontId="5"/>
  </si>
  <si>
    <t>2025(令和7)
年度</t>
    <rPh sb="5" eb="7">
      <t>レイワ</t>
    </rPh>
    <rPh sb="10" eb="12">
      <t>ネンド</t>
    </rPh>
    <phoneticPr fontId="5"/>
  </si>
  <si>
    <t>2026(令和8)
年度</t>
    <rPh sb="5" eb="7">
      <t>レイワ</t>
    </rPh>
    <rPh sb="10" eb="12">
      <t>ネンド</t>
    </rPh>
    <phoneticPr fontId="5"/>
  </si>
  <si>
    <t>2027(令和9)
年度</t>
    <rPh sb="5" eb="7">
      <t>レイワ</t>
    </rPh>
    <rPh sb="10" eb="12">
      <t>ネンド</t>
    </rPh>
    <phoneticPr fontId="5"/>
  </si>
  <si>
    <t>2028(令和10)
年度</t>
    <rPh sb="5" eb="7">
      <t>レイワ</t>
    </rPh>
    <rPh sb="11" eb="13">
      <t>ネンド</t>
    </rPh>
    <phoneticPr fontId="5"/>
  </si>
  <si>
    <t>2029(令和11)
年度</t>
    <rPh sb="5" eb="7">
      <t>レイワ</t>
    </rPh>
    <rPh sb="11" eb="13">
      <t>ネンド</t>
    </rPh>
    <phoneticPr fontId="5"/>
  </si>
  <si>
    <t>2030(令和12)
年度</t>
    <rPh sb="5" eb="7">
      <t>レイワ</t>
    </rPh>
    <rPh sb="11" eb="13">
      <t>ネンド</t>
    </rPh>
    <phoneticPr fontId="5"/>
  </si>
  <si>
    <t>2031(令和13)
年度</t>
    <rPh sb="5" eb="7">
      <t>レイワ</t>
    </rPh>
    <rPh sb="11" eb="13">
      <t>ネンド</t>
    </rPh>
    <phoneticPr fontId="5"/>
  </si>
  <si>
    <t>2032(令和14)
年度</t>
    <rPh sb="5" eb="7">
      <t>レイワ</t>
    </rPh>
    <rPh sb="11" eb="13">
      <t>ネンド</t>
    </rPh>
    <phoneticPr fontId="5"/>
  </si>
  <si>
    <t>2033(令和15)
年度</t>
    <rPh sb="5" eb="7">
      <t>レイワ</t>
    </rPh>
    <rPh sb="11" eb="13">
      <t>ネンド</t>
    </rPh>
    <phoneticPr fontId="5"/>
  </si>
  <si>
    <t>2034(令和16)
年度</t>
    <rPh sb="5" eb="7">
      <t>レイワ</t>
    </rPh>
    <rPh sb="11" eb="13">
      <t>ネンド</t>
    </rPh>
    <phoneticPr fontId="5"/>
  </si>
  <si>
    <t>2035(令和17)
年度</t>
    <rPh sb="5" eb="7">
      <t>レイワ</t>
    </rPh>
    <rPh sb="11" eb="13">
      <t>ネンド</t>
    </rPh>
    <phoneticPr fontId="5"/>
  </si>
  <si>
    <t>2036(令和18)
年度</t>
    <rPh sb="5" eb="7">
      <t>レイワ</t>
    </rPh>
    <rPh sb="11" eb="13">
      <t>ネンド</t>
    </rPh>
    <phoneticPr fontId="5"/>
  </si>
  <si>
    <t>2037(令和19)
年度</t>
    <rPh sb="5" eb="7">
      <t>レイワ</t>
    </rPh>
    <rPh sb="11" eb="13">
      <t>ネンド</t>
    </rPh>
    <phoneticPr fontId="5"/>
  </si>
  <si>
    <t>2038(令和20)
年度</t>
    <rPh sb="5" eb="7">
      <t>レイワ</t>
    </rPh>
    <rPh sb="11" eb="13">
      <t>ネンド</t>
    </rPh>
    <phoneticPr fontId="5"/>
  </si>
  <si>
    <t>2039(令和21)
年度</t>
    <rPh sb="5" eb="7">
      <t>レイワ</t>
    </rPh>
    <rPh sb="11" eb="13">
      <t>ネンド</t>
    </rPh>
    <phoneticPr fontId="5"/>
  </si>
  <si>
    <t>2040(令和22)
年度</t>
    <rPh sb="5" eb="7">
      <t>レイワ</t>
    </rPh>
    <rPh sb="11" eb="13">
      <t>ネンド</t>
    </rPh>
    <phoneticPr fontId="5"/>
  </si>
  <si>
    <t>2041(令和23)
年度</t>
    <rPh sb="5" eb="7">
      <t>レイワ</t>
    </rPh>
    <rPh sb="11" eb="13">
      <t>ネンド</t>
    </rPh>
    <phoneticPr fontId="5"/>
  </si>
  <si>
    <t>2042(令和24)
年度</t>
    <rPh sb="5" eb="7">
      <t>レイワ</t>
    </rPh>
    <rPh sb="11" eb="13">
      <t>ネンド</t>
    </rPh>
    <phoneticPr fontId="5"/>
  </si>
  <si>
    <t>2043(令和25)
年度</t>
    <rPh sb="5" eb="7">
      <t>レイワ</t>
    </rPh>
    <rPh sb="11" eb="13">
      <t>ネンド</t>
    </rPh>
    <phoneticPr fontId="5"/>
  </si>
  <si>
    <t>2044(令和26)
年度</t>
    <rPh sb="5" eb="7">
      <t>レイワ</t>
    </rPh>
    <rPh sb="11" eb="13">
      <t>ネンド</t>
    </rPh>
    <phoneticPr fontId="5"/>
  </si>
  <si>
    <t>2045(令和27)
年度</t>
    <rPh sb="5" eb="7">
      <t>レイワ</t>
    </rPh>
    <rPh sb="11" eb="13">
      <t>ネンド</t>
    </rPh>
    <phoneticPr fontId="5"/>
  </si>
  <si>
    <t>合計</t>
    <rPh sb="0" eb="1">
      <t>ゴウ</t>
    </rPh>
    <rPh sb="1" eb="2">
      <t>ケイ</t>
    </rPh>
    <phoneticPr fontId="5"/>
  </si>
  <si>
    <t>運営固定費(運営費A)</t>
    <rPh sb="0" eb="2">
      <t>ウンエイ</t>
    </rPh>
    <rPh sb="2" eb="5">
      <t>コテイヒ</t>
    </rPh>
    <rPh sb="6" eb="8">
      <t>ウンエイ</t>
    </rPh>
    <rPh sb="8" eb="9">
      <t>ヒ</t>
    </rPh>
    <phoneticPr fontId="5"/>
  </si>
  <si>
    <t>固定費用</t>
    <rPh sb="0" eb="3">
      <t>コテイヒ</t>
    </rPh>
    <rPh sb="3" eb="4">
      <t>ヨウ</t>
    </rPh>
    <phoneticPr fontId="5"/>
  </si>
  <si>
    <t>その他費用</t>
    <rPh sb="2" eb="3">
      <t>タ</t>
    </rPh>
    <rPh sb="3" eb="4">
      <t>ヒ</t>
    </rPh>
    <rPh sb="4" eb="5">
      <t>ヨウ</t>
    </rPh>
    <phoneticPr fontId="5"/>
  </si>
  <si>
    <t>高効率ごみ発電施設</t>
    <rPh sb="0" eb="3">
      <t>コウコウリツ</t>
    </rPh>
    <rPh sb="5" eb="7">
      <t>ハツデン</t>
    </rPh>
    <rPh sb="7" eb="9">
      <t>シセツ</t>
    </rPh>
    <phoneticPr fontId="3"/>
  </si>
  <si>
    <t>粗大ごみ発電施設</t>
    <rPh sb="0" eb="2">
      <t>ソダイ</t>
    </rPh>
    <rPh sb="4" eb="6">
      <t>ハツデン</t>
    </rPh>
    <rPh sb="6" eb="8">
      <t>シセツ</t>
    </rPh>
    <phoneticPr fontId="3"/>
  </si>
  <si>
    <t>光熱水費</t>
    <rPh sb="0" eb="1">
      <t>ヒカリ</t>
    </rPh>
    <rPh sb="1" eb="2">
      <t>ネツ</t>
    </rPh>
    <rPh sb="2" eb="3">
      <t>スイ</t>
    </rPh>
    <rPh sb="3" eb="4">
      <t>ヒ</t>
    </rPh>
    <phoneticPr fontId="45"/>
  </si>
  <si>
    <t>（高効率ごみ発電施設で見込むこととする）</t>
    <rPh sb="1" eb="4">
      <t>コウコウリツ</t>
    </rPh>
    <rPh sb="6" eb="8">
      <t>ハツデン</t>
    </rPh>
    <rPh sb="8" eb="10">
      <t>シセツ</t>
    </rPh>
    <rPh sb="11" eb="13">
      <t>ミコ</t>
    </rPh>
    <phoneticPr fontId="3"/>
  </si>
  <si>
    <t>人件費</t>
    <rPh sb="0" eb="2">
      <t>ジンケン</t>
    </rPh>
    <rPh sb="2" eb="3">
      <t>ヒ</t>
    </rPh>
    <phoneticPr fontId="5"/>
  </si>
  <si>
    <t>維持管理費</t>
    <rPh sb="0" eb="2">
      <t>イジ</t>
    </rPh>
    <rPh sb="2" eb="4">
      <t>カンリ</t>
    </rPh>
    <rPh sb="4" eb="5">
      <t>ヒ</t>
    </rPh>
    <phoneticPr fontId="5"/>
  </si>
  <si>
    <t>補修費用</t>
    <rPh sb="0" eb="2">
      <t>ホシュウ</t>
    </rPh>
    <rPh sb="2" eb="3">
      <t>ヒ</t>
    </rPh>
    <rPh sb="3" eb="4">
      <t>ヨウ</t>
    </rPh>
    <phoneticPr fontId="5"/>
  </si>
  <si>
    <t>計</t>
    <rPh sb="0" eb="1">
      <t>ケイ</t>
    </rPh>
    <phoneticPr fontId="5"/>
  </si>
  <si>
    <t>運営変動費（運営費B）</t>
    <rPh sb="0" eb="2">
      <t>ウンエイ</t>
    </rPh>
    <rPh sb="2" eb="4">
      <t>ヘンドウ</t>
    </rPh>
    <rPh sb="4" eb="5">
      <t>ヒ</t>
    </rPh>
    <rPh sb="6" eb="8">
      <t>ウンエイ</t>
    </rPh>
    <rPh sb="8" eb="9">
      <t>ヒ</t>
    </rPh>
    <phoneticPr fontId="5"/>
  </si>
  <si>
    <t>運営固定費(運営費C)</t>
    <rPh sb="0" eb="2">
      <t>ウンエイ</t>
    </rPh>
    <rPh sb="2" eb="5">
      <t>コテイヒ</t>
    </rPh>
    <rPh sb="6" eb="8">
      <t>ウンエイ</t>
    </rPh>
    <rPh sb="8" eb="9">
      <t>ヒ</t>
    </rPh>
    <phoneticPr fontId="5"/>
  </si>
  <si>
    <t>運営変動費（運営費D）</t>
    <rPh sb="0" eb="2">
      <t>ウンエイ</t>
    </rPh>
    <rPh sb="2" eb="4">
      <t>ヘンドウ</t>
    </rPh>
    <rPh sb="4" eb="5">
      <t>ヒ</t>
    </rPh>
    <rPh sb="6" eb="8">
      <t>ウンエイ</t>
    </rPh>
    <rPh sb="8" eb="9">
      <t>ヒ</t>
    </rPh>
    <phoneticPr fontId="5"/>
  </si>
  <si>
    <t>　</t>
    <phoneticPr fontId="5"/>
  </si>
  <si>
    <t>厚木愛甲環境施設組合</t>
    <rPh sb="0" eb="10">
      <t>アツギアイコウカンキョウシセツクミアイ</t>
    </rPh>
    <phoneticPr fontId="5"/>
  </si>
  <si>
    <t>ごみ中間処理施設整備運営事業</t>
    <phoneticPr fontId="5"/>
  </si>
  <si>
    <t>事業計画書</t>
    <rPh sb="0" eb="2">
      <t>ジギョウ</t>
    </rPh>
    <rPh sb="2" eb="4">
      <t>ケイカク</t>
    </rPh>
    <rPh sb="4" eb="5">
      <t>ショ</t>
    </rPh>
    <phoneticPr fontId="5"/>
  </si>
  <si>
    <t>受付名称【　　　　　　　　】</t>
    <rPh sb="0" eb="2">
      <t>ウケツケ</t>
    </rPh>
    <rPh sb="2" eb="4">
      <t>メイショウ</t>
    </rPh>
    <phoneticPr fontId="5"/>
  </si>
  <si>
    <t>費目</t>
    <rPh sb="0" eb="2">
      <t>ヒモク</t>
    </rPh>
    <phoneticPr fontId="5"/>
  </si>
  <si>
    <t>合計</t>
    <rPh sb="0" eb="1">
      <t>ゴウ</t>
    </rPh>
    <rPh sb="1" eb="2">
      <t>ケイ</t>
    </rPh>
    <phoneticPr fontId="45"/>
  </si>
  <si>
    <t>光熱水費</t>
    <rPh sb="0" eb="2">
      <t>コウネツ</t>
    </rPh>
    <rPh sb="2" eb="3">
      <t>スイ</t>
    </rPh>
    <rPh sb="3" eb="4">
      <t>ヒ</t>
    </rPh>
    <phoneticPr fontId="5"/>
  </si>
  <si>
    <t>職種</t>
    <rPh sb="0" eb="2">
      <t>ショクシュ</t>
    </rPh>
    <phoneticPr fontId="5"/>
  </si>
  <si>
    <t>単位</t>
    <rPh sb="0" eb="2">
      <t>タンイ</t>
    </rPh>
    <phoneticPr fontId="45"/>
  </si>
  <si>
    <t>日勤者</t>
    <rPh sb="0" eb="3">
      <t>ニッキンシャ</t>
    </rPh>
    <phoneticPr fontId="5"/>
  </si>
  <si>
    <t>人</t>
    <rPh sb="0" eb="1">
      <t>ニン</t>
    </rPh>
    <phoneticPr fontId="45"/>
  </si>
  <si>
    <t>小　計</t>
  </si>
  <si>
    <t>千円</t>
    <rPh sb="0" eb="2">
      <t>センエン</t>
    </rPh>
    <phoneticPr fontId="45"/>
  </si>
  <si>
    <t>直勤者</t>
    <rPh sb="0" eb="1">
      <t>チョク</t>
    </rPh>
    <rPh sb="1" eb="2">
      <t>キンム</t>
    </rPh>
    <rPh sb="2" eb="3">
      <t>シャ</t>
    </rPh>
    <phoneticPr fontId="5"/>
  </si>
  <si>
    <t>総　計</t>
  </si>
  <si>
    <t>運営固定費（維持管理費、補修費用）の内訳</t>
    <rPh sb="0" eb="2">
      <t>ウンエイ</t>
    </rPh>
    <rPh sb="2" eb="5">
      <t>コテイヒ</t>
    </rPh>
    <rPh sb="6" eb="8">
      <t>イジ</t>
    </rPh>
    <rPh sb="8" eb="10">
      <t>カンリ</t>
    </rPh>
    <rPh sb="10" eb="11">
      <t>ヒ</t>
    </rPh>
    <rPh sb="12" eb="14">
      <t>ホシュウ</t>
    </rPh>
    <rPh sb="14" eb="15">
      <t>ヒ</t>
    </rPh>
    <rPh sb="15" eb="16">
      <t>ヨウ</t>
    </rPh>
    <rPh sb="18" eb="20">
      <t>ウチワケ</t>
    </rPh>
    <phoneticPr fontId="45"/>
  </si>
  <si>
    <t>頻度</t>
    <rPh sb="0" eb="2">
      <t>ヒンド</t>
    </rPh>
    <phoneticPr fontId="5"/>
  </si>
  <si>
    <t>維持管理費（法定点検・定期点検等）</t>
    <rPh sb="0" eb="2">
      <t>イジ</t>
    </rPh>
    <rPh sb="2" eb="4">
      <t>カンリ</t>
    </rPh>
    <rPh sb="4" eb="5">
      <t>ヒ</t>
    </rPh>
    <rPh sb="6" eb="8">
      <t>ホウテイ</t>
    </rPh>
    <rPh sb="8" eb="10">
      <t>テンケン</t>
    </rPh>
    <rPh sb="11" eb="13">
      <t>テイキ</t>
    </rPh>
    <rPh sb="13" eb="15">
      <t>テンケン</t>
    </rPh>
    <rPh sb="15" eb="16">
      <t>ナド</t>
    </rPh>
    <phoneticPr fontId="5"/>
  </si>
  <si>
    <t>受入供給設備</t>
    <rPh sb="0" eb="2">
      <t>ウケイレ</t>
    </rPh>
    <rPh sb="2" eb="4">
      <t>キョウキュウ</t>
    </rPh>
    <rPh sb="4" eb="6">
      <t>セツビ</t>
    </rPh>
    <phoneticPr fontId="5"/>
  </si>
  <si>
    <t>－</t>
    <phoneticPr fontId="5"/>
  </si>
  <si>
    <t>(受入供給設備）
ごみ計量機</t>
    <rPh sb="1" eb="3">
      <t>ウケイレ</t>
    </rPh>
    <rPh sb="3" eb="5">
      <t>キョウキュウ</t>
    </rPh>
    <rPh sb="5" eb="7">
      <t>セツビ</t>
    </rPh>
    <rPh sb="11" eb="13">
      <t>ケイリョウ</t>
    </rPh>
    <rPh sb="13" eb="14">
      <t>キ</t>
    </rPh>
    <phoneticPr fontId="5"/>
  </si>
  <si>
    <t>法定2年</t>
    <rPh sb="0" eb="2">
      <t>ホウテイ</t>
    </rPh>
    <rPh sb="3" eb="4">
      <t>ネン</t>
    </rPh>
    <phoneticPr fontId="5"/>
  </si>
  <si>
    <t>(受入供給設備）
ごみｸﾚｰﾝ</t>
    <rPh sb="1" eb="3">
      <t>ウケイレ</t>
    </rPh>
    <rPh sb="3" eb="5">
      <t>キョウキュウ</t>
    </rPh>
    <rPh sb="5" eb="7">
      <t>セツビ</t>
    </rPh>
    <phoneticPr fontId="5"/>
  </si>
  <si>
    <t>燃焼設備</t>
    <rPh sb="0" eb="2">
      <t>ネンショウ</t>
    </rPh>
    <rPh sb="2" eb="4">
      <t>セツビ</t>
    </rPh>
    <phoneticPr fontId="5"/>
  </si>
  <si>
    <t>－</t>
    <phoneticPr fontId="5"/>
  </si>
  <si>
    <t>燃焼ガス冷却設備</t>
    <rPh sb="0" eb="2">
      <t>ネンショウ</t>
    </rPh>
    <rPh sb="4" eb="6">
      <t>レイキャク</t>
    </rPh>
    <rPh sb="6" eb="8">
      <t>セツビ</t>
    </rPh>
    <phoneticPr fontId="5"/>
  </si>
  <si>
    <t>(燃焼ガス冷却設備)
ボイラ</t>
    <rPh sb="1" eb="3">
      <t>ネンショウ</t>
    </rPh>
    <rPh sb="5" eb="7">
      <t>レイキャク</t>
    </rPh>
    <rPh sb="7" eb="9">
      <t>セツビ</t>
    </rPh>
    <phoneticPr fontId="5"/>
  </si>
  <si>
    <t>排ガス処理設備</t>
    <rPh sb="0" eb="1">
      <t>ハイ</t>
    </rPh>
    <rPh sb="3" eb="5">
      <t>ショリ</t>
    </rPh>
    <rPh sb="5" eb="7">
      <t>セツビ</t>
    </rPh>
    <phoneticPr fontId="5"/>
  </si>
  <si>
    <t>・</t>
  </si>
  <si>
    <t>支　払　額（各年）</t>
    <rPh sb="0" eb="1">
      <t>ササ</t>
    </rPh>
    <rPh sb="2" eb="3">
      <t>バライ</t>
    </rPh>
    <rPh sb="4" eb="5">
      <t>ガク</t>
    </rPh>
    <rPh sb="6" eb="7">
      <t>カク</t>
    </rPh>
    <rPh sb="7" eb="8">
      <t>ネン</t>
    </rPh>
    <phoneticPr fontId="5"/>
  </si>
  <si>
    <t>補修費用（保全工事等の修繕工事）</t>
    <rPh sb="0" eb="2">
      <t>ホシュウ</t>
    </rPh>
    <rPh sb="2" eb="3">
      <t>ヒ</t>
    </rPh>
    <rPh sb="3" eb="4">
      <t>ヨウ</t>
    </rPh>
    <rPh sb="5" eb="7">
      <t>ホゼン</t>
    </rPh>
    <rPh sb="7" eb="9">
      <t>コウジ</t>
    </rPh>
    <rPh sb="9" eb="10">
      <t>ナド</t>
    </rPh>
    <rPh sb="11" eb="13">
      <t>シュウゼン</t>
    </rPh>
    <rPh sb="13" eb="15">
      <t>コウジ</t>
    </rPh>
    <phoneticPr fontId="5"/>
  </si>
  <si>
    <t>（受入供給設備）
ごみダンピングボックス補修</t>
    <rPh sb="1" eb="3">
      <t>ウケイレ</t>
    </rPh>
    <rPh sb="3" eb="5">
      <t>キョウキュウ</t>
    </rPh>
    <rPh sb="5" eb="7">
      <t>セツビ</t>
    </rPh>
    <rPh sb="20" eb="22">
      <t>ホシュウ</t>
    </rPh>
    <phoneticPr fontId="5"/>
  </si>
  <si>
    <t>5年</t>
    <rPh sb="1" eb="2">
      <t>ネン</t>
    </rPh>
    <phoneticPr fontId="10"/>
  </si>
  <si>
    <t>（受入供給設備）
ごみクレーンバケット交換</t>
    <rPh sb="1" eb="3">
      <t>ウケイレ</t>
    </rPh>
    <rPh sb="3" eb="5">
      <t>キョウキュウ</t>
    </rPh>
    <rPh sb="5" eb="7">
      <t>セツビ</t>
    </rPh>
    <rPh sb="19" eb="21">
      <t>コウカン</t>
    </rPh>
    <phoneticPr fontId="5"/>
  </si>
  <si>
    <t>（受入供給設備）
脱臭装置活性炭交換</t>
    <rPh sb="1" eb="3">
      <t>ウケイレ</t>
    </rPh>
    <rPh sb="3" eb="5">
      <t>キョウキュウ</t>
    </rPh>
    <rPh sb="5" eb="7">
      <t>セツビ</t>
    </rPh>
    <rPh sb="9" eb="11">
      <t>ダッシュウ</t>
    </rPh>
    <rPh sb="11" eb="13">
      <t>ソウチ</t>
    </rPh>
    <rPh sb="13" eb="16">
      <t>カッセイタン</t>
    </rPh>
    <rPh sb="16" eb="18">
      <t>コウカン</t>
    </rPh>
    <phoneticPr fontId="5"/>
  </si>
  <si>
    <t>毎年</t>
    <rPh sb="0" eb="2">
      <t>マイトシ</t>
    </rPh>
    <phoneticPr fontId="5"/>
  </si>
  <si>
    <t>（ごみ焼却処理設備）
粉砕機防振装置補修</t>
    <rPh sb="3" eb="5">
      <t>ショウキャク</t>
    </rPh>
    <rPh sb="5" eb="7">
      <t>ショリ</t>
    </rPh>
    <rPh sb="7" eb="9">
      <t>セツビ</t>
    </rPh>
    <rPh sb="11" eb="14">
      <t>フンサイキ</t>
    </rPh>
    <rPh sb="14" eb="16">
      <t>ボウシン</t>
    </rPh>
    <rPh sb="16" eb="18">
      <t>ソウチ</t>
    </rPh>
    <rPh sb="18" eb="20">
      <t>ホシュウ</t>
    </rPh>
    <phoneticPr fontId="5"/>
  </si>
  <si>
    <t>3年</t>
    <rPh sb="1" eb="2">
      <t>ネン</t>
    </rPh>
    <phoneticPr fontId="10"/>
  </si>
  <si>
    <t>（排ガス処理設備）
バグフィルタろ布交換</t>
    <rPh sb="1" eb="2">
      <t>ハイ</t>
    </rPh>
    <rPh sb="4" eb="6">
      <t>ショリ</t>
    </rPh>
    <rPh sb="6" eb="8">
      <t>セツビ</t>
    </rPh>
    <rPh sb="17" eb="18">
      <t>フ</t>
    </rPh>
    <rPh sb="18" eb="20">
      <t>コウカン</t>
    </rPh>
    <phoneticPr fontId="5"/>
  </si>
  <si>
    <t>支　払　額（各期）</t>
    <rPh sb="0" eb="1">
      <t>ササ</t>
    </rPh>
    <rPh sb="2" eb="3">
      <t>バライ</t>
    </rPh>
    <rPh sb="4" eb="5">
      <t>ガク</t>
    </rPh>
    <rPh sb="6" eb="8">
      <t>カクキ</t>
    </rPh>
    <phoneticPr fontId="5"/>
  </si>
  <si>
    <t>支　払　額（各年）</t>
    <rPh sb="0" eb="1">
      <t>ササ</t>
    </rPh>
    <rPh sb="2" eb="3">
      <t>バライ</t>
    </rPh>
    <rPh sb="4" eb="5">
      <t>ガク</t>
    </rPh>
    <rPh sb="6" eb="8">
      <t>カクネン</t>
    </rPh>
    <phoneticPr fontId="5"/>
  </si>
  <si>
    <t>支　払　額</t>
    <rPh sb="0" eb="1">
      <t>ササ</t>
    </rPh>
    <rPh sb="2" eb="3">
      <t>バライ</t>
    </rPh>
    <rPh sb="4" eb="5">
      <t>ガク</t>
    </rPh>
    <phoneticPr fontId="5"/>
  </si>
  <si>
    <t>費目（変動費）</t>
    <rPh sb="0" eb="1">
      <t>ヒ</t>
    </rPh>
    <rPh sb="1" eb="2">
      <t>メ</t>
    </rPh>
    <phoneticPr fontId="5"/>
  </si>
  <si>
    <t>内容・算定根拠</t>
    <rPh sb="0" eb="2">
      <t>ナイヨウ</t>
    </rPh>
    <rPh sb="3" eb="5">
      <t>サンテイ</t>
    </rPh>
    <rPh sb="5" eb="7">
      <t>コンキョ</t>
    </rPh>
    <phoneticPr fontId="5"/>
  </si>
  <si>
    <t>提案単価</t>
    <rPh sb="0" eb="2">
      <t>テイアン</t>
    </rPh>
    <rPh sb="2" eb="4">
      <t>タンカ</t>
    </rPh>
    <phoneticPr fontId="5"/>
  </si>
  <si>
    <t>(単位：円/t)</t>
    <rPh sb="1" eb="3">
      <t>タンイ</t>
    </rPh>
    <phoneticPr fontId="5"/>
  </si>
  <si>
    <t>計　(単位：円/t)</t>
    <rPh sb="0" eb="1">
      <t>ケイ</t>
    </rPh>
    <rPh sb="3" eb="5">
      <t>タンイ</t>
    </rPh>
    <phoneticPr fontId="5"/>
  </si>
  <si>
    <t>　必要に応じ費目を増やして記入すること。</t>
    <rPh sb="1" eb="3">
      <t>ヒツヨウ</t>
    </rPh>
    <rPh sb="4" eb="5">
      <t>オウ</t>
    </rPh>
    <rPh sb="6" eb="8">
      <t>ヒモク</t>
    </rPh>
    <rPh sb="9" eb="10">
      <t>フ</t>
    </rPh>
    <rPh sb="13" eb="15">
      <t>キニュウ</t>
    </rPh>
    <phoneticPr fontId="5"/>
  </si>
  <si>
    <t>　一円未満は切り捨てること。</t>
    <phoneticPr fontId="5"/>
  </si>
  <si>
    <t>　消費税及び地方消費税は含めず記載すること。また，物価上昇は考慮しないこと。</t>
    <rPh sb="1" eb="4">
      <t>ショウヒゼイ</t>
    </rPh>
    <rPh sb="4" eb="5">
      <t>オヨ</t>
    </rPh>
    <rPh sb="6" eb="8">
      <t>チホウ</t>
    </rPh>
    <rPh sb="8" eb="11">
      <t>ショウヒゼイ</t>
    </rPh>
    <rPh sb="12" eb="13">
      <t>フク</t>
    </rPh>
    <rPh sb="15" eb="17">
      <t>キサイ</t>
    </rPh>
    <rPh sb="25" eb="27">
      <t>ブッカ</t>
    </rPh>
    <rPh sb="27" eb="29">
      <t>ジョウショウ</t>
    </rPh>
    <rPh sb="30" eb="32">
      <t>コウリョ</t>
    </rPh>
    <phoneticPr fontId="5"/>
  </si>
  <si>
    <r>
      <t>特別目的会社 資本概要</t>
    </r>
    <r>
      <rPr>
        <sz val="10"/>
        <rFont val="ＭＳ 明朝"/>
        <family val="1"/>
        <charset val="128"/>
      </rPr>
      <t/>
    </r>
    <rPh sb="0" eb="2">
      <t>トクベツ</t>
    </rPh>
    <rPh sb="2" eb="4">
      <t>モクテキ</t>
    </rPh>
    <rPh sb="4" eb="6">
      <t>ガイシャ</t>
    </rPh>
    <rPh sb="7" eb="9">
      <t>シホン</t>
    </rPh>
    <rPh sb="9" eb="11">
      <t>ガイヨウ</t>
    </rPh>
    <phoneticPr fontId="45"/>
  </si>
  <si>
    <t>資本構成</t>
    <rPh sb="0" eb="2">
      <t>シホン</t>
    </rPh>
    <rPh sb="2" eb="4">
      <t>コウセイ</t>
    </rPh>
    <phoneticPr fontId="5"/>
  </si>
  <si>
    <t>出資企業</t>
    <rPh sb="0" eb="2">
      <t>シュッシ</t>
    </rPh>
    <rPh sb="2" eb="4">
      <t>キギョウ</t>
    </rPh>
    <phoneticPr fontId="5"/>
  </si>
  <si>
    <t>出資金額
（千円）</t>
    <rPh sb="0" eb="2">
      <t>シュッシ</t>
    </rPh>
    <rPh sb="2" eb="4">
      <t>キンガク</t>
    </rPh>
    <rPh sb="6" eb="7">
      <t>セン</t>
    </rPh>
    <rPh sb="7" eb="8">
      <t>エン</t>
    </rPh>
    <phoneticPr fontId="5"/>
  </si>
  <si>
    <t>株式保有
割合
（％）</t>
    <rPh sb="0" eb="2">
      <t>カブシキ</t>
    </rPh>
    <rPh sb="2" eb="4">
      <t>ホユウ</t>
    </rPh>
    <rPh sb="5" eb="7">
      <t>ワリアイ</t>
    </rPh>
    <phoneticPr fontId="45"/>
  </si>
  <si>
    <t>備考</t>
    <rPh sb="0" eb="2">
      <t>ビコウ</t>
    </rPh>
    <phoneticPr fontId="5"/>
  </si>
  <si>
    <t>役割</t>
    <rPh sb="0" eb="2">
      <t>ヤクワリ</t>
    </rPh>
    <phoneticPr fontId="5"/>
  </si>
  <si>
    <t xml:space="preserve">      通番
（様式第3-2号
  記載の通番）</t>
    <rPh sb="6" eb="7">
      <t>ツウ</t>
    </rPh>
    <rPh sb="7" eb="8">
      <t>バン</t>
    </rPh>
    <rPh sb="10" eb="12">
      <t>ヨウシキ</t>
    </rPh>
    <rPh sb="12" eb="13">
      <t>ダイ</t>
    </rPh>
    <rPh sb="16" eb="17">
      <t>ゴウ</t>
    </rPh>
    <rPh sb="20" eb="22">
      <t>キサイ</t>
    </rPh>
    <rPh sb="23" eb="24">
      <t>トオ</t>
    </rPh>
    <rPh sb="24" eb="25">
      <t>バン</t>
    </rPh>
    <phoneticPr fontId="5"/>
  </si>
  <si>
    <t>代表企業
(プラントの設計・施工を
行う企業)</t>
    <rPh sb="0" eb="2">
      <t>ダイヒョウ</t>
    </rPh>
    <rPh sb="2" eb="4">
      <t>キギョウ</t>
    </rPh>
    <phoneticPr fontId="5"/>
  </si>
  <si>
    <t>株式保有割合は
50%を超えること</t>
    <rPh sb="0" eb="2">
      <t>カブシキ</t>
    </rPh>
    <rPh sb="2" eb="4">
      <t>ホユウ</t>
    </rPh>
    <rPh sb="4" eb="6">
      <t>ワリアイ</t>
    </rPh>
    <rPh sb="12" eb="13">
      <t>コ</t>
    </rPh>
    <phoneticPr fontId="5"/>
  </si>
  <si>
    <t>合　計</t>
    <rPh sb="0" eb="1">
      <t>ゴウ</t>
    </rPh>
    <rPh sb="2" eb="3">
      <t>ケイ</t>
    </rPh>
    <phoneticPr fontId="5"/>
  </si>
  <si>
    <t>付保する保険の内容</t>
    <rPh sb="0" eb="2">
      <t>フホ</t>
    </rPh>
    <rPh sb="4" eb="6">
      <t>ホケン</t>
    </rPh>
    <rPh sb="7" eb="9">
      <t>ナイヨウ</t>
    </rPh>
    <phoneticPr fontId="5"/>
  </si>
  <si>
    <t>No.</t>
    <phoneticPr fontId="5"/>
  </si>
  <si>
    <t>保険名</t>
  </si>
  <si>
    <t>契約者</t>
  </si>
  <si>
    <t>被保険者</t>
  </si>
  <si>
    <t>補償額</t>
    <phoneticPr fontId="5"/>
  </si>
  <si>
    <t>保険料</t>
    <phoneticPr fontId="5"/>
  </si>
  <si>
    <t>保険期間</t>
  </si>
  <si>
    <t>保険概要</t>
  </si>
  <si>
    <t>特約</t>
  </si>
  <si>
    <t>対応するリスク</t>
  </si>
  <si>
    <t>（百万円）</t>
    <phoneticPr fontId="5"/>
  </si>
  <si>
    <t>（千円/年）</t>
    <phoneticPr fontId="5"/>
  </si>
  <si>
    <t>（年）</t>
    <rPh sb="1" eb="2">
      <t>ネン</t>
    </rPh>
    <phoneticPr fontId="5"/>
  </si>
  <si>
    <t>有無</t>
  </si>
  <si>
    <t>内容</t>
  </si>
  <si>
    <t>■</t>
    <phoneticPr fontId="5"/>
  </si>
  <si>
    <t>設計・施工業務</t>
    <rPh sb="0" eb="2">
      <t>セッケイ</t>
    </rPh>
    <rPh sb="3" eb="5">
      <t>セコウ</t>
    </rPh>
    <rPh sb="5" eb="7">
      <t>ギョウム</t>
    </rPh>
    <phoneticPr fontId="5"/>
  </si>
  <si>
    <t>■</t>
    <phoneticPr fontId="5"/>
  </si>
  <si>
    <t>運営業務</t>
    <rPh sb="2" eb="4">
      <t>ギョウム</t>
    </rPh>
    <phoneticPr fontId="5"/>
  </si>
  <si>
    <t>「特約/有無」の欄には、「有」又は「無」を記載すること。</t>
    <rPh sb="1" eb="3">
      <t>トクヤク</t>
    </rPh>
    <rPh sb="4" eb="6">
      <t>ウム</t>
    </rPh>
    <rPh sb="8" eb="9">
      <t>ラン</t>
    </rPh>
    <rPh sb="13" eb="14">
      <t>ア</t>
    </rPh>
    <rPh sb="15" eb="16">
      <t>マタ</t>
    </rPh>
    <rPh sb="18" eb="19">
      <t>ナ</t>
    </rPh>
    <rPh sb="21" eb="23">
      <t>キサイ</t>
    </rPh>
    <phoneticPr fontId="5"/>
  </si>
  <si>
    <t>記入欄が足りない場合は、適宜追加すること。</t>
    <rPh sb="0" eb="2">
      <t>キニュウ</t>
    </rPh>
    <rPh sb="2" eb="3">
      <t>ラン</t>
    </rPh>
    <rPh sb="4" eb="5">
      <t>タ</t>
    </rPh>
    <rPh sb="8" eb="10">
      <t>バアイ</t>
    </rPh>
    <rPh sb="12" eb="14">
      <t>テキギ</t>
    </rPh>
    <rPh sb="14" eb="16">
      <t>ツイカ</t>
    </rPh>
    <phoneticPr fontId="5"/>
  </si>
  <si>
    <t>A3版・横（A4版に折込み）で作成すること。</t>
    <phoneticPr fontId="5"/>
  </si>
  <si>
    <t>「保険概要」、「特約/内容」、「対応するリスク」については、具体的に記載すること。</t>
    <rPh sb="1" eb="3">
      <t>ホケン</t>
    </rPh>
    <rPh sb="3" eb="5">
      <t>ガイヨウ</t>
    </rPh>
    <rPh sb="8" eb="10">
      <t>トクヤク</t>
    </rPh>
    <rPh sb="11" eb="13">
      <t>ナイヨウ</t>
    </rPh>
    <rPh sb="16" eb="18">
      <t>タイオウ</t>
    </rPh>
    <rPh sb="30" eb="33">
      <t>グタイテキ</t>
    </rPh>
    <rPh sb="34" eb="36">
      <t>キサイ</t>
    </rPh>
    <phoneticPr fontId="5"/>
  </si>
  <si>
    <t>損益計算書</t>
    <rPh sb="2" eb="4">
      <t>ケイサン</t>
    </rPh>
    <rPh sb="4" eb="5">
      <t>ショ</t>
    </rPh>
    <phoneticPr fontId="61"/>
  </si>
  <si>
    <t>　　　　　　　　年度
　項目</t>
    <rPh sb="12" eb="14">
      <t>コウモク</t>
    </rPh>
    <phoneticPr fontId="61"/>
  </si>
  <si>
    <t>Ⅰ．営業収益</t>
  </si>
  <si>
    <t>運営費</t>
    <rPh sb="0" eb="2">
      <t>ウンエイ</t>
    </rPh>
    <rPh sb="2" eb="3">
      <t>ヒ</t>
    </rPh>
    <phoneticPr fontId="61"/>
  </si>
  <si>
    <t>Ⅱ．営業費用</t>
  </si>
  <si>
    <t>運営固定費</t>
    <rPh sb="0" eb="2">
      <t>ウンエイ</t>
    </rPh>
    <rPh sb="2" eb="5">
      <t>コテイヒ</t>
    </rPh>
    <phoneticPr fontId="5"/>
  </si>
  <si>
    <t>人件費</t>
    <phoneticPr fontId="61"/>
  </si>
  <si>
    <t>その他費用</t>
    <rPh sb="2" eb="3">
      <t>タ</t>
    </rPh>
    <rPh sb="3" eb="5">
      <t>ヒヨウ</t>
    </rPh>
    <phoneticPr fontId="5"/>
  </si>
  <si>
    <t>Ⅲ．税引き前利益</t>
    <phoneticPr fontId="61"/>
  </si>
  <si>
    <t>Ⅳ．法人税等</t>
    <phoneticPr fontId="61"/>
  </si>
  <si>
    <t>Ⅴ．税引き後利益</t>
    <phoneticPr fontId="61"/>
  </si>
  <si>
    <t>税額計算</t>
    <phoneticPr fontId="63"/>
  </si>
  <si>
    <t>（単位:千円）</t>
    <rPh sb="1" eb="3">
      <t>タンイ</t>
    </rPh>
    <rPh sb="4" eb="6">
      <t>センエン</t>
    </rPh>
    <phoneticPr fontId="5"/>
  </si>
  <si>
    <t>税引き前利益</t>
    <rPh sb="3" eb="4">
      <t>マエ</t>
    </rPh>
    <phoneticPr fontId="63"/>
  </si>
  <si>
    <t>繰越欠損金</t>
    <phoneticPr fontId="61"/>
  </si>
  <si>
    <t>課税所得</t>
    <phoneticPr fontId="63"/>
  </si>
  <si>
    <t>法人税等</t>
    <phoneticPr fontId="63"/>
  </si>
  <si>
    <t>法人住民税</t>
    <rPh sb="0" eb="2">
      <t>ホウジン</t>
    </rPh>
    <rPh sb="2" eb="5">
      <t>ジュウミンゼイ</t>
    </rPh>
    <phoneticPr fontId="61"/>
  </si>
  <si>
    <t>説明欄</t>
    <rPh sb="0" eb="2">
      <t>セツメイ</t>
    </rPh>
    <rPh sb="2" eb="3">
      <t>ラン</t>
    </rPh>
    <phoneticPr fontId="61"/>
  </si>
  <si>
    <t>補修費用</t>
    <rPh sb="0" eb="2">
      <t>ホシュウ</t>
    </rPh>
    <rPh sb="2" eb="3">
      <t>ヒ</t>
    </rPh>
    <rPh sb="3" eb="4">
      <t>ヨウ</t>
    </rPh>
    <phoneticPr fontId="3"/>
  </si>
  <si>
    <t>小計</t>
    <rPh sb="0" eb="2">
      <t>ショウケイ</t>
    </rPh>
    <phoneticPr fontId="3"/>
  </si>
  <si>
    <t>運営変動費（運営費B)</t>
    <rPh sb="0" eb="2">
      <t>ウンエイ</t>
    </rPh>
    <rPh sb="2" eb="4">
      <t>ヘンドウ</t>
    </rPh>
    <rPh sb="4" eb="5">
      <t>ヒ</t>
    </rPh>
    <rPh sb="6" eb="8">
      <t>ウンエイ</t>
    </rPh>
    <rPh sb="8" eb="9">
      <t>ヒ</t>
    </rPh>
    <phoneticPr fontId="3"/>
  </si>
  <si>
    <t>（運営費A）</t>
    <rPh sb="1" eb="3">
      <t>ウンエイ</t>
    </rPh>
    <rPh sb="3" eb="4">
      <t>ヒ</t>
    </rPh>
    <phoneticPr fontId="3"/>
  </si>
  <si>
    <t>（運営費C）</t>
    <rPh sb="1" eb="3">
      <t>ウンエイ</t>
    </rPh>
    <rPh sb="3" eb="4">
      <t>ヒ</t>
    </rPh>
    <phoneticPr fontId="3"/>
  </si>
  <si>
    <t>運営変動費（運営費D)</t>
    <rPh sb="0" eb="2">
      <t>ウンエイ</t>
    </rPh>
    <rPh sb="2" eb="4">
      <t>ヘンドウ</t>
    </rPh>
    <rPh sb="4" eb="5">
      <t>ヒ</t>
    </rPh>
    <rPh sb="6" eb="8">
      <t>ウンエイ</t>
    </rPh>
    <rPh sb="8" eb="9">
      <t>ヒ</t>
    </rPh>
    <phoneticPr fontId="5"/>
  </si>
  <si>
    <t>粗大ごみ処理施設</t>
    <rPh sb="0" eb="2">
      <t>ソダイ</t>
    </rPh>
    <rPh sb="4" eb="6">
      <t>ショリ</t>
    </rPh>
    <rPh sb="6" eb="8">
      <t>シセツ</t>
    </rPh>
    <phoneticPr fontId="3"/>
  </si>
  <si>
    <t>税引き前利益</t>
    <phoneticPr fontId="61"/>
  </si>
  <si>
    <t>法人税等</t>
    <phoneticPr fontId="61"/>
  </si>
  <si>
    <t>税引き後利益</t>
    <phoneticPr fontId="61"/>
  </si>
  <si>
    <t>営業費用</t>
    <phoneticPr fontId="3"/>
  </si>
  <si>
    <t>営業収益</t>
    <phoneticPr fontId="3"/>
  </si>
  <si>
    <t>キャッシュフロー計算書</t>
    <rPh sb="8" eb="11">
      <t>ケイサンショ</t>
    </rPh>
    <phoneticPr fontId="61"/>
  </si>
  <si>
    <t>Ⅰ．営業活動によるｷｬｯｼｭﾌﾛｰ</t>
    <phoneticPr fontId="61"/>
  </si>
  <si>
    <t>税引き後利益</t>
    <rPh sb="0" eb="2">
      <t>ゼイビ</t>
    </rPh>
    <rPh sb="3" eb="4">
      <t>ゴ</t>
    </rPh>
    <rPh sb="4" eb="6">
      <t>リエキ</t>
    </rPh>
    <phoneticPr fontId="61"/>
  </si>
  <si>
    <t>開業費償却費</t>
    <rPh sb="0" eb="2">
      <t>カイギョウ</t>
    </rPh>
    <rPh sb="2" eb="3">
      <t>ヒ</t>
    </rPh>
    <phoneticPr fontId="61"/>
  </si>
  <si>
    <t>Ⅱ．投資活動によるｷｬｯｼｭﾌﾛｰ</t>
    <phoneticPr fontId="61"/>
  </si>
  <si>
    <t>設備投資</t>
    <phoneticPr fontId="61"/>
  </si>
  <si>
    <t>開業費</t>
    <rPh sb="0" eb="2">
      <t>カイギョウ</t>
    </rPh>
    <rPh sb="2" eb="3">
      <t>ヒ</t>
    </rPh>
    <phoneticPr fontId="61"/>
  </si>
  <si>
    <t>Ⅲ．財務活動によるｷｬｯｼｭﾌﾛｰ</t>
    <phoneticPr fontId="61"/>
  </si>
  <si>
    <t>短期借入金</t>
    <phoneticPr fontId="61"/>
  </si>
  <si>
    <t>短期借入金返済</t>
    <phoneticPr fontId="61"/>
  </si>
  <si>
    <r>
      <t>長期借入金</t>
    </r>
    <r>
      <rPr>
        <i/>
        <sz val="11"/>
        <color indexed="10"/>
        <rFont val="ＭＳ 明朝"/>
        <family val="1"/>
        <charset val="128"/>
      </rPr>
      <t/>
    </r>
    <phoneticPr fontId="61"/>
  </si>
  <si>
    <r>
      <t>長期借入金返済</t>
    </r>
    <r>
      <rPr>
        <i/>
        <sz val="11"/>
        <color indexed="10"/>
        <rFont val="ＭＳ 明朝"/>
        <family val="1"/>
        <charset val="128"/>
      </rPr>
      <t/>
    </r>
    <phoneticPr fontId="61"/>
  </si>
  <si>
    <t>出資(資本金)等</t>
    <rPh sb="3" eb="6">
      <t>シホンキン</t>
    </rPh>
    <rPh sb="7" eb="8">
      <t>ナド</t>
    </rPh>
    <phoneticPr fontId="61"/>
  </si>
  <si>
    <t>Ⅳ．正味のｷｬｯｼｭﾌﾛｰ</t>
    <phoneticPr fontId="61"/>
  </si>
  <si>
    <t>内、積立金・準備金等</t>
    <rPh sb="0" eb="1">
      <t>ウチ</t>
    </rPh>
    <rPh sb="2" eb="5">
      <t>ツミタテキン</t>
    </rPh>
    <rPh sb="6" eb="9">
      <t>ジュンビキン</t>
    </rPh>
    <rPh sb="9" eb="10">
      <t>トウ</t>
    </rPh>
    <phoneticPr fontId="61"/>
  </si>
  <si>
    <t>Ⅴ．累積ｷｬｯｼｭﾌﾛｰ</t>
    <rPh sb="2" eb="4">
      <t>ルイセキ</t>
    </rPh>
    <phoneticPr fontId="61"/>
  </si>
  <si>
    <t>運営変動費提案単価</t>
    <rPh sb="0" eb="2">
      <t>ウンエイ</t>
    </rPh>
    <rPh sb="2" eb="4">
      <t>ヘンドウ</t>
    </rPh>
    <rPh sb="4" eb="5">
      <t>ヒ</t>
    </rPh>
    <rPh sb="5" eb="7">
      <t>テイアン</t>
    </rPh>
    <rPh sb="7" eb="9">
      <t>タンカ</t>
    </rPh>
    <phoneticPr fontId="5"/>
  </si>
  <si>
    <t>【高効率ごみ発電施設】</t>
    <rPh sb="1" eb="4">
      <t>コウコウリツ</t>
    </rPh>
    <rPh sb="6" eb="10">
      <t>ハツデンシセツ</t>
    </rPh>
    <phoneticPr fontId="3"/>
  </si>
  <si>
    <t>【粗大ごみ処理施設】</t>
    <rPh sb="1" eb="3">
      <t>ソダイ</t>
    </rPh>
    <rPh sb="5" eb="7">
      <t>ショリ</t>
    </rPh>
    <rPh sb="7" eb="9">
      <t>シセツ</t>
    </rPh>
    <phoneticPr fontId="3"/>
  </si>
  <si>
    <t>　入札書及び第9-2号、第11-1号等と整合を図ること</t>
    <rPh sb="1" eb="3">
      <t>ニュウサツ</t>
    </rPh>
    <rPh sb="3" eb="4">
      <t>ショ</t>
    </rPh>
    <rPh sb="4" eb="5">
      <t>オヨ</t>
    </rPh>
    <rPh sb="6" eb="7">
      <t>ダイ</t>
    </rPh>
    <rPh sb="20" eb="22">
      <t>セイゴウ</t>
    </rPh>
    <rPh sb="23" eb="24">
      <t>ハカ</t>
    </rPh>
    <phoneticPr fontId="5"/>
  </si>
  <si>
    <t>単位</t>
    <rPh sb="0" eb="2">
      <t>タンイ</t>
    </rPh>
    <phoneticPr fontId="5"/>
  </si>
  <si>
    <t>排出係数等</t>
    <rPh sb="0" eb="2">
      <t>ハイシュツ</t>
    </rPh>
    <rPh sb="2" eb="4">
      <t>ケイスウ</t>
    </rPh>
    <rPh sb="4" eb="5">
      <t>トウ</t>
    </rPh>
    <phoneticPr fontId="5"/>
  </si>
  <si>
    <t>低質ごみ</t>
    <rPh sb="0" eb="2">
      <t>テイシツ</t>
    </rPh>
    <phoneticPr fontId="5"/>
  </si>
  <si>
    <t>基準ごみ</t>
    <rPh sb="0" eb="2">
      <t>キジュン</t>
    </rPh>
    <phoneticPr fontId="5"/>
  </si>
  <si>
    <t>高質ごみ</t>
    <rPh sb="0" eb="2">
      <t>コウシツ</t>
    </rPh>
    <phoneticPr fontId="5"/>
  </si>
  <si>
    <t>備　　考</t>
    <rPh sb="0" eb="1">
      <t>ソナエ</t>
    </rPh>
    <rPh sb="3" eb="4">
      <t>コウ</t>
    </rPh>
    <phoneticPr fontId="5"/>
  </si>
  <si>
    <t>年間計画処理量</t>
    <rPh sb="0" eb="2">
      <t>ネンカン</t>
    </rPh>
    <rPh sb="2" eb="4">
      <t>ケイカク</t>
    </rPh>
    <rPh sb="4" eb="6">
      <t>ショリ</t>
    </rPh>
    <rPh sb="6" eb="7">
      <t>リョウ</t>
    </rPh>
    <phoneticPr fontId="5"/>
  </si>
  <si>
    <t>ｔ/年</t>
    <rPh sb="2" eb="3">
      <t>ネン</t>
    </rPh>
    <phoneticPr fontId="5"/>
  </si>
  <si>
    <t>-</t>
    <phoneticPr fontId="5"/>
  </si>
  <si>
    <t>計画ごみ質</t>
    <rPh sb="0" eb="2">
      <t>ケイカク</t>
    </rPh>
    <rPh sb="4" eb="5">
      <t>シツ</t>
    </rPh>
    <phoneticPr fontId="5"/>
  </si>
  <si>
    <t>kJ/kg</t>
    <phoneticPr fontId="5"/>
  </si>
  <si>
    <t>-</t>
    <phoneticPr fontId="5"/>
  </si>
  <si>
    <t>助燃料
使用量</t>
    <rPh sb="0" eb="1">
      <t>ジョ</t>
    </rPh>
    <rPh sb="1" eb="3">
      <t>ネンリョウ</t>
    </rPh>
    <rPh sb="4" eb="6">
      <t>シヨウ</t>
    </rPh>
    <rPh sb="6" eb="7">
      <t>リョウ</t>
    </rPh>
    <phoneticPr fontId="5"/>
  </si>
  <si>
    <t>灯油</t>
    <rPh sb="0" eb="2">
      <t>トウユ</t>
    </rPh>
    <phoneticPr fontId="5"/>
  </si>
  <si>
    <t>使用量</t>
    <rPh sb="0" eb="3">
      <t>シヨウリョウ</t>
    </rPh>
    <phoneticPr fontId="5"/>
  </si>
  <si>
    <t>L／年</t>
    <rPh sb="2" eb="3">
      <t>ネン</t>
    </rPh>
    <phoneticPr fontId="5"/>
  </si>
  <si>
    <t>その他</t>
    <rPh sb="2" eb="3">
      <t>タ</t>
    </rPh>
    <phoneticPr fontId="5"/>
  </si>
  <si>
    <t>電力使用量</t>
    <rPh sb="0" eb="2">
      <t>デンリョク</t>
    </rPh>
    <rPh sb="2" eb="5">
      <t>シヨウリョウ</t>
    </rPh>
    <phoneticPr fontId="5"/>
  </si>
  <si>
    <t>全使用量</t>
    <rPh sb="0" eb="1">
      <t>ゼン</t>
    </rPh>
    <rPh sb="1" eb="4">
      <t>シヨウリョウ</t>
    </rPh>
    <phoneticPr fontId="5"/>
  </si>
  <si>
    <t>kWh／年</t>
    <rPh sb="4" eb="5">
      <t>ネン</t>
    </rPh>
    <phoneticPr fontId="5"/>
  </si>
  <si>
    <t>-</t>
    <phoneticPr fontId="5"/>
  </si>
  <si>
    <t>-</t>
    <phoneticPr fontId="5"/>
  </si>
  <si>
    <t>温室効果ガス排出量</t>
    <rPh sb="0" eb="2">
      <t>オンシツ</t>
    </rPh>
    <rPh sb="2" eb="4">
      <t>コウカ</t>
    </rPh>
    <rPh sb="6" eb="8">
      <t>ハイシュツ</t>
    </rPh>
    <rPh sb="8" eb="9">
      <t>リョウ</t>
    </rPh>
    <phoneticPr fontId="5"/>
  </si>
  <si>
    <r>
      <t>t-CO</t>
    </r>
    <r>
      <rPr>
        <vertAlign val="subscript"/>
        <sz val="11"/>
        <rFont val="HGｺﾞｼｯｸM"/>
        <family val="3"/>
        <charset val="128"/>
      </rPr>
      <t>2</t>
    </r>
    <r>
      <rPr>
        <sz val="11"/>
        <rFont val="HGｺﾞｼｯｸM"/>
        <family val="3"/>
        <charset val="128"/>
      </rPr>
      <t>/年</t>
    </r>
    <rPh sb="6" eb="7">
      <t>ネン</t>
    </rPh>
    <phoneticPr fontId="5"/>
  </si>
  <si>
    <r>
      <t>ｔ-CO</t>
    </r>
    <r>
      <rPr>
        <vertAlign val="subscript"/>
        <sz val="11"/>
        <rFont val="HGｺﾞｼｯｸM"/>
        <family val="3"/>
        <charset val="128"/>
      </rPr>
      <t>2</t>
    </r>
    <r>
      <rPr>
        <sz val="11"/>
        <rFont val="HGｺﾞｼｯｸM"/>
        <family val="3"/>
        <charset val="128"/>
      </rPr>
      <t>/L</t>
    </r>
    <phoneticPr fontId="5"/>
  </si>
  <si>
    <t>=使用量×排出係数</t>
    <rPh sb="1" eb="4">
      <t>シヨウリョウ</t>
    </rPh>
    <rPh sb="5" eb="7">
      <t>ハイシュツ</t>
    </rPh>
    <rPh sb="7" eb="9">
      <t>ケイスウ</t>
    </rPh>
    <phoneticPr fontId="5"/>
  </si>
  <si>
    <r>
      <t>ｔ-CO</t>
    </r>
    <r>
      <rPr>
        <vertAlign val="subscript"/>
        <sz val="11"/>
        <rFont val="HGｺﾞｼｯｸM"/>
        <family val="3"/>
        <charset val="128"/>
      </rPr>
      <t>2</t>
    </r>
    <r>
      <rPr>
        <sz val="11"/>
        <rFont val="HGｺﾞｼｯｸM"/>
        <family val="3"/>
        <charset val="128"/>
      </rPr>
      <t>/L</t>
    </r>
    <phoneticPr fontId="5"/>
  </si>
  <si>
    <t>必要な項目を追加すること</t>
    <phoneticPr fontId="5"/>
  </si>
  <si>
    <t>温室ガス排出量</t>
    <rPh sb="4" eb="6">
      <t>ハイシュツ</t>
    </rPh>
    <rPh sb="6" eb="7">
      <t>リョウ</t>
    </rPh>
    <phoneticPr fontId="5"/>
  </si>
  <si>
    <r>
      <t>ｔ-CO</t>
    </r>
    <r>
      <rPr>
        <vertAlign val="subscript"/>
        <sz val="11"/>
        <rFont val="HGｺﾞｼｯｸM"/>
        <family val="3"/>
        <charset val="128"/>
      </rPr>
      <t>2</t>
    </r>
    <r>
      <rPr>
        <sz val="11"/>
        <rFont val="HGｺﾞｼｯｸM"/>
        <family val="3"/>
        <charset val="128"/>
      </rPr>
      <t>/kWh</t>
    </r>
    <phoneticPr fontId="5"/>
  </si>
  <si>
    <t>計①</t>
    <rPh sb="0" eb="1">
      <t>ケイ</t>
    </rPh>
    <phoneticPr fontId="5"/>
  </si>
  <si>
    <t>温室ガス排出量</t>
    <rPh sb="0" eb="2">
      <t>オンシツ</t>
    </rPh>
    <rPh sb="4" eb="6">
      <t>ハイシュツ</t>
    </rPh>
    <rPh sb="6" eb="7">
      <t>リョウ</t>
    </rPh>
    <phoneticPr fontId="5"/>
  </si>
  <si>
    <t>発電量</t>
    <rPh sb="0" eb="2">
      <t>ハツデン</t>
    </rPh>
    <rPh sb="2" eb="3">
      <t>リョウ</t>
    </rPh>
    <phoneticPr fontId="5"/>
  </si>
  <si>
    <t>温室ガス削減量</t>
    <rPh sb="4" eb="6">
      <t>サクゲン</t>
    </rPh>
    <rPh sb="6" eb="7">
      <t>リョウ</t>
    </rPh>
    <phoneticPr fontId="5"/>
  </si>
  <si>
    <r>
      <t>ｔ-CO</t>
    </r>
    <r>
      <rPr>
        <vertAlign val="subscript"/>
        <sz val="11"/>
        <rFont val="HGｺﾞｼｯｸM"/>
        <family val="3"/>
        <charset val="128"/>
      </rPr>
      <t>2</t>
    </r>
    <r>
      <rPr>
        <sz val="11"/>
        <rFont val="HGｺﾞｼｯｸM"/>
        <family val="3"/>
        <charset val="128"/>
      </rPr>
      <t>/kWh</t>
    </r>
    <phoneticPr fontId="5"/>
  </si>
  <si>
    <t>=発電量×排出係数</t>
    <rPh sb="1" eb="3">
      <t>ハツデン</t>
    </rPh>
    <rPh sb="3" eb="4">
      <t>リョウ</t>
    </rPh>
    <rPh sb="5" eb="7">
      <t>ハイシュツ</t>
    </rPh>
    <rPh sb="7" eb="9">
      <t>ケイスウ</t>
    </rPh>
    <phoneticPr fontId="5"/>
  </si>
  <si>
    <t>計②</t>
    <rPh sb="0" eb="1">
      <t>ケイ</t>
    </rPh>
    <phoneticPr fontId="5"/>
  </si>
  <si>
    <t>温室ガス削減量</t>
    <rPh sb="0" eb="2">
      <t>オンシツ</t>
    </rPh>
    <rPh sb="4" eb="6">
      <t>サクゲン</t>
    </rPh>
    <rPh sb="6" eb="7">
      <t>リョウ</t>
    </rPh>
    <phoneticPr fontId="5"/>
  </si>
  <si>
    <t>合計温室効果ガス排出量計（計①-②）</t>
    <rPh sb="0" eb="2">
      <t>ゴウケイ</t>
    </rPh>
    <rPh sb="2" eb="4">
      <t>オンシツ</t>
    </rPh>
    <rPh sb="4" eb="6">
      <t>コウカ</t>
    </rPh>
    <rPh sb="8" eb="10">
      <t>ハイシュツ</t>
    </rPh>
    <rPh sb="10" eb="11">
      <t>リョウ</t>
    </rPh>
    <rPh sb="11" eb="12">
      <t>ケイ</t>
    </rPh>
    <rPh sb="13" eb="14">
      <t>ケイ</t>
    </rPh>
    <phoneticPr fontId="5"/>
  </si>
  <si>
    <t>1炉運転</t>
    <rPh sb="1" eb="2">
      <t>ロ</t>
    </rPh>
    <rPh sb="2" eb="4">
      <t>ウンテン</t>
    </rPh>
    <phoneticPr fontId="69"/>
  </si>
  <si>
    <t>2炉運転</t>
    <rPh sb="1" eb="2">
      <t>ロ</t>
    </rPh>
    <rPh sb="2" eb="4">
      <t>ウンテン</t>
    </rPh>
    <phoneticPr fontId="69"/>
  </si>
  <si>
    <t>計画ごみ質（年平均）</t>
    <rPh sb="0" eb="2">
      <t>ケイカク</t>
    </rPh>
    <rPh sb="4" eb="5">
      <t>シツ</t>
    </rPh>
    <rPh sb="6" eb="7">
      <t>ネン</t>
    </rPh>
    <rPh sb="7" eb="9">
      <t>ヘイキン</t>
    </rPh>
    <phoneticPr fontId="5"/>
  </si>
  <si>
    <t>発電機定格出力</t>
    <rPh sb="0" eb="2">
      <t>ハツデン</t>
    </rPh>
    <rPh sb="3" eb="5">
      <t>テイカク</t>
    </rPh>
    <rPh sb="5" eb="7">
      <t>シュツリョク</t>
    </rPh>
    <phoneticPr fontId="69"/>
  </si>
  <si>
    <t>kW</t>
    <phoneticPr fontId="5"/>
  </si>
  <si>
    <t>年間運転日数</t>
    <rPh sb="0" eb="2">
      <t>ネンカン</t>
    </rPh>
    <rPh sb="2" eb="4">
      <t>ウンテン</t>
    </rPh>
    <rPh sb="4" eb="6">
      <t>ニッスウ</t>
    </rPh>
    <phoneticPr fontId="69"/>
  </si>
  <si>
    <t>日</t>
    <rPh sb="0" eb="1">
      <t>ニチ</t>
    </rPh>
    <phoneticPr fontId="69"/>
  </si>
  <si>
    <t>発電効率</t>
    <rPh sb="0" eb="2">
      <t>ハツデン</t>
    </rPh>
    <rPh sb="2" eb="4">
      <t>コウリツ</t>
    </rPh>
    <phoneticPr fontId="69"/>
  </si>
  <si>
    <t>％</t>
    <phoneticPr fontId="69"/>
  </si>
  <si>
    <t>kWh/年</t>
    <rPh sb="4" eb="5">
      <t>ネン</t>
    </rPh>
    <phoneticPr fontId="5"/>
  </si>
  <si>
    <t>合計</t>
    <rPh sb="0" eb="2">
      <t>ゴウケイ</t>
    </rPh>
    <phoneticPr fontId="69"/>
  </si>
  <si>
    <t>円/年</t>
    <rPh sb="0" eb="1">
      <t>エン</t>
    </rPh>
    <rPh sb="2" eb="3">
      <t>ネン</t>
    </rPh>
    <phoneticPr fontId="5"/>
  </si>
  <si>
    <t>項　目</t>
  </si>
  <si>
    <t>単位</t>
    <rPh sb="0" eb="2">
      <t>タンイ</t>
    </rPh>
    <phoneticPr fontId="69"/>
  </si>
  <si>
    <t>低質ごみ</t>
  </si>
  <si>
    <t>基準ごみ</t>
  </si>
  <si>
    <t>高質ごみ</t>
  </si>
  <si>
    <t>焼却主灰</t>
  </si>
  <si>
    <t>t/年</t>
    <rPh sb="2" eb="3">
      <t>ネン</t>
    </rPh>
    <phoneticPr fontId="69"/>
  </si>
  <si>
    <t>飛灰処理物</t>
  </si>
  <si>
    <t>含水率</t>
    <rPh sb="0" eb="2">
      <t>ガンスイ</t>
    </rPh>
    <rPh sb="2" eb="3">
      <t>リツ</t>
    </rPh>
    <phoneticPr fontId="69"/>
  </si>
  <si>
    <t>％</t>
    <phoneticPr fontId="69"/>
  </si>
  <si>
    <t>発電電力量</t>
    <rPh sb="0" eb="2">
      <t>ハツデン</t>
    </rPh>
    <rPh sb="2" eb="4">
      <t>デンリョク</t>
    </rPh>
    <rPh sb="4" eb="5">
      <t>リョウ</t>
    </rPh>
    <phoneticPr fontId="5"/>
  </si>
  <si>
    <t>電力量（IN)</t>
    <rPh sb="0" eb="2">
      <t>デンリョク</t>
    </rPh>
    <rPh sb="2" eb="3">
      <t>リョウ</t>
    </rPh>
    <phoneticPr fontId="3"/>
  </si>
  <si>
    <t>電力量（OUT)</t>
    <rPh sb="0" eb="2">
      <t>デンリョク</t>
    </rPh>
    <rPh sb="2" eb="3">
      <t>リョウ</t>
    </rPh>
    <phoneticPr fontId="3"/>
  </si>
  <si>
    <r>
      <t>施設エリア使用電力量</t>
    </r>
    <r>
      <rPr>
        <vertAlign val="superscript"/>
        <sz val="11"/>
        <rFont val="HGｺﾞｼｯｸM"/>
        <family val="3"/>
        <charset val="128"/>
      </rPr>
      <t>※1</t>
    </r>
    <rPh sb="0" eb="2">
      <t>シセツ</t>
    </rPh>
    <rPh sb="5" eb="7">
      <t>シヨウ</t>
    </rPh>
    <rPh sb="7" eb="9">
      <t>デンリョク</t>
    </rPh>
    <rPh sb="9" eb="10">
      <t>リョウ</t>
    </rPh>
    <phoneticPr fontId="5"/>
  </si>
  <si>
    <t>①地元企業への工事発注</t>
    <rPh sb="1" eb="3">
      <t>ジモト</t>
    </rPh>
    <rPh sb="3" eb="5">
      <t>キギョウ</t>
    </rPh>
    <rPh sb="7" eb="9">
      <t>コウジ</t>
    </rPh>
    <rPh sb="9" eb="11">
      <t>ハッチュウ</t>
    </rPh>
    <phoneticPr fontId="5"/>
  </si>
  <si>
    <t>○○工事発注</t>
    <rPh sb="2" eb="4">
      <t>コウジ</t>
    </rPh>
    <rPh sb="4" eb="6">
      <t>ハッチュウ</t>
    </rPh>
    <phoneticPr fontId="5"/>
  </si>
  <si>
    <t>千円</t>
    <rPh sb="0" eb="2">
      <t>センエン</t>
    </rPh>
    <phoneticPr fontId="5"/>
  </si>
  <si>
    <t>①小計</t>
    <rPh sb="1" eb="2">
      <t>ショウ</t>
    </rPh>
    <rPh sb="2" eb="3">
      <t>ケイ</t>
    </rPh>
    <phoneticPr fontId="5"/>
  </si>
  <si>
    <t>○○発注</t>
    <rPh sb="2" eb="4">
      <t>ハッチュウ</t>
    </rPh>
    <phoneticPr fontId="5"/>
  </si>
  <si>
    <t>②小計</t>
    <rPh sb="1" eb="2">
      <t>ショウ</t>
    </rPh>
    <rPh sb="2" eb="3">
      <t>ケイ</t>
    </rPh>
    <phoneticPr fontId="5"/>
  </si>
  <si>
    <t>③小計</t>
    <rPh sb="1" eb="2">
      <t>ショウ</t>
    </rPh>
    <rPh sb="2" eb="3">
      <t>ケイ</t>
    </rPh>
    <phoneticPr fontId="5"/>
  </si>
  <si>
    <t>④その他地元企業の活用</t>
    <rPh sb="3" eb="4">
      <t>タ</t>
    </rPh>
    <rPh sb="4" eb="6">
      <t>ジモト</t>
    </rPh>
    <rPh sb="6" eb="8">
      <t>キギョウ</t>
    </rPh>
    <rPh sb="9" eb="11">
      <t>カツヨウ</t>
    </rPh>
    <phoneticPr fontId="5"/>
  </si>
  <si>
    <t>④小計</t>
    <rPh sb="1" eb="2">
      <t>ショウ</t>
    </rPh>
    <rPh sb="2" eb="3">
      <t>ケイ</t>
    </rPh>
    <phoneticPr fontId="5"/>
  </si>
  <si>
    <t>合計（①+②+③+④）</t>
    <rPh sb="0" eb="1">
      <t>ゴウ</t>
    </rPh>
    <rPh sb="1" eb="2">
      <t>ケイ</t>
    </rPh>
    <phoneticPr fontId="5"/>
  </si>
  <si>
    <t>地域社会への貢献の内訳</t>
    <rPh sb="0" eb="2">
      <t>チイキ</t>
    </rPh>
    <rPh sb="2" eb="4">
      <t>シャカイ</t>
    </rPh>
    <rPh sb="6" eb="8">
      <t>コウケン</t>
    </rPh>
    <rPh sb="9" eb="11">
      <t>ウチワケ</t>
    </rPh>
    <phoneticPr fontId="5"/>
  </si>
  <si>
    <t>運営期間</t>
    <rPh sb="2" eb="4">
      <t>キカン</t>
    </rPh>
    <phoneticPr fontId="5"/>
  </si>
  <si>
    <t>設計・施工業務　計（①+②）</t>
    <rPh sb="0" eb="2">
      <t>セッケイ</t>
    </rPh>
    <rPh sb="3" eb="5">
      <t>セコウ</t>
    </rPh>
    <rPh sb="5" eb="7">
      <t>ギョウム</t>
    </rPh>
    <rPh sb="8" eb="9">
      <t>ケイ</t>
    </rPh>
    <phoneticPr fontId="5"/>
  </si>
  <si>
    <t>運営業務　計（③）</t>
    <rPh sb="0" eb="2">
      <t>ウンエイ</t>
    </rPh>
    <rPh sb="2" eb="4">
      <t>ギョウム</t>
    </rPh>
    <rPh sb="5" eb="6">
      <t>ケイ</t>
    </rPh>
    <phoneticPr fontId="5"/>
  </si>
  <si>
    <t>2021(令和3)
年度</t>
    <rPh sb="5" eb="7">
      <t>レイワ</t>
    </rPh>
    <rPh sb="10" eb="12">
      <t>ネンド</t>
    </rPh>
    <phoneticPr fontId="5"/>
  </si>
  <si>
    <t>2022(令和4)
年度</t>
    <rPh sb="5" eb="7">
      <t>レイワ</t>
    </rPh>
    <rPh sb="10" eb="12">
      <t>ネンド</t>
    </rPh>
    <phoneticPr fontId="5"/>
  </si>
  <si>
    <t>2023(令和5)
年度</t>
    <rPh sb="5" eb="7">
      <t>レイワ</t>
    </rPh>
    <rPh sb="10" eb="12">
      <t>ネンド</t>
    </rPh>
    <phoneticPr fontId="5"/>
  </si>
  <si>
    <t>2024(令和6)
年度</t>
    <rPh sb="5" eb="7">
      <t>レイワ</t>
    </rPh>
    <rPh sb="10" eb="12">
      <t>ネンド</t>
    </rPh>
    <phoneticPr fontId="5"/>
  </si>
  <si>
    <t>人</t>
    <rPh sb="0" eb="1">
      <t>ニン</t>
    </rPh>
    <phoneticPr fontId="5"/>
  </si>
  <si>
    <t>○○発注</t>
    <phoneticPr fontId="5"/>
  </si>
  <si>
    <t>地域社会への貢献の内容</t>
    <rPh sb="0" eb="2">
      <t>チイキ</t>
    </rPh>
    <rPh sb="2" eb="4">
      <t>シャカイ</t>
    </rPh>
    <rPh sb="6" eb="8">
      <t>コウケン</t>
    </rPh>
    <rPh sb="9" eb="11">
      <t>ナイヨウ</t>
    </rPh>
    <phoneticPr fontId="5"/>
  </si>
  <si>
    <t>技術提案書　作成要領</t>
    <rPh sb="0" eb="2">
      <t>ギジュツ</t>
    </rPh>
    <rPh sb="2" eb="4">
      <t>テイアン</t>
    </rPh>
    <rPh sb="4" eb="5">
      <t>ショ</t>
    </rPh>
    <rPh sb="6" eb="8">
      <t>サクセイ</t>
    </rPh>
    <rPh sb="8" eb="10">
      <t>ヨウリョウ</t>
    </rPh>
    <phoneticPr fontId="5"/>
  </si>
  <si>
    <t>下記の要領に従い、資料を作成してください。</t>
    <rPh sb="0" eb="2">
      <t>カキ</t>
    </rPh>
    <rPh sb="3" eb="5">
      <t>ヨウリョウ</t>
    </rPh>
    <rPh sb="6" eb="7">
      <t>シタガ</t>
    </rPh>
    <rPh sb="9" eb="11">
      <t>シリョウ</t>
    </rPh>
    <rPh sb="12" eb="14">
      <t>サクセイ</t>
    </rPh>
    <phoneticPr fontId="5"/>
  </si>
  <si>
    <t>１．</t>
    <phoneticPr fontId="5"/>
  </si>
  <si>
    <t>技術提案書提出資料一覧（次シート）に記載の資料を提出する。</t>
    <rPh sb="0" eb="2">
      <t>ギジュツ</t>
    </rPh>
    <rPh sb="2" eb="4">
      <t>テイアン</t>
    </rPh>
    <rPh sb="4" eb="5">
      <t>ショ</t>
    </rPh>
    <rPh sb="5" eb="7">
      <t>テイシュツ</t>
    </rPh>
    <rPh sb="7" eb="9">
      <t>シリョウ</t>
    </rPh>
    <rPh sb="9" eb="11">
      <t>イチラン</t>
    </rPh>
    <rPh sb="12" eb="13">
      <t>ツギ</t>
    </rPh>
    <rPh sb="18" eb="20">
      <t>キサイ</t>
    </rPh>
    <rPh sb="21" eb="23">
      <t>シリョウ</t>
    </rPh>
    <rPh sb="24" eb="26">
      <t>テイシュツ</t>
    </rPh>
    <phoneticPr fontId="5"/>
  </si>
  <si>
    <t>様式指定のあるものは様式で説明すること。</t>
    <rPh sb="0" eb="2">
      <t>ヨウシキ</t>
    </rPh>
    <rPh sb="2" eb="4">
      <t>シテイ</t>
    </rPh>
    <rPh sb="10" eb="12">
      <t>ヨウシキ</t>
    </rPh>
    <rPh sb="13" eb="15">
      <t>セツメイ</t>
    </rPh>
    <phoneticPr fontId="78"/>
  </si>
  <si>
    <t>２．</t>
    <phoneticPr fontId="5"/>
  </si>
  <si>
    <r>
      <t>様式（様式第10号）の入力は緑色網掛けのセル</t>
    </r>
    <r>
      <rPr>
        <sz val="14"/>
        <color rgb="FFCCFFCC"/>
        <rFont val="HGｺﾞｼｯｸM"/>
        <family val="3"/>
        <charset val="128"/>
      </rPr>
      <t>■</t>
    </r>
    <r>
      <rPr>
        <sz val="11"/>
        <rFont val="HGｺﾞｼｯｸM"/>
        <family val="3"/>
        <charset val="128"/>
      </rPr>
      <t>にのみ入力する。</t>
    </r>
    <rPh sb="0" eb="2">
      <t>ヨウシキ</t>
    </rPh>
    <rPh sb="3" eb="5">
      <t>ヨウシキ</t>
    </rPh>
    <rPh sb="5" eb="6">
      <t>ダイ</t>
    </rPh>
    <rPh sb="8" eb="9">
      <t>ゴウ</t>
    </rPh>
    <rPh sb="11" eb="13">
      <t>ニュウリョク</t>
    </rPh>
    <rPh sb="14" eb="16">
      <t>ミドリイロ</t>
    </rPh>
    <rPh sb="16" eb="18">
      <t>アミカ</t>
    </rPh>
    <phoneticPr fontId="5"/>
  </si>
  <si>
    <t>ただし、様式第10-15号　工事工程は、必要な箇所に入力する。</t>
    <rPh sb="4" eb="6">
      <t>ヨウシキ</t>
    </rPh>
    <rPh sb="6" eb="7">
      <t>ダイ</t>
    </rPh>
    <rPh sb="12" eb="13">
      <t>ゴウ</t>
    </rPh>
    <rPh sb="14" eb="16">
      <t>コウジ</t>
    </rPh>
    <rPh sb="16" eb="18">
      <t>コウテイ</t>
    </rPh>
    <rPh sb="20" eb="22">
      <t>ヒツヨウ</t>
    </rPh>
    <rPh sb="23" eb="25">
      <t>カショ</t>
    </rPh>
    <rPh sb="26" eb="28">
      <t>ニュウリョク</t>
    </rPh>
    <phoneticPr fontId="78"/>
  </si>
  <si>
    <t>３．</t>
    <phoneticPr fontId="5"/>
  </si>
  <si>
    <t>様式第10-2号、10-6号について</t>
    <rPh sb="0" eb="2">
      <t>ヨウシキ</t>
    </rPh>
    <rPh sb="2" eb="3">
      <t>ダイ</t>
    </rPh>
    <rPh sb="7" eb="8">
      <t>ゴウ</t>
    </rPh>
    <rPh sb="13" eb="14">
      <t>ゴウ</t>
    </rPh>
    <phoneticPr fontId="5"/>
  </si>
  <si>
    <t>・行、列の挿入、削除を行わない。</t>
    <rPh sb="1" eb="2">
      <t>ギョウ</t>
    </rPh>
    <rPh sb="3" eb="4">
      <t>レツ</t>
    </rPh>
    <phoneticPr fontId="78"/>
  </si>
  <si>
    <t>・追加設備、機器は、機器名、設置目的、主要項目（形式、数量、能力等）を</t>
    <rPh sb="1" eb="3">
      <t>ツイカ</t>
    </rPh>
    <rPh sb="3" eb="5">
      <t>セツビ</t>
    </rPh>
    <rPh sb="6" eb="8">
      <t>キキ</t>
    </rPh>
    <rPh sb="10" eb="13">
      <t>キキメイ</t>
    </rPh>
    <rPh sb="14" eb="16">
      <t>セッチ</t>
    </rPh>
    <rPh sb="16" eb="18">
      <t>モクテキ</t>
    </rPh>
    <rPh sb="19" eb="21">
      <t>シュヨウ</t>
    </rPh>
    <rPh sb="21" eb="23">
      <t>コウモク</t>
    </rPh>
    <rPh sb="24" eb="26">
      <t>ケイシキ</t>
    </rPh>
    <rPh sb="27" eb="29">
      <t>スウリョウ</t>
    </rPh>
    <rPh sb="30" eb="32">
      <t>ノウリョク</t>
    </rPh>
    <rPh sb="32" eb="33">
      <t>トウ</t>
    </rPh>
    <phoneticPr fontId="5"/>
  </si>
  <si>
    <t>　様式第10-5号又は様式第10-7号に記載する。</t>
    <rPh sb="1" eb="3">
      <t>ヨウシキ</t>
    </rPh>
    <rPh sb="3" eb="4">
      <t>ダイ</t>
    </rPh>
    <rPh sb="8" eb="9">
      <t>ゴウ</t>
    </rPh>
    <rPh sb="9" eb="10">
      <t>マタ</t>
    </rPh>
    <rPh sb="11" eb="13">
      <t>ヨウシキ</t>
    </rPh>
    <rPh sb="13" eb="14">
      <t>ダイ</t>
    </rPh>
    <rPh sb="18" eb="19">
      <t>ゴウ</t>
    </rPh>
    <rPh sb="20" eb="22">
      <t>キサイ</t>
    </rPh>
    <phoneticPr fontId="78"/>
  </si>
  <si>
    <r>
      <t>・設置しない機器については、形式のセル</t>
    </r>
    <r>
      <rPr>
        <sz val="11"/>
        <color rgb="FFCCFFCC"/>
        <rFont val="HGｺﾞｼｯｸM"/>
        <family val="3"/>
        <charset val="128"/>
      </rPr>
      <t>■</t>
    </r>
    <r>
      <rPr>
        <sz val="11"/>
        <rFont val="HGｺﾞｼｯｸM"/>
        <family val="3"/>
        <charset val="128"/>
      </rPr>
      <t>に「×」を記載し、</t>
    </r>
    <rPh sb="1" eb="3">
      <t>セッチ</t>
    </rPh>
    <rPh sb="6" eb="8">
      <t>キキ</t>
    </rPh>
    <rPh sb="14" eb="16">
      <t>ケイシキ</t>
    </rPh>
    <rPh sb="25" eb="27">
      <t>キサイ</t>
    </rPh>
    <phoneticPr fontId="5"/>
  </si>
  <si>
    <t>　該当設備不要の理由、代替設備について様式第10-5号又は様式第10-7号で説明する。</t>
    <phoneticPr fontId="5"/>
  </si>
  <si>
    <t>４．</t>
    <phoneticPr fontId="5"/>
  </si>
  <si>
    <t>・各様式に記載された注意事項に基づいて記載する。</t>
    <rPh sb="1" eb="4">
      <t>カクヨウシキ</t>
    </rPh>
    <rPh sb="5" eb="7">
      <t>キサイ</t>
    </rPh>
    <rPh sb="10" eb="14">
      <t>チュウイジコウ</t>
    </rPh>
    <rPh sb="15" eb="16">
      <t>モト</t>
    </rPh>
    <rPh sb="19" eb="21">
      <t>キサイ</t>
    </rPh>
    <phoneticPr fontId="5"/>
  </si>
  <si>
    <t>・入札参加者について直接的に特定できる記述をしない。</t>
    <rPh sb="1" eb="3">
      <t>ニュウサツ</t>
    </rPh>
    <rPh sb="3" eb="5">
      <t>サンカ</t>
    </rPh>
    <rPh sb="5" eb="6">
      <t>シャ</t>
    </rPh>
    <rPh sb="10" eb="13">
      <t>チョクセツテキ</t>
    </rPh>
    <rPh sb="14" eb="16">
      <t>トクテイ</t>
    </rPh>
    <rPh sb="19" eb="21">
      <t>キジュツ</t>
    </rPh>
    <phoneticPr fontId="5"/>
  </si>
  <si>
    <t>・数式を残すこと。</t>
    <rPh sb="1" eb="3">
      <t>スウシキ</t>
    </rPh>
    <rPh sb="4" eb="5">
      <t>ノコ</t>
    </rPh>
    <phoneticPr fontId="78"/>
  </si>
  <si>
    <t>・記載内容、数値について各種様式、非価格要素提案書及び他提案図書と整合を図る。</t>
    <rPh sb="1" eb="3">
      <t>キサイ</t>
    </rPh>
    <rPh sb="3" eb="5">
      <t>ナイヨウ</t>
    </rPh>
    <rPh sb="6" eb="8">
      <t>スウチ</t>
    </rPh>
    <rPh sb="12" eb="14">
      <t>カクシュ</t>
    </rPh>
    <rPh sb="14" eb="16">
      <t>ヨウシキ</t>
    </rPh>
    <rPh sb="17" eb="18">
      <t>ヒ</t>
    </rPh>
    <rPh sb="18" eb="20">
      <t>カカク</t>
    </rPh>
    <rPh sb="20" eb="22">
      <t>ヨウソ</t>
    </rPh>
    <rPh sb="22" eb="24">
      <t>テイアン</t>
    </rPh>
    <rPh sb="24" eb="25">
      <t>ショ</t>
    </rPh>
    <rPh sb="25" eb="26">
      <t>オヨ</t>
    </rPh>
    <rPh sb="27" eb="28">
      <t>タ</t>
    </rPh>
    <rPh sb="28" eb="30">
      <t>テイアン</t>
    </rPh>
    <rPh sb="30" eb="32">
      <t>トショ</t>
    </rPh>
    <rPh sb="33" eb="35">
      <t>セイゴウ</t>
    </rPh>
    <rPh sb="36" eb="37">
      <t>ハカ</t>
    </rPh>
    <phoneticPr fontId="5"/>
  </si>
  <si>
    <t>技術提案書提出資料一覧</t>
    <phoneticPr fontId="3"/>
  </si>
  <si>
    <t>資料</t>
    <rPh sb="0" eb="2">
      <t>シリョウ</t>
    </rPh>
    <phoneticPr fontId="3"/>
  </si>
  <si>
    <t>資料サイズ</t>
    <rPh sb="0" eb="2">
      <t>シリョウ</t>
    </rPh>
    <phoneticPr fontId="5"/>
  </si>
  <si>
    <t>様式</t>
    <rPh sb="0" eb="2">
      <t>ヨウシキ</t>
    </rPh>
    <phoneticPr fontId="3"/>
  </si>
  <si>
    <t>記載要領</t>
    <rPh sb="0" eb="2">
      <t>キサイ</t>
    </rPh>
    <rPh sb="2" eb="4">
      <t>ヨウリョウ</t>
    </rPh>
    <phoneticPr fontId="5"/>
  </si>
  <si>
    <t>1.概要説明書</t>
    <rPh sb="2" eb="4">
      <t>ガイヨウ</t>
    </rPh>
    <rPh sb="4" eb="6">
      <t>セツメイ</t>
    </rPh>
    <rPh sb="6" eb="7">
      <t>ショ</t>
    </rPh>
    <phoneticPr fontId="3"/>
  </si>
  <si>
    <t>-</t>
    <phoneticPr fontId="3"/>
  </si>
  <si>
    <t>-</t>
    <phoneticPr fontId="78"/>
  </si>
  <si>
    <t>-</t>
    <phoneticPr fontId="78"/>
  </si>
  <si>
    <t>-</t>
    <phoneticPr fontId="78"/>
  </si>
  <si>
    <t>1.1　施設概要説明書</t>
    <rPh sb="4" eb="6">
      <t>シセツ</t>
    </rPh>
    <rPh sb="6" eb="8">
      <t>ガイヨウ</t>
    </rPh>
    <rPh sb="8" eb="10">
      <t>セツメイ</t>
    </rPh>
    <rPh sb="10" eb="11">
      <t>ショ</t>
    </rPh>
    <phoneticPr fontId="3"/>
  </si>
  <si>
    <t>-</t>
    <phoneticPr fontId="3"/>
  </si>
  <si>
    <t>1)　主要設備概要説明書</t>
    <rPh sb="3" eb="5">
      <t>シュヨウ</t>
    </rPh>
    <rPh sb="5" eb="7">
      <t>セツビ</t>
    </rPh>
    <rPh sb="7" eb="9">
      <t>ガイヨウ</t>
    </rPh>
    <rPh sb="9" eb="12">
      <t>セツメイショ</t>
    </rPh>
    <phoneticPr fontId="5"/>
  </si>
  <si>
    <t>(1)一般事項</t>
    <rPh sb="3" eb="5">
      <t>イッパン</t>
    </rPh>
    <rPh sb="5" eb="7">
      <t>ジコウ</t>
    </rPh>
    <phoneticPr fontId="5"/>
  </si>
  <si>
    <t>様式に従う</t>
    <rPh sb="0" eb="2">
      <t>ヨウシキ</t>
    </rPh>
    <rPh sb="3" eb="4">
      <t>シタガ</t>
    </rPh>
    <phoneticPr fontId="3"/>
  </si>
  <si>
    <t>様式第10-1号</t>
    <rPh sb="0" eb="2">
      <t>ヨウシキ</t>
    </rPh>
    <rPh sb="2" eb="3">
      <t>ダイ</t>
    </rPh>
    <rPh sb="7" eb="8">
      <t>ゴウ</t>
    </rPh>
    <phoneticPr fontId="78"/>
  </si>
  <si>
    <t>要求水準書第1章及び第2章第1節のとおりとする。
要求水準書と異なる提案をする場合、要求水準書該当箇所、変更提案内容、変更理由を説明する（必ずしも変更提案を認めるものではない）</t>
    <rPh sb="0" eb="2">
      <t>ヨウキュウ</t>
    </rPh>
    <rPh sb="2" eb="4">
      <t>スイジュン</t>
    </rPh>
    <rPh sb="4" eb="5">
      <t>ショ</t>
    </rPh>
    <rPh sb="5" eb="6">
      <t>ダイ</t>
    </rPh>
    <rPh sb="7" eb="8">
      <t>ショウ</t>
    </rPh>
    <rPh sb="8" eb="9">
      <t>オヨ</t>
    </rPh>
    <rPh sb="10" eb="11">
      <t>ダイ</t>
    </rPh>
    <rPh sb="12" eb="13">
      <t>ショウ</t>
    </rPh>
    <rPh sb="13" eb="14">
      <t>ダイ</t>
    </rPh>
    <rPh sb="15" eb="16">
      <t>セツ</t>
    </rPh>
    <rPh sb="25" eb="27">
      <t>ヨウキュウ</t>
    </rPh>
    <rPh sb="27" eb="29">
      <t>スイジュン</t>
    </rPh>
    <rPh sb="29" eb="30">
      <t>ショ</t>
    </rPh>
    <rPh sb="31" eb="32">
      <t>コト</t>
    </rPh>
    <rPh sb="34" eb="36">
      <t>テイアン</t>
    </rPh>
    <rPh sb="39" eb="41">
      <t>バアイ</t>
    </rPh>
    <rPh sb="42" eb="44">
      <t>ヨウキュウ</t>
    </rPh>
    <rPh sb="44" eb="46">
      <t>スイジュン</t>
    </rPh>
    <rPh sb="46" eb="47">
      <t>ショ</t>
    </rPh>
    <rPh sb="47" eb="49">
      <t>ガイトウ</t>
    </rPh>
    <rPh sb="49" eb="51">
      <t>カショ</t>
    </rPh>
    <rPh sb="52" eb="54">
      <t>ヘンコウ</t>
    </rPh>
    <rPh sb="54" eb="56">
      <t>テイアン</t>
    </rPh>
    <rPh sb="56" eb="58">
      <t>ナイヨウ</t>
    </rPh>
    <rPh sb="59" eb="61">
      <t>ヘンコウ</t>
    </rPh>
    <rPh sb="61" eb="63">
      <t>リユウ</t>
    </rPh>
    <rPh sb="64" eb="66">
      <t>セツメイ</t>
    </rPh>
    <rPh sb="69" eb="70">
      <t>カナラ</t>
    </rPh>
    <rPh sb="73" eb="75">
      <t>ヘンコウ</t>
    </rPh>
    <rPh sb="75" eb="77">
      <t>テイアン</t>
    </rPh>
    <rPh sb="78" eb="79">
      <t>ミト</t>
    </rPh>
    <phoneticPr fontId="78"/>
  </si>
  <si>
    <t>(2)プラント工事仕様</t>
    <rPh sb="7" eb="9">
      <t>コウジ</t>
    </rPh>
    <rPh sb="9" eb="11">
      <t>シヨウ</t>
    </rPh>
    <phoneticPr fontId="5"/>
  </si>
  <si>
    <t>様式第10-2号～様式第10-5号</t>
    <rPh sb="0" eb="2">
      <t>ヨウシキ</t>
    </rPh>
    <rPh sb="2" eb="3">
      <t>ダイ</t>
    </rPh>
    <rPh sb="7" eb="8">
      <t>ゴウ</t>
    </rPh>
    <rPh sb="9" eb="11">
      <t>ヨウシキ</t>
    </rPh>
    <rPh sb="11" eb="12">
      <t>ダイ</t>
    </rPh>
    <rPh sb="16" eb="17">
      <t>ゴウ</t>
    </rPh>
    <phoneticPr fontId="78"/>
  </si>
  <si>
    <t>形式、数量、性能、寸法、付属品、構造、材質、操作条件、特記事項等</t>
    <rPh sb="0" eb="2">
      <t>ケイシキ</t>
    </rPh>
    <rPh sb="3" eb="5">
      <t>スウリョウ</t>
    </rPh>
    <rPh sb="6" eb="8">
      <t>セイノウ</t>
    </rPh>
    <rPh sb="9" eb="11">
      <t>スンポウ</t>
    </rPh>
    <rPh sb="12" eb="14">
      <t>フゾク</t>
    </rPh>
    <rPh sb="14" eb="15">
      <t>ヒン</t>
    </rPh>
    <rPh sb="16" eb="18">
      <t>コウゾウ</t>
    </rPh>
    <rPh sb="19" eb="21">
      <t>ザイシツ</t>
    </rPh>
    <rPh sb="22" eb="24">
      <t>ソウサ</t>
    </rPh>
    <rPh sb="24" eb="26">
      <t>ジョウケン</t>
    </rPh>
    <rPh sb="27" eb="29">
      <t>トッキ</t>
    </rPh>
    <rPh sb="29" eb="31">
      <t>ジコウ</t>
    </rPh>
    <rPh sb="31" eb="32">
      <t>トウ</t>
    </rPh>
    <phoneticPr fontId="5"/>
  </si>
  <si>
    <t>(3)土木建築工事仕様</t>
    <rPh sb="3" eb="5">
      <t>ドボク</t>
    </rPh>
    <rPh sb="5" eb="7">
      <t>ケンチク</t>
    </rPh>
    <rPh sb="7" eb="9">
      <t>コウジ</t>
    </rPh>
    <rPh sb="9" eb="11">
      <t>シヨウ</t>
    </rPh>
    <phoneticPr fontId="5"/>
  </si>
  <si>
    <t>様式第10-6号～様式第10-7号</t>
    <rPh sb="0" eb="2">
      <t>ヨウシキ</t>
    </rPh>
    <rPh sb="2" eb="3">
      <t>ダイ</t>
    </rPh>
    <rPh sb="7" eb="8">
      <t>ゴウ</t>
    </rPh>
    <rPh sb="9" eb="11">
      <t>ヨウシキ</t>
    </rPh>
    <rPh sb="11" eb="12">
      <t>ダイ</t>
    </rPh>
    <rPh sb="16" eb="17">
      <t>ゴウ</t>
    </rPh>
    <phoneticPr fontId="78"/>
  </si>
  <si>
    <t>2)　各プロセスの説明書</t>
    <rPh sb="3" eb="4">
      <t>カク</t>
    </rPh>
    <rPh sb="9" eb="12">
      <t>セツメイショ</t>
    </rPh>
    <phoneticPr fontId="5"/>
  </si>
  <si>
    <t>(1)受入供給プロセス</t>
    <rPh sb="3" eb="5">
      <t>ウケイレ</t>
    </rPh>
    <rPh sb="5" eb="7">
      <t>キョウキュウ</t>
    </rPh>
    <phoneticPr fontId="5"/>
  </si>
  <si>
    <t>A4判</t>
    <phoneticPr fontId="5"/>
  </si>
  <si>
    <t>A4判</t>
    <phoneticPr fontId="5"/>
  </si>
  <si>
    <t>自由様式</t>
    <rPh sb="0" eb="2">
      <t>ジユウ</t>
    </rPh>
    <rPh sb="2" eb="4">
      <t>ヨウシキ</t>
    </rPh>
    <phoneticPr fontId="3"/>
  </si>
  <si>
    <t>　</t>
    <phoneticPr fontId="5"/>
  </si>
  <si>
    <t>(2)燃焼プロセス</t>
    <rPh sb="3" eb="5">
      <t>ネンショウ</t>
    </rPh>
    <phoneticPr fontId="5"/>
  </si>
  <si>
    <t>(a)燃焼温度の計測・管理方法 (b)滞留時間管理方法 (c)外気との遮断構造 など</t>
    <rPh sb="3" eb="5">
      <t>ネンショウ</t>
    </rPh>
    <rPh sb="5" eb="7">
      <t>オンド</t>
    </rPh>
    <rPh sb="8" eb="10">
      <t>ケイソク</t>
    </rPh>
    <rPh sb="11" eb="12">
      <t>カン</t>
    </rPh>
    <rPh sb="12" eb="13">
      <t>リ</t>
    </rPh>
    <rPh sb="13" eb="15">
      <t>ホウホウ</t>
    </rPh>
    <rPh sb="19" eb="23">
      <t>タイリュウジカン</t>
    </rPh>
    <rPh sb="23" eb="25">
      <t>カンリ</t>
    </rPh>
    <rPh sb="25" eb="27">
      <t>ホウホウ</t>
    </rPh>
    <rPh sb="35" eb="37">
      <t>シャダン</t>
    </rPh>
    <rPh sb="37" eb="39">
      <t>コウゾウ</t>
    </rPh>
    <phoneticPr fontId="5"/>
  </si>
  <si>
    <t>(3)ガス冷却プロセス</t>
    <rPh sb="5" eb="7">
      <t>レイキャク</t>
    </rPh>
    <phoneticPr fontId="5"/>
  </si>
  <si>
    <r>
      <t>(a)</t>
    </r>
    <r>
      <rPr>
        <sz val="10"/>
        <rFont val="HGｺﾞｼｯｸM"/>
        <family val="3"/>
        <charset val="128"/>
      </rPr>
      <t>対策ダイオキシン類再合成防止対策　(b)熱回収率向上計画 など</t>
    </r>
    <rPh sb="3" eb="5">
      <t>タイサク</t>
    </rPh>
    <rPh sb="11" eb="12">
      <t>ルイ</t>
    </rPh>
    <rPh sb="12" eb="15">
      <t>サイゴウセイ</t>
    </rPh>
    <rPh sb="15" eb="17">
      <t>ボウシ</t>
    </rPh>
    <rPh sb="17" eb="19">
      <t>タイサク</t>
    </rPh>
    <rPh sb="23" eb="24">
      <t>ネツ</t>
    </rPh>
    <rPh sb="24" eb="26">
      <t>カイシュウ</t>
    </rPh>
    <rPh sb="26" eb="27">
      <t>リツ</t>
    </rPh>
    <rPh sb="27" eb="29">
      <t>コウジョウ</t>
    </rPh>
    <rPh sb="29" eb="31">
      <t>ケイカク</t>
    </rPh>
    <phoneticPr fontId="5"/>
  </si>
  <si>
    <t>(4)排ガス処理プロセス</t>
    <rPh sb="3" eb="4">
      <t>ハイ</t>
    </rPh>
    <rPh sb="6" eb="8">
      <t>ショリ</t>
    </rPh>
    <phoneticPr fontId="5"/>
  </si>
  <si>
    <t>(5)熱回収プロセス（余熱利用を含む）</t>
    <rPh sb="3" eb="4">
      <t>ネツ</t>
    </rPh>
    <rPh sb="4" eb="6">
      <t>カイシュウ</t>
    </rPh>
    <rPh sb="11" eb="15">
      <t>ヨネツリヨウ</t>
    </rPh>
    <rPh sb="16" eb="17">
      <t>フク</t>
    </rPh>
    <phoneticPr fontId="5"/>
  </si>
  <si>
    <t>(a)安定した売電、場外余熱供給の考え方など</t>
    <rPh sb="3" eb="5">
      <t>アンテイ</t>
    </rPh>
    <rPh sb="7" eb="9">
      <t>バイデン</t>
    </rPh>
    <rPh sb="10" eb="12">
      <t>ジョウガイ</t>
    </rPh>
    <rPh sb="12" eb="14">
      <t>ヨネツ</t>
    </rPh>
    <rPh sb="14" eb="16">
      <t>キョウキュウ</t>
    </rPh>
    <rPh sb="17" eb="18">
      <t>カンガ</t>
    </rPh>
    <rPh sb="19" eb="20">
      <t>カタ</t>
    </rPh>
    <phoneticPr fontId="5"/>
  </si>
  <si>
    <t>(6)飛灰処理プロセス</t>
    <rPh sb="3" eb="4">
      <t>ヒ</t>
    </rPh>
    <rPh sb="4" eb="5">
      <t>ハイ</t>
    </rPh>
    <rPh sb="5" eb="7">
      <t>ショリ</t>
    </rPh>
    <phoneticPr fontId="5"/>
  </si>
  <si>
    <t>(a)薬剤選定、薬剤使用量の考え方 など</t>
    <rPh sb="8" eb="10">
      <t>ヤクザイ</t>
    </rPh>
    <rPh sb="10" eb="12">
      <t>シヨウ</t>
    </rPh>
    <rPh sb="12" eb="13">
      <t>リョウ</t>
    </rPh>
    <phoneticPr fontId="5"/>
  </si>
  <si>
    <t>(7)排水処理プロセス</t>
    <rPh sb="3" eb="5">
      <t>ハイスイ</t>
    </rPh>
    <rPh sb="5" eb="7">
      <t>ショリ</t>
    </rPh>
    <phoneticPr fontId="5"/>
  </si>
  <si>
    <t>(a)再生水利用計画　 など</t>
    <rPh sb="3" eb="6">
      <t>サイセイスイ</t>
    </rPh>
    <rPh sb="6" eb="8">
      <t>リヨウ</t>
    </rPh>
    <rPh sb="8" eb="10">
      <t>ケイカク</t>
    </rPh>
    <phoneticPr fontId="5"/>
  </si>
  <si>
    <t>(8)粗大ごみ処理プロセス</t>
    <rPh sb="3" eb="5">
      <t>ソダイ</t>
    </rPh>
    <rPh sb="7" eb="9">
      <t>ショリ</t>
    </rPh>
    <phoneticPr fontId="78"/>
  </si>
  <si>
    <t>(a)前処理の対応　(b)資源回収率の向上　など</t>
    <rPh sb="3" eb="6">
      <t>マエショリ</t>
    </rPh>
    <rPh sb="7" eb="9">
      <t>タイオウ</t>
    </rPh>
    <rPh sb="13" eb="15">
      <t>シゲン</t>
    </rPh>
    <rPh sb="15" eb="17">
      <t>カイシュウ</t>
    </rPh>
    <rPh sb="17" eb="18">
      <t>リツ</t>
    </rPh>
    <rPh sb="19" eb="21">
      <t>コウジョウ</t>
    </rPh>
    <phoneticPr fontId="78"/>
  </si>
  <si>
    <t>(8)その他特記すべきプロセス</t>
    <rPh sb="3" eb="6">
      <t>ソノタ</t>
    </rPh>
    <rPh sb="6" eb="8">
      <t>トッキ</t>
    </rPh>
    <phoneticPr fontId="5"/>
  </si>
  <si>
    <t>(a)ITV装置設置計画など</t>
    <rPh sb="6" eb="8">
      <t>ソウチ</t>
    </rPh>
    <rPh sb="8" eb="10">
      <t>セッチ</t>
    </rPh>
    <rPh sb="10" eb="12">
      <t>ケイカク</t>
    </rPh>
    <phoneticPr fontId="5"/>
  </si>
  <si>
    <t>3)　独自な設備の説明書</t>
    <rPh sb="3" eb="5">
      <t>ドクジ</t>
    </rPh>
    <rPh sb="6" eb="8">
      <t>セツビ</t>
    </rPh>
    <rPh sb="9" eb="12">
      <t>セツメイショ</t>
    </rPh>
    <phoneticPr fontId="5"/>
  </si>
  <si>
    <t>A4判</t>
    <rPh sb="2" eb="3">
      <t>バン</t>
    </rPh>
    <phoneticPr fontId="5"/>
  </si>
  <si>
    <t>入札参加者独自の技術を使用した設備等を採用する場合、その説明</t>
    <rPh sb="0" eb="2">
      <t>ニュウサツ</t>
    </rPh>
    <rPh sb="2" eb="4">
      <t>サンカ</t>
    </rPh>
    <rPh sb="4" eb="5">
      <t>シャ</t>
    </rPh>
    <rPh sb="5" eb="7">
      <t>ドクジ</t>
    </rPh>
    <rPh sb="8" eb="10">
      <t>ギジュツ</t>
    </rPh>
    <rPh sb="11" eb="13">
      <t>シヨウ</t>
    </rPh>
    <rPh sb="15" eb="17">
      <t>セツビ</t>
    </rPh>
    <rPh sb="17" eb="18">
      <t>トウ</t>
    </rPh>
    <rPh sb="19" eb="21">
      <t>サイヨウ</t>
    </rPh>
    <rPh sb="23" eb="25">
      <t>バアイ</t>
    </rPh>
    <rPh sb="28" eb="30">
      <t>セツメイ</t>
    </rPh>
    <phoneticPr fontId="78"/>
  </si>
  <si>
    <t>4)　焼却炉制御の説明書</t>
    <rPh sb="3" eb="5">
      <t>ショウキャク</t>
    </rPh>
    <rPh sb="5" eb="6">
      <t>ロ</t>
    </rPh>
    <rPh sb="6" eb="8">
      <t>セイギョ</t>
    </rPh>
    <rPh sb="9" eb="11">
      <t>セツメイ</t>
    </rPh>
    <rPh sb="11" eb="12">
      <t>ショ</t>
    </rPh>
    <phoneticPr fontId="5"/>
  </si>
  <si>
    <t>(1)起動・定常運転・停止システム</t>
    <rPh sb="3" eb="5">
      <t>キドウ</t>
    </rPh>
    <rPh sb="6" eb="8">
      <t>テイジョウ</t>
    </rPh>
    <rPh sb="8" eb="10">
      <t>ウンテン</t>
    </rPh>
    <rPh sb="11" eb="13">
      <t>テイシ</t>
    </rPh>
    <phoneticPr fontId="5"/>
  </si>
  <si>
    <t>通常時、非常時の燃焼制御方法、運転監視方法等の説明</t>
    <rPh sb="0" eb="2">
      <t>ツウジョウ</t>
    </rPh>
    <rPh sb="2" eb="3">
      <t>ジ</t>
    </rPh>
    <rPh sb="4" eb="6">
      <t>ヒジョウ</t>
    </rPh>
    <rPh sb="6" eb="7">
      <t>ジ</t>
    </rPh>
    <rPh sb="8" eb="10">
      <t>ネンショウ</t>
    </rPh>
    <rPh sb="10" eb="12">
      <t>セイギョ</t>
    </rPh>
    <rPh sb="12" eb="14">
      <t>ホウホウ</t>
    </rPh>
    <rPh sb="15" eb="17">
      <t>ウンテン</t>
    </rPh>
    <rPh sb="17" eb="19">
      <t>カンシ</t>
    </rPh>
    <rPh sb="19" eb="21">
      <t>ホウホウ</t>
    </rPh>
    <rPh sb="21" eb="22">
      <t>トウ</t>
    </rPh>
    <rPh sb="23" eb="25">
      <t>セツメイ</t>
    </rPh>
    <phoneticPr fontId="78"/>
  </si>
  <si>
    <t>(2)非常時の制御システム</t>
    <rPh sb="3" eb="6">
      <t>ヒジョウジ</t>
    </rPh>
    <rPh sb="7" eb="9">
      <t>セイギョ</t>
    </rPh>
    <phoneticPr fontId="5"/>
  </si>
  <si>
    <t>(3)運転監視（各種計測を含む）システム</t>
    <rPh sb="3" eb="5">
      <t>ウンテン</t>
    </rPh>
    <rPh sb="5" eb="7">
      <t>カンシ</t>
    </rPh>
    <rPh sb="8" eb="10">
      <t>カクシュ</t>
    </rPh>
    <rPh sb="10" eb="12">
      <t>ケイソク</t>
    </rPh>
    <rPh sb="13" eb="14">
      <t>フク</t>
    </rPh>
    <phoneticPr fontId="5"/>
  </si>
  <si>
    <t>5)　リスクアセスメントに対する説明書</t>
    <rPh sb="13" eb="14">
      <t>タイ</t>
    </rPh>
    <rPh sb="16" eb="19">
      <t>セツメイショ</t>
    </rPh>
    <phoneticPr fontId="5"/>
  </si>
  <si>
    <t>ごみ中間処理施設設備のリスクアセスメントの考え方、実施方法の説明</t>
    <rPh sb="2" eb="4">
      <t>チュウカン</t>
    </rPh>
    <rPh sb="4" eb="6">
      <t>ショリ</t>
    </rPh>
    <rPh sb="6" eb="8">
      <t>シセツ</t>
    </rPh>
    <rPh sb="8" eb="10">
      <t>セツビ</t>
    </rPh>
    <rPh sb="21" eb="22">
      <t>カンガ</t>
    </rPh>
    <rPh sb="23" eb="24">
      <t>カタ</t>
    </rPh>
    <rPh sb="25" eb="27">
      <t>ジッシ</t>
    </rPh>
    <rPh sb="27" eb="29">
      <t>ホウホウ</t>
    </rPh>
    <rPh sb="30" eb="32">
      <t>セツメイ</t>
    </rPh>
    <phoneticPr fontId="78"/>
  </si>
  <si>
    <t>6)　緊急時対応に対する説明書</t>
    <rPh sb="3" eb="6">
      <t>キンキュウジ</t>
    </rPh>
    <rPh sb="6" eb="8">
      <t>タイオウ</t>
    </rPh>
    <rPh sb="9" eb="10">
      <t>タイ</t>
    </rPh>
    <rPh sb="12" eb="15">
      <t>セツメイショ</t>
    </rPh>
    <phoneticPr fontId="5"/>
  </si>
  <si>
    <t>地震、水害、火災、事故、機器故障、その他の非常事態に対する設備対策の説明</t>
    <rPh sb="0" eb="2">
      <t>ジシン</t>
    </rPh>
    <rPh sb="3" eb="5">
      <t>スイガイ</t>
    </rPh>
    <rPh sb="6" eb="8">
      <t>カサイ</t>
    </rPh>
    <rPh sb="9" eb="11">
      <t>ジコ</t>
    </rPh>
    <rPh sb="12" eb="14">
      <t>キキ</t>
    </rPh>
    <rPh sb="14" eb="16">
      <t>コショウ</t>
    </rPh>
    <rPh sb="19" eb="20">
      <t>タ</t>
    </rPh>
    <rPh sb="21" eb="23">
      <t>ヒジョウ</t>
    </rPh>
    <rPh sb="23" eb="25">
      <t>ジタイ</t>
    </rPh>
    <rPh sb="26" eb="27">
      <t>タイ</t>
    </rPh>
    <rPh sb="29" eb="31">
      <t>セツビ</t>
    </rPh>
    <rPh sb="31" eb="33">
      <t>タイサク</t>
    </rPh>
    <rPh sb="34" eb="36">
      <t>セツメイ</t>
    </rPh>
    <phoneticPr fontId="5"/>
  </si>
  <si>
    <t>7)　見学者対応に関する説明書</t>
    <rPh sb="3" eb="6">
      <t>ケンガクシャ</t>
    </rPh>
    <rPh sb="6" eb="8">
      <t>タイオウ</t>
    </rPh>
    <rPh sb="9" eb="10">
      <t>カン</t>
    </rPh>
    <rPh sb="12" eb="15">
      <t>セツメイショ</t>
    </rPh>
    <phoneticPr fontId="5"/>
  </si>
  <si>
    <t>設計基本数値計算書</t>
    <rPh sb="0" eb="2">
      <t>セッケイ</t>
    </rPh>
    <rPh sb="2" eb="4">
      <t>キホン</t>
    </rPh>
    <rPh sb="4" eb="6">
      <t>スウチ</t>
    </rPh>
    <rPh sb="6" eb="9">
      <t>ケイサンショ</t>
    </rPh>
    <phoneticPr fontId="5"/>
  </si>
  <si>
    <t>以下においては処理対象物が要求水準書に示す計画ごみ質、低質ごみ、基準ごみ、高質ごみの何れの場合についても明らかにする。</t>
    <rPh sb="7" eb="9">
      <t>ショリ</t>
    </rPh>
    <rPh sb="9" eb="12">
      <t>タイショウブツ</t>
    </rPh>
    <rPh sb="13" eb="15">
      <t>ヨウキュウ</t>
    </rPh>
    <rPh sb="15" eb="17">
      <t>スイジュン</t>
    </rPh>
    <rPh sb="17" eb="18">
      <t>ショ</t>
    </rPh>
    <rPh sb="42" eb="43">
      <t>イズ</t>
    </rPh>
    <rPh sb="45" eb="47">
      <t>バアイ</t>
    </rPh>
    <phoneticPr fontId="5"/>
  </si>
  <si>
    <t>1)　クレーンデューティサイクル計算書</t>
    <rPh sb="16" eb="19">
      <t>ケイサンショ</t>
    </rPh>
    <phoneticPr fontId="5"/>
  </si>
  <si>
    <t>A4版</t>
    <rPh sb="2" eb="3">
      <t>バン</t>
    </rPh>
    <phoneticPr fontId="5"/>
  </si>
  <si>
    <t>ごみピットクレーン、灰クレーン（設置の場合）等</t>
    <rPh sb="10" eb="11">
      <t>ハイ</t>
    </rPh>
    <rPh sb="16" eb="18">
      <t>セッチ</t>
    </rPh>
    <rPh sb="19" eb="21">
      <t>バアイ</t>
    </rPh>
    <rPh sb="22" eb="23">
      <t>トウ</t>
    </rPh>
    <phoneticPr fontId="78"/>
  </si>
  <si>
    <t>2)　物質収支（物質収支図及び計算書）
　（一般廃棄物等，助燃剤，薬剤，空気，排ガス等）</t>
    <rPh sb="3" eb="5">
      <t>ブッシツ</t>
    </rPh>
    <rPh sb="5" eb="7">
      <t>シュウシ</t>
    </rPh>
    <rPh sb="22" eb="27">
      <t>イッパンハイキブツ</t>
    </rPh>
    <rPh sb="27" eb="28">
      <t>トウ</t>
    </rPh>
    <rPh sb="29" eb="30">
      <t>スケ</t>
    </rPh>
    <rPh sb="30" eb="31">
      <t>ネン</t>
    </rPh>
    <rPh sb="31" eb="32">
      <t>ザイ</t>
    </rPh>
    <phoneticPr fontId="5"/>
  </si>
  <si>
    <t>【図面】A3判
【説明書】A4判</t>
    <phoneticPr fontId="5"/>
  </si>
  <si>
    <t>計算書には算出に当たり根拠としたデータ，引用理由，計算式及び算出過程等を示す
ガス量については湿・乾ベース、水分、酸素分、温度等を示す。</t>
    <rPh sb="20" eb="22">
      <t>インヨウ</t>
    </rPh>
    <rPh sb="22" eb="24">
      <t>リユウ</t>
    </rPh>
    <rPh sb="41" eb="42">
      <t>リョウ</t>
    </rPh>
    <rPh sb="47" eb="48">
      <t>シツジュン</t>
    </rPh>
    <rPh sb="49" eb="50">
      <t>カンソウ</t>
    </rPh>
    <rPh sb="54" eb="56">
      <t>スイブン</t>
    </rPh>
    <rPh sb="57" eb="59">
      <t>サンソ</t>
    </rPh>
    <rPh sb="59" eb="60">
      <t>ブン</t>
    </rPh>
    <rPh sb="61" eb="63">
      <t>オンド</t>
    </rPh>
    <rPh sb="63" eb="64">
      <t>トウ</t>
    </rPh>
    <rPh sb="65" eb="66">
      <t>シメ</t>
    </rPh>
    <phoneticPr fontId="5"/>
  </si>
  <si>
    <t>3)　熱収支（熱収支図及び計算書）
　（熱清算図）</t>
    <rPh sb="3" eb="4">
      <t>ネツ</t>
    </rPh>
    <rPh sb="4" eb="6">
      <t>シュウシ</t>
    </rPh>
    <phoneticPr fontId="5"/>
  </si>
  <si>
    <t>4)　用役収支（用役収支図及び計算書）
　（助燃剤，薬剤，電力，水 等）</t>
    <rPh sb="3" eb="4">
      <t>ヨウ</t>
    </rPh>
    <rPh sb="4" eb="5">
      <t>エキ</t>
    </rPh>
    <rPh sb="5" eb="7">
      <t>シュウシ</t>
    </rPh>
    <rPh sb="22" eb="24">
      <t>ジョネン</t>
    </rPh>
    <rPh sb="24" eb="25">
      <t>ザイ</t>
    </rPh>
    <rPh sb="26" eb="28">
      <t>ヤクザイ</t>
    </rPh>
    <phoneticPr fontId="5"/>
  </si>
  <si>
    <t>5)　燃焼設備処理能力曲線及び燃焼計算書</t>
    <rPh sb="3" eb="5">
      <t>ネンショウ</t>
    </rPh>
    <rPh sb="5" eb="7">
      <t>セツビ</t>
    </rPh>
    <rPh sb="7" eb="9">
      <t>ショリ</t>
    </rPh>
    <rPh sb="9" eb="11">
      <t>ノウリョク</t>
    </rPh>
    <rPh sb="11" eb="13">
      <t>キョクセン</t>
    </rPh>
    <rPh sb="13" eb="14">
      <t>オヨ</t>
    </rPh>
    <rPh sb="15" eb="17">
      <t>ネンショウ</t>
    </rPh>
    <rPh sb="17" eb="19">
      <t>ケイサン</t>
    </rPh>
    <rPh sb="19" eb="20">
      <t>ショ</t>
    </rPh>
    <phoneticPr fontId="5"/>
  </si>
  <si>
    <t>燃焼設備の容量、性能、構造等について計算結果を示す
火格子燃焼率、燃焼室熱負荷、燃焼室ガス滞留時間、焼却効率等についても計算結果を示す
算出に当たり根拠としたデータ、引用理由、計算式及び算出過程等を示す
処理能力曲線は最大負荷、最小負荷を示す</t>
    <rPh sb="0" eb="2">
      <t>ネンショウ</t>
    </rPh>
    <rPh sb="2" eb="4">
      <t>セツビ</t>
    </rPh>
    <rPh sb="26" eb="29">
      <t>ヒゴウシ</t>
    </rPh>
    <rPh sb="29" eb="31">
      <t>ネンショウ</t>
    </rPh>
    <rPh sb="31" eb="32">
      <t>リツ</t>
    </rPh>
    <rPh sb="50" eb="52">
      <t>ショウキャク</t>
    </rPh>
    <rPh sb="83" eb="85">
      <t>インヨウ</t>
    </rPh>
    <rPh sb="85" eb="87">
      <t>リユウ</t>
    </rPh>
    <rPh sb="102" eb="104">
      <t>ショリ</t>
    </rPh>
    <rPh sb="104" eb="106">
      <t>ノウリョク</t>
    </rPh>
    <rPh sb="106" eb="108">
      <t>キョクセン</t>
    </rPh>
    <phoneticPr fontId="5"/>
  </si>
  <si>
    <t>6)　電力負荷設備一覧表</t>
    <rPh sb="3" eb="5">
      <t>デンリョク</t>
    </rPh>
    <rPh sb="5" eb="7">
      <t>フカ</t>
    </rPh>
    <rPh sb="7" eb="9">
      <t>セツビ</t>
    </rPh>
    <rPh sb="9" eb="11">
      <t>イチラン</t>
    </rPh>
    <rPh sb="11" eb="12">
      <t>ヒョウ</t>
    </rPh>
    <phoneticPr fontId="5"/>
  </si>
  <si>
    <t>プラント、建築設備の電力負荷を示す</t>
    <rPh sb="5" eb="7">
      <t>ケンチク</t>
    </rPh>
    <rPh sb="7" eb="9">
      <t>セツビ</t>
    </rPh>
    <rPh sb="10" eb="12">
      <t>デンリョク</t>
    </rPh>
    <rPh sb="12" eb="14">
      <t>フカ</t>
    </rPh>
    <rPh sb="15" eb="16">
      <t>シメ</t>
    </rPh>
    <phoneticPr fontId="78"/>
  </si>
  <si>
    <t>7)　非常用発電設備負荷設備一覧</t>
    <rPh sb="3" eb="6">
      <t>ヒジョウヨウ</t>
    </rPh>
    <rPh sb="6" eb="8">
      <t>ハツデン</t>
    </rPh>
    <rPh sb="8" eb="10">
      <t>セツビ</t>
    </rPh>
    <rPh sb="10" eb="12">
      <t>フカ</t>
    </rPh>
    <rPh sb="12" eb="14">
      <t>セツビ</t>
    </rPh>
    <rPh sb="14" eb="16">
      <t>イチラン</t>
    </rPh>
    <phoneticPr fontId="5"/>
  </si>
  <si>
    <t>停電発生時、始動用電源として焼却炉を1炉立上げ時それぞれの非常用発電設備の負荷一覧</t>
    <rPh sb="0" eb="2">
      <t>テイデン</t>
    </rPh>
    <rPh sb="2" eb="4">
      <t>ハッセイ</t>
    </rPh>
    <rPh sb="4" eb="5">
      <t>ジ</t>
    </rPh>
    <rPh sb="23" eb="24">
      <t>ジ</t>
    </rPh>
    <rPh sb="29" eb="32">
      <t>ヒジョウヨウ</t>
    </rPh>
    <rPh sb="32" eb="34">
      <t>ハツデン</t>
    </rPh>
    <rPh sb="34" eb="36">
      <t>セツビ</t>
    </rPh>
    <phoneticPr fontId="3"/>
  </si>
  <si>
    <t>8)　無停電電源設備負荷設備一覧</t>
    <rPh sb="3" eb="6">
      <t>ムテイデン</t>
    </rPh>
    <rPh sb="6" eb="8">
      <t>デンゲン</t>
    </rPh>
    <rPh sb="8" eb="10">
      <t>セツビ</t>
    </rPh>
    <rPh sb="10" eb="12">
      <t>フカ</t>
    </rPh>
    <rPh sb="12" eb="14">
      <t>セツビ</t>
    </rPh>
    <rPh sb="14" eb="16">
      <t>イチラン</t>
    </rPh>
    <phoneticPr fontId="5"/>
  </si>
  <si>
    <t>無停電電源設備の負荷一覧</t>
    <rPh sb="0" eb="3">
      <t>ムテイデン</t>
    </rPh>
    <rPh sb="3" eb="5">
      <t>デンゲン</t>
    </rPh>
    <rPh sb="5" eb="7">
      <t>セツビ</t>
    </rPh>
    <rPh sb="8" eb="10">
      <t>フカ</t>
    </rPh>
    <rPh sb="10" eb="12">
      <t>イチラン</t>
    </rPh>
    <phoneticPr fontId="78"/>
  </si>
  <si>
    <t>9)　主要機器設計計算書</t>
    <rPh sb="3" eb="5">
      <t>シュヨウ</t>
    </rPh>
    <rPh sb="5" eb="7">
      <t>キキ</t>
    </rPh>
    <rPh sb="7" eb="9">
      <t>セッケイ</t>
    </rPh>
    <rPh sb="9" eb="12">
      <t>ケイサンショ</t>
    </rPh>
    <phoneticPr fontId="5"/>
  </si>
  <si>
    <t>(1)燃焼ガス冷却設備</t>
    <rPh sb="3" eb="5">
      <t>ネンショウ</t>
    </rPh>
    <rPh sb="7" eb="9">
      <t>レイキャク</t>
    </rPh>
    <rPh sb="9" eb="11">
      <t>セツビ</t>
    </rPh>
    <phoneticPr fontId="78"/>
  </si>
  <si>
    <t>当該設備についてその容量、性能、構造、設計ごみ質等に係る計算結果を示す
算出に当たり根拠としたデータ、計算式及び算出過程等を示す</t>
    <rPh sb="0" eb="2">
      <t>トウガイ</t>
    </rPh>
    <rPh sb="2" eb="4">
      <t>セツビ</t>
    </rPh>
    <rPh sb="19" eb="21">
      <t>セッケイ</t>
    </rPh>
    <rPh sb="23" eb="24">
      <t>シツ</t>
    </rPh>
    <rPh sb="26" eb="27">
      <t>カカワ</t>
    </rPh>
    <phoneticPr fontId="5"/>
  </si>
  <si>
    <t>(2)排ガス処理設備設計計算書</t>
    <rPh sb="3" eb="4">
      <t>ハイ</t>
    </rPh>
    <rPh sb="6" eb="8">
      <t>ショリ</t>
    </rPh>
    <rPh sb="8" eb="10">
      <t>セツビ</t>
    </rPh>
    <rPh sb="10" eb="12">
      <t>セッケイ</t>
    </rPh>
    <rPh sb="12" eb="15">
      <t>ケイサンショ</t>
    </rPh>
    <phoneticPr fontId="5"/>
  </si>
  <si>
    <t>排ガス処理設備についてその性能、構造等に係る計算結果を示す
各除去率や濃度の算出に当たり根拠としたデータ、計算式及び算出過程等を示す</t>
    <rPh sb="0" eb="1">
      <t>ハイ</t>
    </rPh>
    <rPh sb="3" eb="5">
      <t>ショリ</t>
    </rPh>
    <rPh sb="5" eb="7">
      <t>セツビ</t>
    </rPh>
    <rPh sb="13" eb="15">
      <t>セイノウ</t>
    </rPh>
    <rPh sb="16" eb="18">
      <t>コウゾウ</t>
    </rPh>
    <rPh sb="18" eb="19">
      <t>トウ</t>
    </rPh>
    <rPh sb="20" eb="21">
      <t>カカワ</t>
    </rPh>
    <rPh sb="22" eb="24">
      <t>ケイサン</t>
    </rPh>
    <rPh sb="24" eb="26">
      <t>ケッカ</t>
    </rPh>
    <rPh sb="27" eb="28">
      <t>シメ</t>
    </rPh>
    <rPh sb="30" eb="31">
      <t>カク</t>
    </rPh>
    <rPh sb="31" eb="33">
      <t>ジョキョ</t>
    </rPh>
    <rPh sb="33" eb="34">
      <t>リツ</t>
    </rPh>
    <rPh sb="35" eb="37">
      <t>ノウド</t>
    </rPh>
    <rPh sb="38" eb="40">
      <t>サンシュツ</t>
    </rPh>
    <rPh sb="44" eb="46">
      <t>コンキョ</t>
    </rPh>
    <rPh sb="53" eb="55">
      <t>ケイサン</t>
    </rPh>
    <rPh sb="55" eb="56">
      <t>シキ</t>
    </rPh>
    <rPh sb="56" eb="57">
      <t>オヨ</t>
    </rPh>
    <rPh sb="58" eb="60">
      <t>サンシュツ</t>
    </rPh>
    <rPh sb="60" eb="63">
      <t>カテイトウ</t>
    </rPh>
    <rPh sb="64" eb="65">
      <t>シメ</t>
    </rPh>
    <phoneticPr fontId="5"/>
  </si>
  <si>
    <t>(3)発電設備計算書</t>
    <rPh sb="3" eb="5">
      <t>ハツデン</t>
    </rPh>
    <rPh sb="5" eb="7">
      <t>セツビ</t>
    </rPh>
    <rPh sb="7" eb="10">
      <t>ケイサンショ</t>
    </rPh>
    <phoneticPr fontId="5"/>
  </si>
  <si>
    <t>当該設備についてその容量、性能、構造、設計ごみ質等に係る計算結果を示す。発電端効率、送電端効率を算定し計算結果を示す。算出に当たり根拠としたデータ、計算式及び算出過程等を示す</t>
    <rPh sb="0" eb="2">
      <t>トウガイ</t>
    </rPh>
    <rPh sb="2" eb="4">
      <t>セツビ</t>
    </rPh>
    <rPh sb="19" eb="21">
      <t>セッケイ</t>
    </rPh>
    <rPh sb="23" eb="24">
      <t>シツ</t>
    </rPh>
    <rPh sb="26" eb="27">
      <t>カカワ</t>
    </rPh>
    <rPh sb="36" eb="38">
      <t>ハツデン</t>
    </rPh>
    <rPh sb="38" eb="39">
      <t>タン</t>
    </rPh>
    <rPh sb="39" eb="41">
      <t>コウリツ</t>
    </rPh>
    <rPh sb="42" eb="44">
      <t>ソウデン</t>
    </rPh>
    <rPh sb="44" eb="45">
      <t>タン</t>
    </rPh>
    <rPh sb="45" eb="47">
      <t>コウリツ</t>
    </rPh>
    <rPh sb="48" eb="50">
      <t>サンテイ</t>
    </rPh>
    <rPh sb="51" eb="53">
      <t>ケイサン</t>
    </rPh>
    <rPh sb="53" eb="55">
      <t>ケッカ</t>
    </rPh>
    <rPh sb="56" eb="57">
      <t>シメ</t>
    </rPh>
    <phoneticPr fontId="5"/>
  </si>
  <si>
    <t>(4)余熱利用設備計算書</t>
    <rPh sb="3" eb="5">
      <t>ヨネツ</t>
    </rPh>
    <rPh sb="5" eb="7">
      <t>リヨウ</t>
    </rPh>
    <rPh sb="7" eb="9">
      <t>セツビ</t>
    </rPh>
    <rPh sb="9" eb="12">
      <t>ケイサンショ</t>
    </rPh>
    <phoneticPr fontId="5"/>
  </si>
  <si>
    <t>当該設備についてその容量、性能、構造等に係る計算結果を示す。余熱利用率を算定し計算結果を示す
算出に当たり根拠としたデータ、計算式及び算出過程等を示す。</t>
    <rPh sb="0" eb="2">
      <t>トウガイ</t>
    </rPh>
    <rPh sb="2" eb="4">
      <t>セツビ</t>
    </rPh>
    <rPh sb="20" eb="21">
      <t>カカワ</t>
    </rPh>
    <rPh sb="30" eb="32">
      <t>ヨネツ</t>
    </rPh>
    <rPh sb="32" eb="35">
      <t>リヨウリツ</t>
    </rPh>
    <rPh sb="36" eb="38">
      <t>サンテイ</t>
    </rPh>
    <rPh sb="39" eb="41">
      <t>ケイサン</t>
    </rPh>
    <rPh sb="41" eb="43">
      <t>ケッカ</t>
    </rPh>
    <rPh sb="44" eb="45">
      <t>シメ</t>
    </rPh>
    <phoneticPr fontId="5"/>
  </si>
  <si>
    <t>(5)通風設備</t>
    <rPh sb="3" eb="5">
      <t>ツウフウ</t>
    </rPh>
    <rPh sb="5" eb="7">
      <t>セツビ</t>
    </rPh>
    <phoneticPr fontId="78"/>
  </si>
  <si>
    <t>(6)貯留設備設計計算書</t>
    <rPh sb="3" eb="5">
      <t>チョリュウ</t>
    </rPh>
    <rPh sb="5" eb="7">
      <t>セツビ</t>
    </rPh>
    <rPh sb="7" eb="9">
      <t>セッケイ</t>
    </rPh>
    <rPh sb="9" eb="12">
      <t>ケイサンショ</t>
    </rPh>
    <phoneticPr fontId="5"/>
  </si>
  <si>
    <t>ごみピット、処理不適物貯留設備、焼却主灰ピット、飛灰一次貯留槽、飛灰貯留設備等についてその容量，構造等に係る計算結果を示す。算出に当たり根拠としたデータ、引用理由、計算式及び算出過程等を示す</t>
    <rPh sb="6" eb="8">
      <t>ショリ</t>
    </rPh>
    <rPh sb="8" eb="10">
      <t>フテキ</t>
    </rPh>
    <rPh sb="10" eb="11">
      <t>ブツ</t>
    </rPh>
    <rPh sb="11" eb="13">
      <t>チョリュウ</t>
    </rPh>
    <rPh sb="13" eb="15">
      <t>セツビ</t>
    </rPh>
    <rPh sb="16" eb="18">
      <t>ショウキャク</t>
    </rPh>
    <rPh sb="18" eb="19">
      <t>シュ</t>
    </rPh>
    <rPh sb="19" eb="20">
      <t>ハイ</t>
    </rPh>
    <rPh sb="26" eb="28">
      <t>イチジ</t>
    </rPh>
    <rPh sb="28" eb="30">
      <t>チョリュウ</t>
    </rPh>
    <rPh sb="30" eb="31">
      <t>ソウ</t>
    </rPh>
    <rPh sb="32" eb="34">
      <t>ヒバイ</t>
    </rPh>
    <rPh sb="34" eb="36">
      <t>チョリュウ</t>
    </rPh>
    <rPh sb="36" eb="38">
      <t>セツビ</t>
    </rPh>
    <rPh sb="38" eb="39">
      <t>トウ</t>
    </rPh>
    <rPh sb="52" eb="53">
      <t>カカワ</t>
    </rPh>
    <rPh sb="77" eb="79">
      <t>インヨウ</t>
    </rPh>
    <rPh sb="79" eb="81">
      <t>リユウ</t>
    </rPh>
    <phoneticPr fontId="5"/>
  </si>
  <si>
    <t>(7)高効率ごみ発電施設その他主要設備設計計算書</t>
    <rPh sb="3" eb="6">
      <t>コウコウリツ</t>
    </rPh>
    <rPh sb="8" eb="10">
      <t>ハツデン</t>
    </rPh>
    <rPh sb="10" eb="12">
      <t>シセツ</t>
    </rPh>
    <rPh sb="12" eb="15">
      <t>ソノタ</t>
    </rPh>
    <rPh sb="15" eb="17">
      <t>シュヨウ</t>
    </rPh>
    <rPh sb="17" eb="19">
      <t>セツビ</t>
    </rPh>
    <rPh sb="19" eb="21">
      <t>セッケイ</t>
    </rPh>
    <rPh sb="21" eb="24">
      <t>ケイサンショ</t>
    </rPh>
    <phoneticPr fontId="5"/>
  </si>
  <si>
    <t>その他の特記すべき設備等についてその容量、性能、構造等に係る計算結果を示す
算出に当たり根拠としたデータ、引用理由、計算式及び算出過程等を示す</t>
    <rPh sb="0" eb="3">
      <t>ソノタ</t>
    </rPh>
    <rPh sb="4" eb="6">
      <t>トッキ</t>
    </rPh>
    <rPh sb="9" eb="11">
      <t>セツビ</t>
    </rPh>
    <rPh sb="11" eb="12">
      <t>トウ</t>
    </rPh>
    <rPh sb="28" eb="29">
      <t>カカワ</t>
    </rPh>
    <rPh sb="38" eb="40">
      <t>サンシュツ</t>
    </rPh>
    <rPh sb="53" eb="55">
      <t>インヨウ</t>
    </rPh>
    <rPh sb="55" eb="57">
      <t>リユウ</t>
    </rPh>
    <rPh sb="58" eb="60">
      <t>ケイサン</t>
    </rPh>
    <phoneticPr fontId="5"/>
  </si>
  <si>
    <t>(8)粗大ごみ処理施設主要設備計算書</t>
    <rPh sb="3" eb="5">
      <t>ソダイ</t>
    </rPh>
    <rPh sb="7" eb="9">
      <t>ショリ</t>
    </rPh>
    <rPh sb="9" eb="11">
      <t>シセツ</t>
    </rPh>
    <rPh sb="11" eb="13">
      <t>シュヨウ</t>
    </rPh>
    <rPh sb="13" eb="15">
      <t>セツビ</t>
    </rPh>
    <rPh sb="15" eb="18">
      <t>ケイサンショ</t>
    </rPh>
    <phoneticPr fontId="78"/>
  </si>
  <si>
    <t>(9)煙突拡散計算書</t>
    <rPh sb="3" eb="5">
      <t>エントツ</t>
    </rPh>
    <rPh sb="5" eb="7">
      <t>カクサン</t>
    </rPh>
    <rPh sb="7" eb="10">
      <t>ケイサンショ</t>
    </rPh>
    <phoneticPr fontId="5"/>
  </si>
  <si>
    <t>排ガスに係る最大着地濃度を算出し、算出に当たり根拠としたデータ、引用理由、計算式及び算出過程等を示す。予測に用いる気象条件は、「ごみ中間処理施設環境影響評価書　令和元年9月　厚木市」表5-2-1-47に示す５パターンとする。</t>
    <rPh sb="0" eb="1">
      <t>ハイ</t>
    </rPh>
    <rPh sb="4" eb="5">
      <t>カカ</t>
    </rPh>
    <rPh sb="6" eb="8">
      <t>サイダイ</t>
    </rPh>
    <rPh sb="8" eb="10">
      <t>チャクチ</t>
    </rPh>
    <rPh sb="10" eb="12">
      <t>ノウド</t>
    </rPh>
    <rPh sb="13" eb="15">
      <t>サンシュツ</t>
    </rPh>
    <rPh sb="17" eb="19">
      <t>サンシュツ</t>
    </rPh>
    <rPh sb="23" eb="25">
      <t>コンキョ</t>
    </rPh>
    <rPh sb="32" eb="34">
      <t>インヨウ</t>
    </rPh>
    <rPh sb="34" eb="36">
      <t>リユウ</t>
    </rPh>
    <rPh sb="37" eb="40">
      <t>ケイサンシキ</t>
    </rPh>
    <rPh sb="40" eb="41">
      <t>オヨ</t>
    </rPh>
    <rPh sb="42" eb="44">
      <t>サンシュツ</t>
    </rPh>
    <rPh sb="44" eb="46">
      <t>カテイ</t>
    </rPh>
    <rPh sb="46" eb="47">
      <t>トウ</t>
    </rPh>
    <rPh sb="48" eb="49">
      <t>シメ</t>
    </rPh>
    <rPh sb="51" eb="53">
      <t>ヨソク</t>
    </rPh>
    <rPh sb="54" eb="55">
      <t>モチ</t>
    </rPh>
    <rPh sb="57" eb="59">
      <t>キショウ</t>
    </rPh>
    <rPh sb="59" eb="61">
      <t>ジョウケン</t>
    </rPh>
    <rPh sb="66" eb="68">
      <t>チュウカン</t>
    </rPh>
    <rPh sb="68" eb="70">
      <t>ショリ</t>
    </rPh>
    <rPh sb="70" eb="72">
      <t>シセツ</t>
    </rPh>
    <rPh sb="72" eb="74">
      <t>カンキョウ</t>
    </rPh>
    <rPh sb="74" eb="76">
      <t>エイキョウ</t>
    </rPh>
    <rPh sb="76" eb="78">
      <t>ヒョウカ</t>
    </rPh>
    <rPh sb="78" eb="79">
      <t>ショ</t>
    </rPh>
    <rPh sb="80" eb="82">
      <t>レイワ</t>
    </rPh>
    <rPh sb="82" eb="84">
      <t>ガンネン</t>
    </rPh>
    <rPh sb="85" eb="86">
      <t>ガツ</t>
    </rPh>
    <rPh sb="87" eb="90">
      <t>アツギシ</t>
    </rPh>
    <rPh sb="91" eb="92">
      <t>ヒョウ</t>
    </rPh>
    <rPh sb="101" eb="102">
      <t>シメ</t>
    </rPh>
    <phoneticPr fontId="5"/>
  </si>
  <si>
    <t>(10)温室効果ガス排出量計算書</t>
    <rPh sb="4" eb="6">
      <t>オンシツ</t>
    </rPh>
    <rPh sb="6" eb="8">
      <t>コウカ</t>
    </rPh>
    <rPh sb="10" eb="12">
      <t>ハイシュツ</t>
    </rPh>
    <rPh sb="12" eb="13">
      <t>リョウ</t>
    </rPh>
    <rPh sb="13" eb="16">
      <t>ケイサンショ</t>
    </rPh>
    <phoneticPr fontId="5"/>
  </si>
  <si>
    <t>(11)焼却残渣発生量計算書</t>
    <rPh sb="4" eb="6">
      <t>ショウキャク</t>
    </rPh>
    <rPh sb="6" eb="8">
      <t>ザンサ</t>
    </rPh>
    <rPh sb="8" eb="10">
      <t>ハッセイ</t>
    </rPh>
    <rPh sb="10" eb="11">
      <t>リョウ</t>
    </rPh>
    <rPh sb="11" eb="14">
      <t>ケイサンショ</t>
    </rPh>
    <phoneticPr fontId="5"/>
  </si>
  <si>
    <t>1.3　公害防止対策</t>
    <rPh sb="4" eb="6">
      <t>コウガイ</t>
    </rPh>
    <rPh sb="6" eb="8">
      <t>ボウシ</t>
    </rPh>
    <rPh sb="8" eb="9">
      <t>タイ</t>
    </rPh>
    <rPh sb="9" eb="10">
      <t>サク</t>
    </rPh>
    <phoneticPr fontId="5"/>
  </si>
  <si>
    <t>公害防止基準を示し、建設工事期間中及び運営期間中の対策を記載する
個別設備あるいは一連の設備について各種環境保全対策を示す
複数箇所に対策を講ずる場合は具体的な設備名とその対策内容を示す</t>
    <rPh sb="0" eb="2">
      <t>コウガイ</t>
    </rPh>
    <rPh sb="2" eb="4">
      <t>ボウシ</t>
    </rPh>
    <rPh sb="4" eb="6">
      <t>キジュン</t>
    </rPh>
    <rPh sb="7" eb="8">
      <t>シメ</t>
    </rPh>
    <rPh sb="10" eb="12">
      <t>ケンセツ</t>
    </rPh>
    <rPh sb="12" eb="14">
      <t>コウジ</t>
    </rPh>
    <rPh sb="14" eb="16">
      <t>キカン</t>
    </rPh>
    <rPh sb="16" eb="17">
      <t>チュウ</t>
    </rPh>
    <rPh sb="17" eb="18">
      <t>オヨ</t>
    </rPh>
    <rPh sb="19" eb="21">
      <t>ウンエイ</t>
    </rPh>
    <rPh sb="21" eb="24">
      <t>キカンチュウ</t>
    </rPh>
    <rPh sb="25" eb="27">
      <t>タイサク</t>
    </rPh>
    <rPh sb="28" eb="30">
      <t>キサイ</t>
    </rPh>
    <phoneticPr fontId="78"/>
  </si>
  <si>
    <t>様式第10-8号</t>
    <phoneticPr fontId="3"/>
  </si>
  <si>
    <t>運転管理基準、要監視基準、停止基準</t>
    <phoneticPr fontId="78"/>
  </si>
  <si>
    <t>様式第10-9号</t>
    <phoneticPr fontId="3"/>
  </si>
  <si>
    <t>1)以外の公害防止基準等</t>
    <rPh sb="2" eb="4">
      <t>イガイ</t>
    </rPh>
    <rPh sb="5" eb="7">
      <t>コウガイ</t>
    </rPh>
    <rPh sb="7" eb="9">
      <t>ボウシ</t>
    </rPh>
    <rPh sb="9" eb="11">
      <t>キジュン</t>
    </rPh>
    <rPh sb="11" eb="12">
      <t>トウ</t>
    </rPh>
    <phoneticPr fontId="78"/>
  </si>
  <si>
    <t>3) 大気汚染対策</t>
    <rPh sb="3" eb="7">
      <t>タイキオセン</t>
    </rPh>
    <rPh sb="7" eb="9">
      <t>タイサク</t>
    </rPh>
    <phoneticPr fontId="5"/>
  </si>
  <si>
    <t>ばいじん、塩化水素、硫黄酸化物、窒素酸化物、ダイオキシン類、水銀の対策をそれぞれ別々に明示する</t>
    <phoneticPr fontId="78"/>
  </si>
  <si>
    <t>4) 騒音防止対策</t>
    <rPh sb="3" eb="5">
      <t>ソウオン</t>
    </rPh>
    <rPh sb="5" eb="7">
      <t>ボウシ</t>
    </rPh>
    <rPh sb="7" eb="9">
      <t>タイサク</t>
    </rPh>
    <phoneticPr fontId="5"/>
  </si>
  <si>
    <t>5) 振動防止対策</t>
    <rPh sb="3" eb="5">
      <t>シンドウ</t>
    </rPh>
    <rPh sb="5" eb="7">
      <t>ボウシ</t>
    </rPh>
    <rPh sb="7" eb="9">
      <t>タイサク</t>
    </rPh>
    <phoneticPr fontId="5"/>
  </si>
  <si>
    <t>6) 低周波音対策</t>
    <rPh sb="3" eb="6">
      <t>テイシュウハ</t>
    </rPh>
    <rPh sb="6" eb="7">
      <t>オン</t>
    </rPh>
    <rPh sb="7" eb="9">
      <t>タイサク</t>
    </rPh>
    <phoneticPr fontId="5"/>
  </si>
  <si>
    <t>7) 悪臭防止対策</t>
    <rPh sb="3" eb="5">
      <t>アクシュウ</t>
    </rPh>
    <rPh sb="5" eb="7">
      <t>ボウシ</t>
    </rPh>
    <rPh sb="7" eb="9">
      <t>タイサク</t>
    </rPh>
    <phoneticPr fontId="5"/>
  </si>
  <si>
    <t>自由様式、様式第10-10号</t>
    <rPh sb="0" eb="2">
      <t>ジユウ</t>
    </rPh>
    <rPh sb="2" eb="4">
      <t>ヨウシキ</t>
    </rPh>
    <phoneticPr fontId="3"/>
  </si>
  <si>
    <t>悪臭対策についての説明及び様式第10-10号には煙突出口及び脱臭装置排出口の悪臭（２号規制）及び最大濃度着地地点の濃度が要求水準を満足することを計算過程とともに説明すること。</t>
    <rPh sb="0" eb="2">
      <t>アクシュウ</t>
    </rPh>
    <rPh sb="2" eb="4">
      <t>タイサク</t>
    </rPh>
    <rPh sb="9" eb="11">
      <t>セツメイ</t>
    </rPh>
    <rPh sb="11" eb="12">
      <t>オヨ</t>
    </rPh>
    <rPh sb="13" eb="15">
      <t>ヨウシキ</t>
    </rPh>
    <rPh sb="15" eb="16">
      <t>ダイ</t>
    </rPh>
    <rPh sb="21" eb="22">
      <t>ゴウ</t>
    </rPh>
    <rPh sb="24" eb="26">
      <t>エントツ</t>
    </rPh>
    <rPh sb="26" eb="28">
      <t>デグチ</t>
    </rPh>
    <rPh sb="28" eb="29">
      <t>オヨ</t>
    </rPh>
    <rPh sb="30" eb="32">
      <t>ダッシュウ</t>
    </rPh>
    <rPh sb="32" eb="34">
      <t>ソウチ</t>
    </rPh>
    <rPh sb="34" eb="36">
      <t>ハイシュツ</t>
    </rPh>
    <rPh sb="36" eb="37">
      <t>グチ</t>
    </rPh>
    <rPh sb="38" eb="40">
      <t>アクシュウ</t>
    </rPh>
    <rPh sb="42" eb="43">
      <t>ゴウ</t>
    </rPh>
    <rPh sb="43" eb="45">
      <t>キセイ</t>
    </rPh>
    <rPh sb="46" eb="47">
      <t>オヨ</t>
    </rPh>
    <rPh sb="48" eb="50">
      <t>サイダイ</t>
    </rPh>
    <rPh sb="50" eb="52">
      <t>ノウド</t>
    </rPh>
    <rPh sb="52" eb="54">
      <t>チャクチ</t>
    </rPh>
    <rPh sb="54" eb="56">
      <t>チテン</t>
    </rPh>
    <rPh sb="57" eb="59">
      <t>ノウド</t>
    </rPh>
    <rPh sb="60" eb="62">
      <t>ヨウキュウ</t>
    </rPh>
    <rPh sb="62" eb="64">
      <t>スイジュン</t>
    </rPh>
    <rPh sb="65" eb="67">
      <t>マンゾク</t>
    </rPh>
    <rPh sb="72" eb="74">
      <t>ケイサン</t>
    </rPh>
    <rPh sb="74" eb="76">
      <t>カテイ</t>
    </rPh>
    <rPh sb="80" eb="82">
      <t>セツメイ</t>
    </rPh>
    <phoneticPr fontId="78"/>
  </si>
  <si>
    <t>8) 水質汚染対策（建設工事に伴う汚水等の対策を含む）</t>
    <rPh sb="3" eb="5">
      <t>スイシツ</t>
    </rPh>
    <rPh sb="5" eb="7">
      <t>オセン</t>
    </rPh>
    <rPh sb="7" eb="9">
      <t>タイサク</t>
    </rPh>
    <rPh sb="10" eb="14">
      <t>ケンセツコウジ</t>
    </rPh>
    <rPh sb="15" eb="16">
      <t>トモナ</t>
    </rPh>
    <rPh sb="17" eb="19">
      <t>オスイ</t>
    </rPh>
    <rPh sb="19" eb="20">
      <t>トウ</t>
    </rPh>
    <rPh sb="21" eb="23">
      <t>タイサク</t>
    </rPh>
    <rPh sb="24" eb="25">
      <t>フク</t>
    </rPh>
    <phoneticPr fontId="5"/>
  </si>
  <si>
    <t>9) 景観対策</t>
    <rPh sb="3" eb="5">
      <t>ケイカン</t>
    </rPh>
    <rPh sb="5" eb="7">
      <t>タイサク</t>
    </rPh>
    <phoneticPr fontId="5"/>
  </si>
  <si>
    <t>10) 地球温暖化対策</t>
    <rPh sb="4" eb="6">
      <t>チキュウ</t>
    </rPh>
    <rPh sb="6" eb="9">
      <t>オンダンカ</t>
    </rPh>
    <rPh sb="9" eb="11">
      <t>タイサク</t>
    </rPh>
    <phoneticPr fontId="5"/>
  </si>
  <si>
    <t>11) その他公害防止、環境保全対策</t>
    <rPh sb="6" eb="7">
      <t>タ</t>
    </rPh>
    <rPh sb="7" eb="9">
      <t>コウガイ</t>
    </rPh>
    <rPh sb="9" eb="11">
      <t>ボウシ</t>
    </rPh>
    <rPh sb="12" eb="14">
      <t>カンキョウ</t>
    </rPh>
    <rPh sb="14" eb="16">
      <t>ホゼン</t>
    </rPh>
    <rPh sb="16" eb="18">
      <t>タイサク</t>
    </rPh>
    <phoneticPr fontId="5"/>
  </si>
  <si>
    <t>1.4　主要機器の耐用年数</t>
    <rPh sb="4" eb="6">
      <t>シュヨウ</t>
    </rPh>
    <rPh sb="6" eb="8">
      <t>キキ</t>
    </rPh>
    <rPh sb="9" eb="11">
      <t>タイヨウ</t>
    </rPh>
    <rPh sb="11" eb="13">
      <t>ネンスウ</t>
    </rPh>
    <phoneticPr fontId="5"/>
  </si>
  <si>
    <t>様式第10-11号、様式第10-12号</t>
    <rPh sb="10" eb="12">
      <t>ヨウシキ</t>
    </rPh>
    <rPh sb="12" eb="13">
      <t>ダイ</t>
    </rPh>
    <rPh sb="18" eb="19">
      <t>ゴウ</t>
    </rPh>
    <phoneticPr fontId="3"/>
  </si>
  <si>
    <t>1.5　主要機器メーカリスト</t>
    <rPh sb="4" eb="6">
      <t>シュヨウ</t>
    </rPh>
    <rPh sb="6" eb="8">
      <t>キキ</t>
    </rPh>
    <phoneticPr fontId="5"/>
  </si>
  <si>
    <t>1.6　予備品・消耗品リスト</t>
    <rPh sb="4" eb="6">
      <t>ヨビ</t>
    </rPh>
    <rPh sb="6" eb="7">
      <t>ヒン</t>
    </rPh>
    <rPh sb="8" eb="10">
      <t>ショウモウ</t>
    </rPh>
    <rPh sb="10" eb="11">
      <t>ヒン</t>
    </rPh>
    <phoneticPr fontId="5"/>
  </si>
  <si>
    <t>様式第10-13号</t>
    <rPh sb="8" eb="9">
      <t>ゴウ</t>
    </rPh>
    <phoneticPr fontId="3"/>
  </si>
  <si>
    <t>1.7　アフターサービス体制</t>
    <rPh sb="12" eb="14">
      <t>タイセイ</t>
    </rPh>
    <phoneticPr fontId="5"/>
  </si>
  <si>
    <t>1.8　主要な使用特許リスト</t>
    <rPh sb="4" eb="6">
      <t>シュヨウ</t>
    </rPh>
    <rPh sb="7" eb="9">
      <t>シヨウ</t>
    </rPh>
    <rPh sb="9" eb="11">
      <t>トッキョ</t>
    </rPh>
    <phoneticPr fontId="5"/>
  </si>
  <si>
    <t>1.9 その他必要なもの</t>
    <rPh sb="6" eb="7">
      <t>タ</t>
    </rPh>
    <rPh sb="7" eb="9">
      <t>ヒツヨウ</t>
    </rPh>
    <phoneticPr fontId="5"/>
  </si>
  <si>
    <t>2.図面</t>
    <rPh sb="2" eb="4">
      <t>ズメン</t>
    </rPh>
    <phoneticPr fontId="3"/>
  </si>
  <si>
    <t>施設エリアに整備される付帯設備の駐車場、植栽、門・囲障等（緑地エリアとの堺の門・囲障を含む）についても判別できる図とする。文章による説明書を添付し、図を簡潔に説明する</t>
    <rPh sb="0" eb="2">
      <t>シセツ</t>
    </rPh>
    <rPh sb="29" eb="31">
      <t>リョクチ</t>
    </rPh>
    <rPh sb="36" eb="37">
      <t>サカイ</t>
    </rPh>
    <rPh sb="38" eb="39">
      <t>モン</t>
    </rPh>
    <rPh sb="40" eb="42">
      <t>イショウ</t>
    </rPh>
    <rPh sb="43" eb="44">
      <t>フク</t>
    </rPh>
    <phoneticPr fontId="5"/>
  </si>
  <si>
    <t>2.2　全体動線計画</t>
    <phoneticPr fontId="5"/>
  </si>
  <si>
    <t>2.3　各階機器配置図、断面図</t>
    <rPh sb="12" eb="15">
      <t>ダンメンズ</t>
    </rPh>
    <phoneticPr fontId="5"/>
  </si>
  <si>
    <t>【図面】A3判</t>
    <phoneticPr fontId="78"/>
  </si>
  <si>
    <t>2.4　フローシート</t>
    <phoneticPr fontId="5"/>
  </si>
  <si>
    <t>1) 高効率ごみ発電設備</t>
    <rPh sb="3" eb="6">
      <t>コウコウリツ</t>
    </rPh>
    <rPh sb="8" eb="10">
      <t>ハツデン</t>
    </rPh>
    <rPh sb="10" eb="12">
      <t>セツビ</t>
    </rPh>
    <phoneticPr fontId="78"/>
  </si>
  <si>
    <t>(1)　ごみ・空気・排ガス・灰・集じん灰</t>
    <rPh sb="7" eb="9">
      <t>クウキ</t>
    </rPh>
    <rPh sb="10" eb="11">
      <t>ハイ</t>
    </rPh>
    <rPh sb="14" eb="15">
      <t>ハイ</t>
    </rPh>
    <rPh sb="16" eb="17">
      <t>シュウ</t>
    </rPh>
    <rPh sb="19" eb="20">
      <t>ハイ</t>
    </rPh>
    <phoneticPr fontId="5"/>
  </si>
  <si>
    <t>(2)　有害ガス除去</t>
    <rPh sb="4" eb="6">
      <t>ユウガイ</t>
    </rPh>
    <rPh sb="8" eb="10">
      <t>ジョキョ</t>
    </rPh>
    <phoneticPr fontId="5"/>
  </si>
  <si>
    <t>(3)　余熱利用</t>
    <rPh sb="4" eb="6">
      <t>ヨネツ</t>
    </rPh>
    <rPh sb="6" eb="8">
      <t>リヨウ</t>
    </rPh>
    <phoneticPr fontId="5"/>
  </si>
  <si>
    <t>(4)　給水</t>
    <rPh sb="4" eb="6">
      <t>キュウスイ</t>
    </rPh>
    <phoneticPr fontId="5"/>
  </si>
  <si>
    <t>(5)　排水処理</t>
    <rPh sb="4" eb="6">
      <t>ハイスイ</t>
    </rPh>
    <rPh sb="6" eb="8">
      <t>ショリ</t>
    </rPh>
    <phoneticPr fontId="5"/>
  </si>
  <si>
    <t>(6)　補助燃料</t>
    <rPh sb="4" eb="6">
      <t>ホジョ</t>
    </rPh>
    <rPh sb="6" eb="8">
      <t>ネンリョウ</t>
    </rPh>
    <phoneticPr fontId="5"/>
  </si>
  <si>
    <t>(7)　圧縮空気</t>
    <rPh sb="4" eb="6">
      <t>アッシュク</t>
    </rPh>
    <rPh sb="6" eb="8">
      <t>クウキ</t>
    </rPh>
    <phoneticPr fontId="5"/>
  </si>
  <si>
    <t>(8)　計装フロー</t>
    <rPh sb="4" eb="6">
      <t>ケイソウ</t>
    </rPh>
    <phoneticPr fontId="5"/>
  </si>
  <si>
    <t>(9)　その他</t>
    <rPh sb="6" eb="7">
      <t>タ</t>
    </rPh>
    <phoneticPr fontId="5"/>
  </si>
  <si>
    <t>2) 粗大ごみ処理施設</t>
    <rPh sb="3" eb="5">
      <t>ソダイ</t>
    </rPh>
    <rPh sb="7" eb="9">
      <t>ショリ</t>
    </rPh>
    <rPh sb="9" eb="11">
      <t>シセツ</t>
    </rPh>
    <phoneticPr fontId="78"/>
  </si>
  <si>
    <t>(1)　ごみ</t>
    <phoneticPr fontId="5"/>
  </si>
  <si>
    <t>(2)　集じん</t>
    <rPh sb="4" eb="5">
      <t>シュウ</t>
    </rPh>
    <phoneticPr fontId="78"/>
  </si>
  <si>
    <t>(3)　脱臭</t>
    <rPh sb="4" eb="6">
      <t>ダッシュウ</t>
    </rPh>
    <phoneticPr fontId="78"/>
  </si>
  <si>
    <t>(4)　給排水</t>
    <rPh sb="4" eb="5">
      <t>キュウ</t>
    </rPh>
    <rPh sb="5" eb="7">
      <t>ハイスイ</t>
    </rPh>
    <phoneticPr fontId="78"/>
  </si>
  <si>
    <t>(5)　その他</t>
    <rPh sb="6" eb="7">
      <t>タ</t>
    </rPh>
    <phoneticPr fontId="78"/>
  </si>
  <si>
    <t>2.5　焼却炉築炉構造図，断面図</t>
    <rPh sb="4" eb="6">
      <t>ショウキャク</t>
    </rPh>
    <rPh sb="6" eb="7">
      <t>ロ</t>
    </rPh>
    <rPh sb="7" eb="8">
      <t>チク</t>
    </rPh>
    <rPh sb="8" eb="9">
      <t>ロ</t>
    </rPh>
    <rPh sb="9" eb="12">
      <t>コウゾウズ</t>
    </rPh>
    <rPh sb="13" eb="16">
      <t>ダンメンズ</t>
    </rPh>
    <phoneticPr fontId="5"/>
  </si>
  <si>
    <t>2.6　焼却装置組立図</t>
    <rPh sb="4" eb="6">
      <t>ショウキャク</t>
    </rPh>
    <rPh sb="6" eb="8">
      <t>ソウチ</t>
    </rPh>
    <rPh sb="8" eb="11">
      <t>クミタテズ</t>
    </rPh>
    <phoneticPr fontId="5"/>
  </si>
  <si>
    <t>2.7　煙突組立図及び姿図</t>
    <rPh sb="4" eb="6">
      <t>エントツ</t>
    </rPh>
    <rPh sb="6" eb="9">
      <t>クミタテズ</t>
    </rPh>
    <rPh sb="9" eb="10">
      <t>オヨ</t>
    </rPh>
    <rPh sb="11" eb="12">
      <t>スガタ</t>
    </rPh>
    <rPh sb="12" eb="13">
      <t>ズ</t>
    </rPh>
    <phoneticPr fontId="5"/>
  </si>
  <si>
    <t>2.8　炉内及び通過ガス温度分布図</t>
    <rPh sb="4" eb="6">
      <t>ロナイ</t>
    </rPh>
    <rPh sb="6" eb="7">
      <t>オヨ</t>
    </rPh>
    <rPh sb="8" eb="10">
      <t>ツウカ</t>
    </rPh>
    <rPh sb="12" eb="14">
      <t>オンド</t>
    </rPh>
    <rPh sb="14" eb="17">
      <t>ブンプズ</t>
    </rPh>
    <phoneticPr fontId="5"/>
  </si>
  <si>
    <t>2.9　中央制御システム構成図</t>
    <rPh sb="4" eb="6">
      <t>チュウオウ</t>
    </rPh>
    <rPh sb="6" eb="8">
      <t>セイギョ</t>
    </rPh>
    <rPh sb="12" eb="15">
      <t>コウセイズ</t>
    </rPh>
    <phoneticPr fontId="5"/>
  </si>
  <si>
    <t>2.10　電気設備主要回路単線系統図</t>
    <rPh sb="5" eb="7">
      <t>デンキ</t>
    </rPh>
    <rPh sb="7" eb="9">
      <t>セツビ</t>
    </rPh>
    <rPh sb="9" eb="11">
      <t>シュヨウ</t>
    </rPh>
    <rPh sb="11" eb="13">
      <t>カイロ</t>
    </rPh>
    <rPh sb="13" eb="15">
      <t>タンセン</t>
    </rPh>
    <rPh sb="15" eb="18">
      <t>ケイトウズ</t>
    </rPh>
    <phoneticPr fontId="5"/>
  </si>
  <si>
    <t>2.11　施設全体鳥瞰図</t>
    <rPh sb="5" eb="7">
      <t>シセツ</t>
    </rPh>
    <rPh sb="7" eb="9">
      <t>ゼンタイ</t>
    </rPh>
    <rPh sb="9" eb="12">
      <t>チョウカンズ</t>
    </rPh>
    <phoneticPr fontId="5"/>
  </si>
  <si>
    <t>南東からと北からの2面、景観の分かるものとする</t>
    <rPh sb="0" eb="2">
      <t>ナントウ</t>
    </rPh>
    <rPh sb="5" eb="6">
      <t>キタ</t>
    </rPh>
    <rPh sb="10" eb="11">
      <t>メン</t>
    </rPh>
    <rPh sb="12" eb="14">
      <t>ケイカン</t>
    </rPh>
    <rPh sb="15" eb="16">
      <t>ワ</t>
    </rPh>
    <phoneticPr fontId="78"/>
  </si>
  <si>
    <t>2.12　建築概要表，仕上表</t>
    <rPh sb="5" eb="7">
      <t>ケンチク</t>
    </rPh>
    <rPh sb="7" eb="9">
      <t>ガイヨウ</t>
    </rPh>
    <rPh sb="9" eb="10">
      <t>ヒョウ</t>
    </rPh>
    <rPh sb="11" eb="13">
      <t>シア</t>
    </rPh>
    <rPh sb="13" eb="14">
      <t>ヒョウ</t>
    </rPh>
    <phoneticPr fontId="5"/>
  </si>
  <si>
    <t>2.13　建築一般図</t>
    <rPh sb="5" eb="7">
      <t>ケンチク</t>
    </rPh>
    <rPh sb="7" eb="9">
      <t>イッパン</t>
    </rPh>
    <rPh sb="9" eb="10">
      <t>ズ</t>
    </rPh>
    <phoneticPr fontId="5"/>
  </si>
  <si>
    <t>2.14　資機材の搬入計画図</t>
    <rPh sb="5" eb="8">
      <t>シキザイ</t>
    </rPh>
    <rPh sb="9" eb="11">
      <t>ハンニュウ</t>
    </rPh>
    <rPh sb="11" eb="13">
      <t>ケイカク</t>
    </rPh>
    <rPh sb="13" eb="14">
      <t>ズ</t>
    </rPh>
    <phoneticPr fontId="5"/>
  </si>
  <si>
    <t>2.15　その他必要な図面</t>
    <rPh sb="7" eb="8">
      <t>タ</t>
    </rPh>
    <rPh sb="8" eb="10">
      <t>ヒツヨウ</t>
    </rPh>
    <rPh sb="11" eb="13">
      <t>ズメン</t>
    </rPh>
    <phoneticPr fontId="5"/>
  </si>
  <si>
    <t>3.施工計画書</t>
    <rPh sb="2" eb="4">
      <t>セコウ</t>
    </rPh>
    <rPh sb="4" eb="6">
      <t>ケイカク</t>
    </rPh>
    <rPh sb="6" eb="7">
      <t>ショ</t>
    </rPh>
    <phoneticPr fontId="3"/>
  </si>
  <si>
    <t>3.1　施工計画</t>
    <rPh sb="4" eb="6">
      <t>セコウ</t>
    </rPh>
    <rPh sb="6" eb="8">
      <t>ケイカク</t>
    </rPh>
    <phoneticPr fontId="5"/>
  </si>
  <si>
    <t>1)　品質管理計画</t>
    <rPh sb="3" eb="7">
      <t>ヒンシツカンリ</t>
    </rPh>
    <rPh sb="7" eb="9">
      <t>ケイカク</t>
    </rPh>
    <phoneticPr fontId="5"/>
  </si>
  <si>
    <t>自由様式</t>
    <rPh sb="0" eb="2">
      <t>ジユウ</t>
    </rPh>
    <rPh sb="2" eb="4">
      <t>ヨウシキ</t>
    </rPh>
    <phoneticPr fontId="5"/>
  </si>
  <si>
    <t>2)　防災管理計画</t>
    <rPh sb="3" eb="5">
      <t>ボウサイ</t>
    </rPh>
    <rPh sb="5" eb="7">
      <t>カンリ</t>
    </rPh>
    <rPh sb="7" eb="9">
      <t>ケイカク</t>
    </rPh>
    <phoneticPr fontId="5"/>
  </si>
  <si>
    <t>建設工事期間中の労働安全衛生対策、リスクアセスメント、防災の考え方、実施方法について説明</t>
    <rPh sb="0" eb="2">
      <t>ケンセツ</t>
    </rPh>
    <rPh sb="2" eb="4">
      <t>コウジ</t>
    </rPh>
    <rPh sb="4" eb="7">
      <t>キカンチュウ</t>
    </rPh>
    <rPh sb="8" eb="10">
      <t>ロウドウ</t>
    </rPh>
    <rPh sb="10" eb="12">
      <t>アンゼン</t>
    </rPh>
    <rPh sb="12" eb="14">
      <t>エイセイ</t>
    </rPh>
    <rPh sb="14" eb="16">
      <t>タイサク</t>
    </rPh>
    <rPh sb="27" eb="29">
      <t>ボウサイ</t>
    </rPh>
    <rPh sb="30" eb="31">
      <t>カンガ</t>
    </rPh>
    <rPh sb="32" eb="33">
      <t>カタ</t>
    </rPh>
    <rPh sb="34" eb="36">
      <t>ジッシ</t>
    </rPh>
    <rPh sb="36" eb="38">
      <t>ホウホウ</t>
    </rPh>
    <rPh sb="42" eb="44">
      <t>セツメイ</t>
    </rPh>
    <phoneticPr fontId="78"/>
  </si>
  <si>
    <t>3)　環境管理計画</t>
    <rPh sb="3" eb="5">
      <t>カンキョウ</t>
    </rPh>
    <rPh sb="5" eb="7">
      <t>カンリ</t>
    </rPh>
    <rPh sb="7" eb="9">
      <t>ケイカク</t>
    </rPh>
    <phoneticPr fontId="5"/>
  </si>
  <si>
    <t>4)　工程管理計画（工事工程表を含む）</t>
    <rPh sb="3" eb="7">
      <t>コウテイカンリ</t>
    </rPh>
    <rPh sb="7" eb="9">
      <t>ケイカク</t>
    </rPh>
    <rPh sb="10" eb="12">
      <t>コウジ</t>
    </rPh>
    <rPh sb="12" eb="14">
      <t>コウテイ</t>
    </rPh>
    <rPh sb="14" eb="15">
      <t>ヒョウ</t>
    </rPh>
    <rPh sb="16" eb="17">
      <t>フク</t>
    </rPh>
    <phoneticPr fontId="5"/>
  </si>
  <si>
    <t>A3判</t>
    <rPh sb="2" eb="3">
      <t>バン</t>
    </rPh>
    <phoneticPr fontId="78"/>
  </si>
  <si>
    <t>様式第10-14号</t>
    <rPh sb="0" eb="2">
      <t>ヨウシキ</t>
    </rPh>
    <rPh sb="2" eb="3">
      <t>ダイ</t>
    </rPh>
    <rPh sb="8" eb="9">
      <t>ゴウ</t>
    </rPh>
    <phoneticPr fontId="78"/>
  </si>
  <si>
    <t>各手続きも記載すること</t>
    <rPh sb="0" eb="1">
      <t>カク</t>
    </rPh>
    <rPh sb="1" eb="3">
      <t>テツヅ</t>
    </rPh>
    <rPh sb="5" eb="7">
      <t>キサイ</t>
    </rPh>
    <phoneticPr fontId="78"/>
  </si>
  <si>
    <t>5)　組織（現場管理等）</t>
    <rPh sb="3" eb="5">
      <t>ソシキ</t>
    </rPh>
    <rPh sb="6" eb="8">
      <t>ゲンバ</t>
    </rPh>
    <rPh sb="8" eb="10">
      <t>カンリ</t>
    </rPh>
    <rPh sb="10" eb="11">
      <t>トウ</t>
    </rPh>
    <phoneticPr fontId="5"/>
  </si>
  <si>
    <t>6)　施工管理計画</t>
    <rPh sb="3" eb="5">
      <t>セコウ</t>
    </rPh>
    <rPh sb="5" eb="7">
      <t>カンリ</t>
    </rPh>
    <rPh sb="7" eb="9">
      <t>ケイカク</t>
    </rPh>
    <phoneticPr fontId="5"/>
  </si>
  <si>
    <t>7)　試運転計画（運転指導計画含む）</t>
    <rPh sb="3" eb="6">
      <t>シウンテン</t>
    </rPh>
    <rPh sb="6" eb="8">
      <t>ケイカク</t>
    </rPh>
    <rPh sb="9" eb="10">
      <t>ウン</t>
    </rPh>
    <rPh sb="10" eb="11">
      <t>テン</t>
    </rPh>
    <rPh sb="11" eb="13">
      <t>シドウ</t>
    </rPh>
    <rPh sb="13" eb="15">
      <t>ケイカク</t>
    </rPh>
    <rPh sb="15" eb="16">
      <t>フク</t>
    </rPh>
    <phoneticPr fontId="5"/>
  </si>
  <si>
    <t>8)　その他の施工に関する計画</t>
    <rPh sb="3" eb="6">
      <t>ソノタ</t>
    </rPh>
    <rPh sb="7" eb="9">
      <t>セコウ</t>
    </rPh>
    <rPh sb="10" eb="11">
      <t>カン</t>
    </rPh>
    <rPh sb="13" eb="15">
      <t>ケイカク</t>
    </rPh>
    <phoneticPr fontId="5"/>
  </si>
  <si>
    <t>4.施設運営計画説明書</t>
    <rPh sb="2" eb="4">
      <t>シセツ</t>
    </rPh>
    <rPh sb="4" eb="6">
      <t>ウンエイ</t>
    </rPh>
    <rPh sb="6" eb="8">
      <t>ケイカク</t>
    </rPh>
    <rPh sb="8" eb="10">
      <t>セツメイ</t>
    </rPh>
    <rPh sb="10" eb="11">
      <t>ショ</t>
    </rPh>
    <phoneticPr fontId="3"/>
  </si>
  <si>
    <t>4.1　運営体制</t>
    <rPh sb="4" eb="6">
      <t>ウンエイ</t>
    </rPh>
    <rPh sb="6" eb="8">
      <t>タイセイ</t>
    </rPh>
    <phoneticPr fontId="5"/>
  </si>
  <si>
    <t>様式に従う</t>
    <rPh sb="0" eb="2">
      <t>ヨウシキ</t>
    </rPh>
    <rPh sb="3" eb="4">
      <t>シタガ</t>
    </rPh>
    <phoneticPr fontId="5"/>
  </si>
  <si>
    <t>様式第10-15号、様式第10-16号</t>
    <rPh sb="0" eb="2">
      <t>ヨウシキ</t>
    </rPh>
    <rPh sb="2" eb="3">
      <t>ダイ</t>
    </rPh>
    <rPh sb="8" eb="9">
      <t>ゴウ</t>
    </rPh>
    <rPh sb="10" eb="12">
      <t>ヨウシキ</t>
    </rPh>
    <rPh sb="12" eb="13">
      <t>ダイ</t>
    </rPh>
    <rPh sb="18" eb="19">
      <t>ゴウ</t>
    </rPh>
    <phoneticPr fontId="5"/>
  </si>
  <si>
    <t>運営人員、運営体制図</t>
    <rPh sb="0" eb="2">
      <t>ウンエイ</t>
    </rPh>
    <rPh sb="2" eb="4">
      <t>ジンイン</t>
    </rPh>
    <rPh sb="5" eb="7">
      <t>ウンエイ</t>
    </rPh>
    <rPh sb="7" eb="9">
      <t>タイセイ</t>
    </rPh>
    <rPh sb="9" eb="10">
      <t>ズ</t>
    </rPh>
    <phoneticPr fontId="5"/>
  </si>
  <si>
    <t>4.2　維持管理計画</t>
    <rPh sb="4" eb="6">
      <t>イジ</t>
    </rPh>
    <rPh sb="6" eb="8">
      <t>カンリ</t>
    </rPh>
    <rPh sb="8" eb="10">
      <t>ケイカク</t>
    </rPh>
    <phoneticPr fontId="5"/>
  </si>
  <si>
    <t>1)　運転計画、発電・電気使用計画、電力料金</t>
    <rPh sb="3" eb="5">
      <t>ウンテン</t>
    </rPh>
    <rPh sb="5" eb="7">
      <t>ケイカク</t>
    </rPh>
    <rPh sb="8" eb="10">
      <t>ハツデン</t>
    </rPh>
    <rPh sb="11" eb="13">
      <t>デンキ</t>
    </rPh>
    <rPh sb="13" eb="15">
      <t>シヨウ</t>
    </rPh>
    <rPh sb="15" eb="17">
      <t>ケイカク</t>
    </rPh>
    <rPh sb="18" eb="20">
      <t>デンリョク</t>
    </rPh>
    <rPh sb="20" eb="22">
      <t>リョウキン</t>
    </rPh>
    <phoneticPr fontId="5"/>
  </si>
  <si>
    <t>様式第10-17号</t>
    <rPh sb="0" eb="2">
      <t>ヨウシキ</t>
    </rPh>
    <rPh sb="2" eb="3">
      <t>ダイ</t>
    </rPh>
    <rPh sb="8" eb="9">
      <t>ゴウ</t>
    </rPh>
    <phoneticPr fontId="5"/>
  </si>
  <si>
    <t>燃えるごみ55,078t/年、粗大ごみ2,380t/年の処理対象物の処理を行うものとする</t>
    <rPh sb="0" eb="1">
      <t>モ</t>
    </rPh>
    <rPh sb="13" eb="14">
      <t>ネン</t>
    </rPh>
    <rPh sb="15" eb="17">
      <t>ソダイ</t>
    </rPh>
    <rPh sb="26" eb="27">
      <t>ネン</t>
    </rPh>
    <rPh sb="28" eb="30">
      <t>ショリ</t>
    </rPh>
    <rPh sb="30" eb="33">
      <t>タイショウブツ</t>
    </rPh>
    <rPh sb="34" eb="36">
      <t>ショリ</t>
    </rPh>
    <rPh sb="37" eb="38">
      <t>オコナ</t>
    </rPh>
    <phoneticPr fontId="5"/>
  </si>
  <si>
    <t>2)　燃料・薬品等使用計画</t>
    <rPh sb="3" eb="5">
      <t>ネンリョウ</t>
    </rPh>
    <rPh sb="6" eb="8">
      <t>ヤクヒン</t>
    </rPh>
    <rPh sb="8" eb="9">
      <t>トウ</t>
    </rPh>
    <rPh sb="9" eb="11">
      <t>シヨウ</t>
    </rPh>
    <rPh sb="11" eb="13">
      <t>ケイカク</t>
    </rPh>
    <phoneticPr fontId="5"/>
  </si>
  <si>
    <t>3)　維持管理項目・スケジュール（引渡より20年間）</t>
    <rPh sb="3" eb="5">
      <t>イジ</t>
    </rPh>
    <rPh sb="5" eb="7">
      <t>カンリ</t>
    </rPh>
    <rPh sb="7" eb="9">
      <t>コウモク</t>
    </rPh>
    <rPh sb="17" eb="19">
      <t>ヒキワタシ</t>
    </rPh>
    <rPh sb="23" eb="25">
      <t>ネンカン</t>
    </rPh>
    <phoneticPr fontId="5"/>
  </si>
  <si>
    <t>様式第10-19号</t>
    <rPh sb="0" eb="2">
      <t>ヨウシキ</t>
    </rPh>
    <rPh sb="2" eb="3">
      <t>ダイ</t>
    </rPh>
    <rPh sb="8" eb="9">
      <t>ゴウ</t>
    </rPh>
    <phoneticPr fontId="5"/>
  </si>
  <si>
    <t>4)　維持管理概要説明書</t>
    <rPh sb="3" eb="5">
      <t>イジ</t>
    </rPh>
    <rPh sb="5" eb="7">
      <t>カンリ</t>
    </rPh>
    <rPh sb="7" eb="9">
      <t>ガイヨウ</t>
    </rPh>
    <rPh sb="9" eb="11">
      <t>セツメイ</t>
    </rPh>
    <rPh sb="11" eb="12">
      <t>ショ</t>
    </rPh>
    <phoneticPr fontId="5"/>
  </si>
  <si>
    <t>A4判</t>
    <phoneticPr fontId="3"/>
  </si>
  <si>
    <t>維持管理概要</t>
    <rPh sb="0" eb="2">
      <t>イジ</t>
    </rPh>
    <rPh sb="2" eb="4">
      <t>カンリ</t>
    </rPh>
    <rPh sb="4" eb="6">
      <t>ガイヨウ</t>
    </rPh>
    <phoneticPr fontId="78"/>
  </si>
  <si>
    <t>4.3　防災管理計画</t>
    <rPh sb="4" eb="6">
      <t>ボウサイ</t>
    </rPh>
    <rPh sb="6" eb="8">
      <t>カンリ</t>
    </rPh>
    <rPh sb="8" eb="10">
      <t>ケイカク</t>
    </rPh>
    <phoneticPr fontId="5"/>
  </si>
  <si>
    <t>運営期間中の労働安全衛生対策、リスクアセスメント、防災の考え方、実施方法について説明</t>
    <rPh sb="0" eb="2">
      <t>ウンエイ</t>
    </rPh>
    <rPh sb="2" eb="4">
      <t>キカン</t>
    </rPh>
    <rPh sb="6" eb="8">
      <t>ロウドウ</t>
    </rPh>
    <rPh sb="8" eb="10">
      <t>アンゼン</t>
    </rPh>
    <rPh sb="10" eb="12">
      <t>エイセイ</t>
    </rPh>
    <rPh sb="25" eb="27">
      <t>ボウサイ</t>
    </rPh>
    <rPh sb="28" eb="29">
      <t>カンガ</t>
    </rPh>
    <rPh sb="30" eb="31">
      <t>カタ</t>
    </rPh>
    <rPh sb="32" eb="34">
      <t>ジッシ</t>
    </rPh>
    <rPh sb="34" eb="36">
      <t>ホウホウ</t>
    </rPh>
    <rPh sb="40" eb="42">
      <t>セツメイ</t>
    </rPh>
    <phoneticPr fontId="5"/>
  </si>
  <si>
    <t>4.4　環境管理計画</t>
    <rPh sb="3" eb="5">
      <t>カンキョウ</t>
    </rPh>
    <rPh sb="5" eb="7">
      <t>カンリ</t>
    </rPh>
    <rPh sb="7" eb="9">
      <t>ケイカク</t>
    </rPh>
    <phoneticPr fontId="5"/>
  </si>
  <si>
    <t>様式第10-20号、様式自由</t>
    <rPh sb="0" eb="2">
      <t>ヨウシキ</t>
    </rPh>
    <rPh sb="2" eb="3">
      <t>ダイ</t>
    </rPh>
    <rPh sb="8" eb="9">
      <t>ゴウ</t>
    </rPh>
    <rPh sb="10" eb="12">
      <t>ヨウシキ</t>
    </rPh>
    <rPh sb="12" eb="14">
      <t>ジユウ</t>
    </rPh>
    <phoneticPr fontId="3"/>
  </si>
  <si>
    <t>測定項目及び頻度を記載し、環境管理計画を説明する</t>
    <rPh sb="0" eb="2">
      <t>ソクテイ</t>
    </rPh>
    <rPh sb="2" eb="4">
      <t>コウモク</t>
    </rPh>
    <rPh sb="4" eb="5">
      <t>オヨ</t>
    </rPh>
    <rPh sb="6" eb="8">
      <t>ヒンド</t>
    </rPh>
    <rPh sb="9" eb="11">
      <t>キサイ</t>
    </rPh>
    <rPh sb="13" eb="15">
      <t>カンキョウ</t>
    </rPh>
    <rPh sb="15" eb="17">
      <t>カンリ</t>
    </rPh>
    <rPh sb="17" eb="19">
      <t>ケイカク</t>
    </rPh>
    <rPh sb="20" eb="22">
      <t>セツメイ</t>
    </rPh>
    <phoneticPr fontId="78"/>
  </si>
  <si>
    <t>様式第10-21号</t>
    <rPh sb="0" eb="2">
      <t>ヨウシキ</t>
    </rPh>
    <rPh sb="2" eb="3">
      <t>ダイ</t>
    </rPh>
    <rPh sb="8" eb="9">
      <t>ゴウ</t>
    </rPh>
    <phoneticPr fontId="3"/>
  </si>
  <si>
    <t>4.6　機器取扱に必要な資格者リスト</t>
    <rPh sb="4" eb="6">
      <t>キキ</t>
    </rPh>
    <rPh sb="6" eb="8">
      <t>トリアツカイ</t>
    </rPh>
    <rPh sb="9" eb="11">
      <t>ヒツヨウ</t>
    </rPh>
    <rPh sb="12" eb="15">
      <t>シカクシャ</t>
    </rPh>
    <phoneticPr fontId="5"/>
  </si>
  <si>
    <t>様式第10-22号</t>
    <rPh sb="0" eb="2">
      <t>ヨウシキ</t>
    </rPh>
    <rPh sb="2" eb="3">
      <t>ダイ</t>
    </rPh>
    <rPh sb="8" eb="9">
      <t>ゴウ</t>
    </rPh>
    <phoneticPr fontId="5"/>
  </si>
  <si>
    <t>4.7　焼却残渣資源化委託先に関する提案</t>
    <rPh sb="4" eb="6">
      <t>ショウキャク</t>
    </rPh>
    <rPh sb="6" eb="8">
      <t>ザンサ</t>
    </rPh>
    <rPh sb="8" eb="11">
      <t>シゲンカ</t>
    </rPh>
    <rPh sb="11" eb="13">
      <t>イタク</t>
    </rPh>
    <rPh sb="13" eb="14">
      <t>サキ</t>
    </rPh>
    <rPh sb="15" eb="16">
      <t>カン</t>
    </rPh>
    <rPh sb="18" eb="20">
      <t>テイアン</t>
    </rPh>
    <phoneticPr fontId="5"/>
  </si>
  <si>
    <t>様式第10-23号</t>
    <rPh sb="0" eb="2">
      <t>ヨウシキ</t>
    </rPh>
    <rPh sb="2" eb="3">
      <t>ダイ</t>
    </rPh>
    <rPh sb="8" eb="9">
      <t>ゴウ</t>
    </rPh>
    <phoneticPr fontId="5"/>
  </si>
  <si>
    <t>様式第12-25号と整合し、関心表明書を添付する。</t>
    <rPh sb="0" eb="2">
      <t>ヨウシキ</t>
    </rPh>
    <rPh sb="2" eb="3">
      <t>ダイ</t>
    </rPh>
    <rPh sb="8" eb="9">
      <t>ゴウ</t>
    </rPh>
    <rPh sb="10" eb="12">
      <t>セイゴウ</t>
    </rPh>
    <rPh sb="14" eb="16">
      <t>カンシン</t>
    </rPh>
    <rPh sb="16" eb="18">
      <t>ヒョウメイ</t>
    </rPh>
    <rPh sb="18" eb="19">
      <t>ショ</t>
    </rPh>
    <rPh sb="20" eb="22">
      <t>テンプ</t>
    </rPh>
    <phoneticPr fontId="3"/>
  </si>
  <si>
    <t>5　要求水準確認資料</t>
    <rPh sb="2" eb="4">
      <t>ヨウキュウ</t>
    </rPh>
    <rPh sb="4" eb="6">
      <t>スイジュン</t>
    </rPh>
    <rPh sb="6" eb="8">
      <t>カクニン</t>
    </rPh>
    <rPh sb="8" eb="10">
      <t>シリョウ</t>
    </rPh>
    <phoneticPr fontId="5"/>
  </si>
  <si>
    <t>様式第10-24号</t>
    <rPh sb="0" eb="2">
      <t>ヨウシキ</t>
    </rPh>
    <rPh sb="2" eb="3">
      <t>ダイ</t>
    </rPh>
    <rPh sb="8" eb="9">
      <t>ゴウ</t>
    </rPh>
    <phoneticPr fontId="3"/>
  </si>
  <si>
    <t>要求水準書記載内容と不整合がある箇所について代替案、代替案説明資料箇所等の説明を行う</t>
    <rPh sb="0" eb="2">
      <t>ヨウキュウ</t>
    </rPh>
    <rPh sb="2" eb="4">
      <t>スイジュン</t>
    </rPh>
    <rPh sb="4" eb="5">
      <t>ショ</t>
    </rPh>
    <rPh sb="5" eb="7">
      <t>キサイ</t>
    </rPh>
    <rPh sb="7" eb="9">
      <t>ナイヨウ</t>
    </rPh>
    <rPh sb="10" eb="13">
      <t>フセイゴウ</t>
    </rPh>
    <rPh sb="16" eb="18">
      <t>カショ</t>
    </rPh>
    <rPh sb="22" eb="25">
      <t>ダイタイアン</t>
    </rPh>
    <rPh sb="35" eb="36">
      <t>トウ</t>
    </rPh>
    <rPh sb="37" eb="39">
      <t>セツメイ</t>
    </rPh>
    <rPh sb="40" eb="41">
      <t>オコナ</t>
    </rPh>
    <phoneticPr fontId="5"/>
  </si>
  <si>
    <t>技術提案書</t>
    <rPh sb="0" eb="2">
      <t>ギジュツ</t>
    </rPh>
    <rPh sb="2" eb="4">
      <t>テイアン</t>
    </rPh>
    <rPh sb="4" eb="5">
      <t>ショ</t>
    </rPh>
    <phoneticPr fontId="5"/>
  </si>
  <si>
    <t>一般事項</t>
    <rPh sb="0" eb="2">
      <t>イッパン</t>
    </rPh>
    <rPh sb="2" eb="4">
      <t>ジコウ</t>
    </rPh>
    <phoneticPr fontId="78"/>
  </si>
  <si>
    <t>No.</t>
    <phoneticPr fontId="78"/>
  </si>
  <si>
    <t>要求水準書該当箇所</t>
    <rPh sb="0" eb="2">
      <t>ヨウキュウ</t>
    </rPh>
    <rPh sb="2" eb="4">
      <t>スイジュン</t>
    </rPh>
    <rPh sb="4" eb="5">
      <t>ショ</t>
    </rPh>
    <rPh sb="5" eb="7">
      <t>ガイトウ</t>
    </rPh>
    <rPh sb="7" eb="9">
      <t>カショ</t>
    </rPh>
    <phoneticPr fontId="78"/>
  </si>
  <si>
    <t>要求水準書記載事項</t>
    <rPh sb="0" eb="2">
      <t>ヨウキュウ</t>
    </rPh>
    <rPh sb="2" eb="4">
      <t>スイジュン</t>
    </rPh>
    <rPh sb="4" eb="5">
      <t>ショ</t>
    </rPh>
    <rPh sb="5" eb="7">
      <t>キサイ</t>
    </rPh>
    <rPh sb="7" eb="9">
      <t>ジコウ</t>
    </rPh>
    <phoneticPr fontId="78"/>
  </si>
  <si>
    <t>変更提案内容</t>
    <rPh sb="0" eb="2">
      <t>ヘンコウ</t>
    </rPh>
    <rPh sb="2" eb="4">
      <t>テイアン</t>
    </rPh>
    <rPh sb="4" eb="6">
      <t>ナイヨウ</t>
    </rPh>
    <phoneticPr fontId="78"/>
  </si>
  <si>
    <t>変更理由</t>
    <rPh sb="0" eb="2">
      <t>ヘンコウ</t>
    </rPh>
    <rPh sb="2" eb="4">
      <t>リユウ</t>
    </rPh>
    <phoneticPr fontId="78"/>
  </si>
  <si>
    <t>頁</t>
    <rPh sb="0" eb="1">
      <t>ページ</t>
    </rPh>
    <phoneticPr fontId="78"/>
  </si>
  <si>
    <t>章</t>
    <rPh sb="0" eb="1">
      <t>ショウ</t>
    </rPh>
    <phoneticPr fontId="78"/>
  </si>
  <si>
    <t>節</t>
    <rPh sb="0" eb="1">
      <t>セツ</t>
    </rPh>
    <phoneticPr fontId="78"/>
  </si>
  <si>
    <t>項以下</t>
    <rPh sb="0" eb="1">
      <t>コウ</t>
    </rPh>
    <rPh sb="1" eb="3">
      <t>イカ</t>
    </rPh>
    <phoneticPr fontId="78"/>
  </si>
  <si>
    <t>例</t>
    <rPh sb="0" eb="1">
      <t>レイ</t>
    </rPh>
    <phoneticPr fontId="78"/>
  </si>
  <si>
    <t>7　6)</t>
    <phoneticPr fontId="78"/>
  </si>
  <si>
    <t>生活排水　　公共下水道（汚水管）へ放流</t>
    <rPh sb="0" eb="2">
      <t>セイカツ</t>
    </rPh>
    <rPh sb="2" eb="4">
      <t>ハイスイ</t>
    </rPh>
    <rPh sb="6" eb="8">
      <t>コウキョウ</t>
    </rPh>
    <rPh sb="8" eb="11">
      <t>ゲスイドウ</t>
    </rPh>
    <rPh sb="12" eb="14">
      <t>オスイ</t>
    </rPh>
    <rPh sb="14" eb="15">
      <t>カン</t>
    </rPh>
    <rPh sb="17" eb="19">
      <t>ホウリュウ</t>
    </rPh>
    <phoneticPr fontId="78"/>
  </si>
  <si>
    <t>生活排水　　全量再利用</t>
    <rPh sb="0" eb="2">
      <t>セイカツ</t>
    </rPh>
    <rPh sb="2" eb="4">
      <t>ハイスイ</t>
    </rPh>
    <rPh sb="6" eb="8">
      <t>ゼンリョウ</t>
    </rPh>
    <rPh sb="8" eb="9">
      <t>サイ</t>
    </rPh>
    <rPh sb="9" eb="11">
      <t>リヨウ</t>
    </rPh>
    <phoneticPr fontId="78"/>
  </si>
  <si>
    <t>プラント用水として利用可能なため</t>
    <rPh sb="4" eb="6">
      <t>ヨウスイ</t>
    </rPh>
    <rPh sb="9" eb="11">
      <t>リヨウ</t>
    </rPh>
    <rPh sb="11" eb="13">
      <t>カノウ</t>
    </rPh>
    <phoneticPr fontId="78"/>
  </si>
  <si>
    <t>※要求水準書と異なる提案をする場合、要求水準書該当箇所、変更提案内容、変更理由を説明する（必ずしも変更提案を認めるものではない）</t>
    <rPh sb="1" eb="3">
      <t>ヨウキュウ</t>
    </rPh>
    <rPh sb="3" eb="5">
      <t>スイジュン</t>
    </rPh>
    <rPh sb="5" eb="6">
      <t>ショ</t>
    </rPh>
    <rPh sb="7" eb="8">
      <t>コト</t>
    </rPh>
    <rPh sb="10" eb="12">
      <t>テイアン</t>
    </rPh>
    <rPh sb="15" eb="17">
      <t>バアイ</t>
    </rPh>
    <rPh sb="18" eb="20">
      <t>ヨウキュウ</t>
    </rPh>
    <rPh sb="20" eb="22">
      <t>スイジュン</t>
    </rPh>
    <rPh sb="22" eb="23">
      <t>ショ</t>
    </rPh>
    <rPh sb="23" eb="25">
      <t>ガイトウ</t>
    </rPh>
    <rPh sb="25" eb="27">
      <t>カショ</t>
    </rPh>
    <rPh sb="28" eb="30">
      <t>ヘンコウ</t>
    </rPh>
    <rPh sb="30" eb="32">
      <t>テイアン</t>
    </rPh>
    <rPh sb="32" eb="34">
      <t>ナイヨウ</t>
    </rPh>
    <rPh sb="35" eb="37">
      <t>ヘンコウ</t>
    </rPh>
    <rPh sb="37" eb="39">
      <t>リユウ</t>
    </rPh>
    <rPh sb="40" eb="42">
      <t>セツメイ</t>
    </rPh>
    <phoneticPr fontId="78"/>
  </si>
  <si>
    <t>※必要に応じて、行の追加を行うこと</t>
    <rPh sb="1" eb="3">
      <t>ヒツヨウ</t>
    </rPh>
    <rPh sb="4" eb="5">
      <t>オウ</t>
    </rPh>
    <rPh sb="8" eb="9">
      <t>ギョウ</t>
    </rPh>
    <rPh sb="10" eb="12">
      <t>ツイカ</t>
    </rPh>
    <rPh sb="13" eb="14">
      <t>オコナ</t>
    </rPh>
    <phoneticPr fontId="78"/>
  </si>
  <si>
    <t>プラント工事仕様（高効率ごみ発電施設、粗大ごみ処理施設）</t>
    <rPh sb="4" eb="6">
      <t>コウジ</t>
    </rPh>
    <rPh sb="6" eb="8">
      <t>シヨウ</t>
    </rPh>
    <rPh sb="19" eb="21">
      <t>ソダイ</t>
    </rPh>
    <rPh sb="23" eb="25">
      <t>ショリ</t>
    </rPh>
    <rPh sb="25" eb="27">
      <t>シセツ</t>
    </rPh>
    <phoneticPr fontId="5"/>
  </si>
  <si>
    <t>No.</t>
    <phoneticPr fontId="5"/>
  </si>
  <si>
    <t>項　　目</t>
    <rPh sb="0" eb="1">
      <t>コウ</t>
    </rPh>
    <rPh sb="3" eb="4">
      <t>メ</t>
    </rPh>
    <phoneticPr fontId="5"/>
  </si>
  <si>
    <t>要求水準書記載事項</t>
    <rPh sb="0" eb="2">
      <t>ヨウキュウ</t>
    </rPh>
    <rPh sb="2" eb="4">
      <t>スイジュン</t>
    </rPh>
    <rPh sb="4" eb="5">
      <t>ショ</t>
    </rPh>
    <rPh sb="5" eb="7">
      <t>キサイ</t>
    </rPh>
    <rPh sb="7" eb="9">
      <t>ジコウ</t>
    </rPh>
    <phoneticPr fontId="5"/>
  </si>
  <si>
    <t>提案内容（行の挿入は行わないこと）</t>
    <rPh sb="0" eb="2">
      <t>テイアン</t>
    </rPh>
    <rPh sb="2" eb="4">
      <t>ナイヨウ</t>
    </rPh>
    <rPh sb="5" eb="6">
      <t>ギョウ</t>
    </rPh>
    <rPh sb="7" eb="9">
      <t>ソウニュウ</t>
    </rPh>
    <rPh sb="10" eb="11">
      <t>オコナ</t>
    </rPh>
    <phoneticPr fontId="5"/>
  </si>
  <si>
    <t>第2節 高効率ごみ発電施設機械設備工事仕様</t>
    <rPh sb="0" eb="1">
      <t>ダイ</t>
    </rPh>
    <rPh sb="2" eb="3">
      <t>セツ</t>
    </rPh>
    <rPh sb="4" eb="5">
      <t>コウ</t>
    </rPh>
    <phoneticPr fontId="5"/>
  </si>
  <si>
    <t>-</t>
  </si>
  <si>
    <t>1 各設備共通仕様</t>
    <phoneticPr fontId="5"/>
  </si>
  <si>
    <t>1.1 歩廊・階段・点検床等</t>
    <phoneticPr fontId="3"/>
  </si>
  <si>
    <t>1) 歩廊・階段・点検床及び通路</t>
    <phoneticPr fontId="5"/>
  </si>
  <si>
    <t>構造</t>
    <rPh sb="0" eb="1">
      <t>カマエ</t>
    </rPh>
    <rPh sb="1" eb="2">
      <t>ヅクリ</t>
    </rPh>
    <phoneticPr fontId="5"/>
  </si>
  <si>
    <t>グレーチング主体、必要に応じてチェッカープレートを使用</t>
    <phoneticPr fontId="3"/>
  </si>
  <si>
    <t>幅</t>
    <rPh sb="0" eb="1">
      <t>ハバ</t>
    </rPh>
    <phoneticPr fontId="5"/>
  </si>
  <si>
    <t>主要部</t>
    <rPh sb="0" eb="2">
      <t>シュヨウ</t>
    </rPh>
    <rPh sb="2" eb="3">
      <t>ブ</t>
    </rPh>
    <phoneticPr fontId="5"/>
  </si>
  <si>
    <t>1,200mm以上（原則として）</t>
    <phoneticPr fontId="5"/>
  </si>
  <si>
    <t>mm</t>
    <phoneticPr fontId="5"/>
  </si>
  <si>
    <t>800mm以上（原則として）</t>
    <phoneticPr fontId="5"/>
  </si>
  <si>
    <t>階段傾斜角</t>
    <phoneticPr fontId="5"/>
  </si>
  <si>
    <t>主要通路  　</t>
    <phoneticPr fontId="5"/>
  </si>
  <si>
    <t>45°以下</t>
    <phoneticPr fontId="5"/>
  </si>
  <si>
    <t>2) 手　　摺</t>
    <phoneticPr fontId="5"/>
  </si>
  <si>
    <t xml:space="preserve">構造 </t>
    <phoneticPr fontId="5"/>
  </si>
  <si>
    <t>鋼管溶接構造</t>
    <phoneticPr fontId="5"/>
  </si>
  <si>
    <t>管径</t>
    <rPh sb="0" eb="2">
      <t>カンケイ</t>
    </rPh>
    <phoneticPr fontId="78"/>
  </si>
  <si>
    <t>〔　　　〕mm以上</t>
    <phoneticPr fontId="78"/>
  </si>
  <si>
    <t xml:space="preserve">高さ </t>
    <phoneticPr fontId="5"/>
  </si>
  <si>
    <t>階段部</t>
    <phoneticPr fontId="5"/>
  </si>
  <si>
    <t>900mm以上（原則として）</t>
    <phoneticPr fontId="5"/>
  </si>
  <si>
    <t>mm</t>
    <phoneticPr fontId="5"/>
  </si>
  <si>
    <t>その他</t>
    <phoneticPr fontId="5"/>
  </si>
  <si>
    <t>1,100mm以上（原則として）</t>
    <phoneticPr fontId="5"/>
  </si>
  <si>
    <t xml:space="preserve">中桟 </t>
    <phoneticPr fontId="5"/>
  </si>
  <si>
    <t>2本</t>
    <phoneticPr fontId="5"/>
  </si>
  <si>
    <t>本</t>
    <rPh sb="0" eb="1">
      <t>ホン</t>
    </rPh>
    <phoneticPr fontId="5"/>
  </si>
  <si>
    <t>1.2 防熱、保温</t>
    <phoneticPr fontId="5"/>
  </si>
  <si>
    <t>機器表面温度</t>
    <rPh sb="0" eb="2">
      <t>キキ</t>
    </rPh>
    <rPh sb="2" eb="4">
      <t>ヒョウメン</t>
    </rPh>
    <rPh sb="4" eb="6">
      <t>オンド</t>
    </rPh>
    <phoneticPr fontId="5"/>
  </si>
  <si>
    <t>室温＋40℃以下</t>
  </si>
  <si>
    <t>室温＋〔　　　〕以下</t>
    <rPh sb="0" eb="2">
      <t>シツオン</t>
    </rPh>
    <phoneticPr fontId="5"/>
  </si>
  <si>
    <t>℃</t>
    <phoneticPr fontId="5"/>
  </si>
  <si>
    <t>保温材外装材</t>
    <rPh sb="0" eb="3">
      <t>ホオンザイ</t>
    </rPh>
    <rPh sb="3" eb="6">
      <t>ガイソウザイ</t>
    </rPh>
    <phoneticPr fontId="5"/>
  </si>
  <si>
    <t>炉本体、ボイラ、集じん器等</t>
  </si>
  <si>
    <t>鋼板製</t>
    <phoneticPr fontId="78"/>
  </si>
  <si>
    <t>風道、煙道、配管等</t>
    <phoneticPr fontId="5"/>
  </si>
  <si>
    <t>カラー鋼板、ステンレス鋼板（屋外）又はアルミガラスクロス</t>
    <phoneticPr fontId="5"/>
  </si>
  <si>
    <t>保温材</t>
    <rPh sb="0" eb="3">
      <t>ホオンザイ</t>
    </rPh>
    <phoneticPr fontId="5"/>
  </si>
  <si>
    <t>水、空気、排ガス系</t>
  </si>
  <si>
    <t>グラスウール又はロックウール</t>
  </si>
  <si>
    <t>蒸気系</t>
    <rPh sb="0" eb="2">
      <t>ジョウキ</t>
    </rPh>
    <rPh sb="2" eb="3">
      <t>ケイ</t>
    </rPh>
    <phoneticPr fontId="5"/>
  </si>
  <si>
    <t>ケイ酸カルシウム又はロックウール</t>
  </si>
  <si>
    <t>コンベヤ類の上面に作業員が乗るおそれがある場所</t>
    <phoneticPr fontId="3"/>
  </si>
  <si>
    <t>ケイ酸カルシウムボード等(強度のあるもの)</t>
    <rPh sb="13" eb="15">
      <t>キョウド</t>
    </rPh>
    <phoneticPr fontId="3"/>
  </si>
  <si>
    <t>1.3 配管</t>
    <phoneticPr fontId="5"/>
  </si>
  <si>
    <t>1.4 塗装</t>
    <phoneticPr fontId="5"/>
  </si>
  <si>
    <t>1.5 機器構成</t>
    <phoneticPr fontId="5"/>
  </si>
  <si>
    <t>1.6 地震対策</t>
    <phoneticPr fontId="5"/>
  </si>
  <si>
    <t>1.7 ポンプ類</t>
    <phoneticPr fontId="5"/>
  </si>
  <si>
    <t>1.8 その他</t>
    <phoneticPr fontId="5"/>
  </si>
  <si>
    <t>2 受入れ供給設備</t>
    <rPh sb="2" eb="4">
      <t>ウケイ</t>
    </rPh>
    <rPh sb="5" eb="7">
      <t>キョウキュウ</t>
    </rPh>
    <rPh sb="7" eb="9">
      <t>セツビ</t>
    </rPh>
    <phoneticPr fontId="5"/>
  </si>
  <si>
    <t>2.1 ごみ計量機</t>
    <phoneticPr fontId="5"/>
  </si>
  <si>
    <t>形　式</t>
    <rPh sb="0" eb="1">
      <t>カタチ</t>
    </rPh>
    <phoneticPr fontId="5"/>
  </si>
  <si>
    <t>ロードセル式（4点支持）</t>
    <phoneticPr fontId="3"/>
  </si>
  <si>
    <t>数　量</t>
    <phoneticPr fontId="5"/>
  </si>
  <si>
    <t>2基（搬入用1基、搬出用1基）</t>
    <phoneticPr fontId="3"/>
  </si>
  <si>
    <t>基</t>
    <rPh sb="0" eb="1">
      <t>キ</t>
    </rPh>
    <phoneticPr fontId="3"/>
  </si>
  <si>
    <t>主要項目</t>
    <rPh sb="0" eb="2">
      <t>シュヨウ</t>
    </rPh>
    <rPh sb="2" eb="4">
      <t>コウモク</t>
    </rPh>
    <phoneticPr fontId="5"/>
  </si>
  <si>
    <t>最大秤量</t>
    <phoneticPr fontId="3"/>
  </si>
  <si>
    <t>30t</t>
    <phoneticPr fontId="3"/>
  </si>
  <si>
    <t>ｔ</t>
    <phoneticPr fontId="3"/>
  </si>
  <si>
    <t>最小目盛</t>
    <phoneticPr fontId="3"/>
  </si>
  <si>
    <t>10kg</t>
    <phoneticPr fontId="3"/>
  </si>
  <si>
    <t>kg</t>
    <phoneticPr fontId="3"/>
  </si>
  <si>
    <t>積載台寸法</t>
    <phoneticPr fontId="3"/>
  </si>
  <si>
    <t>幅〔　　　〕ｍ×長さ〔　　　〕ｍ</t>
    <phoneticPr fontId="3"/>
  </si>
  <si>
    <t>幅〔　　　〕×長さ〔　　　〕</t>
    <phoneticPr fontId="3"/>
  </si>
  <si>
    <t>ｍ</t>
    <phoneticPr fontId="3"/>
  </si>
  <si>
    <t>表示方式</t>
    <phoneticPr fontId="3"/>
  </si>
  <si>
    <t>デジタル表示</t>
    <phoneticPr fontId="3"/>
  </si>
  <si>
    <t>操作方式</t>
    <phoneticPr fontId="3"/>
  </si>
  <si>
    <t>〔　　　〕</t>
    <phoneticPr fontId="3"/>
  </si>
  <si>
    <t>印字方式</t>
    <phoneticPr fontId="3"/>
  </si>
  <si>
    <t>自動</t>
    <phoneticPr fontId="3"/>
  </si>
  <si>
    <t>印字項目</t>
    <phoneticPr fontId="3"/>
  </si>
  <si>
    <t>総重量、車空重量、ごみ種別(自治体別、収集地域別)、ごみ重量、年月日、時刻、車両通し番号、事業系、家庭系、その他必要な項目〔　　　〕</t>
    <phoneticPr fontId="3"/>
  </si>
  <si>
    <t>その他も具体的に記載のこと</t>
    <rPh sb="2" eb="3">
      <t>タ</t>
    </rPh>
    <rPh sb="4" eb="7">
      <t>グタイテキ</t>
    </rPh>
    <rPh sb="8" eb="10">
      <t>キサイ</t>
    </rPh>
    <phoneticPr fontId="5"/>
  </si>
  <si>
    <t>電源</t>
    <phoneticPr fontId="3"/>
  </si>
  <si>
    <t>〔　　　〕V</t>
    <phoneticPr fontId="3"/>
  </si>
  <si>
    <t>V</t>
    <phoneticPr fontId="3"/>
  </si>
  <si>
    <t>付属機器</t>
    <phoneticPr fontId="5"/>
  </si>
  <si>
    <t>付属機器</t>
    <phoneticPr fontId="5"/>
  </si>
  <si>
    <t>計量装置（1台）、データ処理装置（1台）、カード（2000枚）及び読取装置、ブランクカードへの情報入力装置、通話設備、カメラ、その他必要な機器〔　　　〕</t>
    <phoneticPr fontId="3"/>
  </si>
  <si>
    <t>2.2 プラットホーム</t>
    <phoneticPr fontId="5"/>
  </si>
  <si>
    <t>1) プラットホーム（土木建築工事に含む）</t>
    <phoneticPr fontId="5"/>
  </si>
  <si>
    <t>形　式</t>
    <rPh sb="0" eb="1">
      <t>カタチ</t>
    </rPh>
    <rPh sb="2" eb="3">
      <t>シキ</t>
    </rPh>
    <phoneticPr fontId="5"/>
  </si>
  <si>
    <t>屋内ごみピット直接投入方式</t>
    <phoneticPr fontId="5"/>
  </si>
  <si>
    <t>数　量</t>
    <phoneticPr fontId="5"/>
  </si>
  <si>
    <t>1式</t>
    <phoneticPr fontId="5"/>
  </si>
  <si>
    <t>主要項目</t>
    <phoneticPr fontId="5"/>
  </si>
  <si>
    <t>主要項目</t>
    <phoneticPr fontId="5"/>
  </si>
  <si>
    <t>構造</t>
    <phoneticPr fontId="3"/>
  </si>
  <si>
    <t>鉄筋コンクリート造</t>
    <phoneticPr fontId="5"/>
  </si>
  <si>
    <t>(１基につき)</t>
    <phoneticPr fontId="3"/>
  </si>
  <si>
    <t>主寸法</t>
    <phoneticPr fontId="5"/>
  </si>
  <si>
    <t>有効幅員 20ｍ以上×長さ〔　　　〕ｍ</t>
    <phoneticPr fontId="5"/>
  </si>
  <si>
    <t>有効幅員 〔　　　〕×長さ〔　　　〕</t>
    <phoneticPr fontId="3"/>
  </si>
  <si>
    <t>ｍ</t>
    <phoneticPr fontId="5"/>
  </si>
  <si>
    <t>床仕上げ</t>
    <phoneticPr fontId="5"/>
  </si>
  <si>
    <t>〔　　　〕</t>
    <phoneticPr fontId="3"/>
  </si>
  <si>
    <t>2) プラットホーム出入口扉</t>
    <phoneticPr fontId="5"/>
  </si>
  <si>
    <t>〔　　　〕</t>
    <phoneticPr fontId="5"/>
  </si>
  <si>
    <t>〔　　　〕</t>
    <phoneticPr fontId="5"/>
  </si>
  <si>
    <t>数　量</t>
    <phoneticPr fontId="5"/>
  </si>
  <si>
    <t>2基（出入口各１基）</t>
    <phoneticPr fontId="5"/>
  </si>
  <si>
    <t>〔　〕基（出入口各〔　〕基）</t>
    <phoneticPr fontId="78"/>
  </si>
  <si>
    <t>基</t>
    <rPh sb="0" eb="1">
      <t>キ</t>
    </rPh>
    <phoneticPr fontId="5"/>
  </si>
  <si>
    <t>主要項</t>
    <phoneticPr fontId="5"/>
  </si>
  <si>
    <t>扉寸法</t>
  </si>
  <si>
    <t>幅〔　　　〕m×高さ〔　　　〕m</t>
    <phoneticPr fontId="5"/>
  </si>
  <si>
    <t>幅〔　　　〕m×高さ〔　　　〕m</t>
    <phoneticPr fontId="5"/>
  </si>
  <si>
    <t>幅〔　　　〕×高さ〔　　　〕</t>
    <rPh sb="7" eb="8">
      <t>タカ</t>
    </rPh>
    <phoneticPr fontId="5"/>
  </si>
  <si>
    <t>m</t>
    <phoneticPr fontId="3"/>
  </si>
  <si>
    <t>（1基につき）</t>
    <phoneticPr fontId="3"/>
  </si>
  <si>
    <t>主要材質</t>
    <phoneticPr fontId="5"/>
  </si>
  <si>
    <t>〔　　　〕</t>
    <phoneticPr fontId="5"/>
  </si>
  <si>
    <t>駆動方式</t>
    <phoneticPr fontId="5"/>
  </si>
  <si>
    <t>電動</t>
    <rPh sb="0" eb="1">
      <t>デン</t>
    </rPh>
    <rPh sb="1" eb="2">
      <t>ドウ</t>
    </rPh>
    <phoneticPr fontId="5"/>
  </si>
  <si>
    <t>操作方式</t>
    <phoneticPr fontId="5"/>
  </si>
  <si>
    <t>操作方式</t>
    <phoneticPr fontId="5"/>
  </si>
  <si>
    <t>自動・現場手動</t>
    <phoneticPr fontId="5"/>
  </si>
  <si>
    <t>自動・現場手動</t>
    <phoneticPr fontId="5"/>
  </si>
  <si>
    <t>車両検知方式</t>
    <phoneticPr fontId="5"/>
  </si>
  <si>
    <t>開閉時間</t>
    <phoneticPr fontId="5"/>
  </si>
  <si>
    <t>〔　　　〕秒以内</t>
    <rPh sb="5" eb="6">
      <t>ビョウ</t>
    </rPh>
    <rPh sb="6" eb="8">
      <t>イナイ</t>
    </rPh>
    <phoneticPr fontId="5"/>
  </si>
  <si>
    <t>秒以内</t>
    <rPh sb="0" eb="1">
      <t>ビョウ</t>
    </rPh>
    <rPh sb="1" eb="3">
      <t>イナイ</t>
    </rPh>
    <phoneticPr fontId="5"/>
  </si>
  <si>
    <t>駆動装置</t>
    <phoneticPr fontId="5"/>
  </si>
  <si>
    <t>エアカーテン、その他必要な機器〔　　〕</t>
    <rPh sb="9" eb="10">
      <t>タ</t>
    </rPh>
    <rPh sb="10" eb="12">
      <t>ヒツヨウ</t>
    </rPh>
    <rPh sb="13" eb="15">
      <t>キキ</t>
    </rPh>
    <phoneticPr fontId="5"/>
  </si>
  <si>
    <t>2.3 投入扉</t>
    <phoneticPr fontId="5"/>
  </si>
  <si>
    <t>型　式</t>
    <phoneticPr fontId="5"/>
  </si>
  <si>
    <t>観音開き式</t>
    <rPh sb="0" eb="2">
      <t>カンノン</t>
    </rPh>
    <rPh sb="2" eb="3">
      <t>ヒラ</t>
    </rPh>
    <rPh sb="4" eb="5">
      <t>シキ</t>
    </rPh>
    <phoneticPr fontId="5"/>
  </si>
  <si>
    <t>ダンピングボックス用</t>
    <rPh sb="9" eb="10">
      <t>ヨウ</t>
    </rPh>
    <phoneticPr fontId="3"/>
  </si>
  <si>
    <t>〔　　　〕観音開き式以外可</t>
    <rPh sb="12" eb="13">
      <t>カ</t>
    </rPh>
    <phoneticPr fontId="3"/>
  </si>
  <si>
    <t>-</t>
    <phoneticPr fontId="5"/>
  </si>
  <si>
    <t>5基以上、ダンピングボックス用1基
（計6基以上）</t>
    <phoneticPr fontId="5"/>
  </si>
  <si>
    <t>開閉時間</t>
    <rPh sb="0" eb="2">
      <t>カイヘイ</t>
    </rPh>
    <rPh sb="2" eb="4">
      <t>ジカン</t>
    </rPh>
    <phoneticPr fontId="5"/>
  </si>
  <si>
    <t>5門同時開時〔　　　〕秒以内</t>
    <phoneticPr fontId="5"/>
  </si>
  <si>
    <t>5門同時開時〔　　　〕秒以内</t>
    <phoneticPr fontId="3"/>
  </si>
  <si>
    <t>開口寸法</t>
    <rPh sb="0" eb="2">
      <t>カイコウ</t>
    </rPh>
    <rPh sb="2" eb="4">
      <t>スンポウ</t>
    </rPh>
    <phoneticPr fontId="5"/>
  </si>
  <si>
    <t>主に4ｔパッカー車対象</t>
    <phoneticPr fontId="78"/>
  </si>
  <si>
    <t>幅〔　　　〕×高さ〔　　　〕</t>
    <rPh sb="0" eb="1">
      <t>ハバ</t>
    </rPh>
    <rPh sb="7" eb="8">
      <t>タカ</t>
    </rPh>
    <phoneticPr fontId="5"/>
  </si>
  <si>
    <t>ｍ</t>
    <phoneticPr fontId="3"/>
  </si>
  <si>
    <t>10ｔダンプ車対象</t>
    <phoneticPr fontId="78"/>
  </si>
  <si>
    <t>ダンピングボックス用</t>
    <phoneticPr fontId="78"/>
  </si>
  <si>
    <t>主要材質</t>
  </si>
  <si>
    <t>SUS304（ごみと接触する箇所はすべて）</t>
    <phoneticPr fontId="5"/>
  </si>
  <si>
    <t>板厚</t>
    <rPh sb="0" eb="1">
      <t>イタ</t>
    </rPh>
    <rPh sb="1" eb="2">
      <t>アツ</t>
    </rPh>
    <phoneticPr fontId="5"/>
  </si>
  <si>
    <t>4㎜以上</t>
    <rPh sb="2" eb="4">
      <t>イジョウ</t>
    </rPh>
    <phoneticPr fontId="5"/>
  </si>
  <si>
    <t>駆動方式</t>
    <phoneticPr fontId="3"/>
  </si>
  <si>
    <t>操作方法</t>
    <phoneticPr fontId="3"/>
  </si>
  <si>
    <t>現場手動</t>
    <phoneticPr fontId="3"/>
  </si>
  <si>
    <t>車両検知方式</t>
  </si>
  <si>
    <t>扉№表示、投入表示灯、転落防止装置、その他必要な機器〔　　　〕</t>
    <rPh sb="0" eb="1">
      <t>トビラ</t>
    </rPh>
    <rPh sb="2" eb="4">
      <t>ヒョウジ</t>
    </rPh>
    <rPh sb="5" eb="7">
      <t>トウニュウ</t>
    </rPh>
    <rPh sb="7" eb="10">
      <t>ヒョウジトウ</t>
    </rPh>
    <rPh sb="11" eb="13">
      <t>テンラク</t>
    </rPh>
    <rPh sb="13" eb="15">
      <t>ボウシ</t>
    </rPh>
    <rPh sb="15" eb="17">
      <t>ソウチ</t>
    </rPh>
    <rPh sb="20" eb="21">
      <t>タ</t>
    </rPh>
    <rPh sb="21" eb="23">
      <t>ヒツヨウ</t>
    </rPh>
    <rPh sb="24" eb="26">
      <t>キキ</t>
    </rPh>
    <phoneticPr fontId="5"/>
  </si>
  <si>
    <t>2.4 ダンピングボックス</t>
    <phoneticPr fontId="5"/>
  </si>
  <si>
    <t>形　式</t>
  </si>
  <si>
    <t>〔　　　〕基</t>
    <phoneticPr fontId="5"/>
  </si>
  <si>
    <t>主要寸法</t>
    <phoneticPr fontId="5"/>
  </si>
  <si>
    <t>幅〔　〕m×奥行〔　〕m×深さ〔　〕m</t>
    <phoneticPr fontId="3"/>
  </si>
  <si>
    <t>幅〔　　〕×奥行〔　　〕×深さ〔　　〕</t>
    <phoneticPr fontId="3"/>
  </si>
  <si>
    <t>m</t>
    <phoneticPr fontId="3"/>
  </si>
  <si>
    <t>m</t>
    <phoneticPr fontId="78"/>
  </si>
  <si>
    <t>主要部材質</t>
    <rPh sb="0" eb="2">
      <t>シュヨウ</t>
    </rPh>
    <rPh sb="2" eb="3">
      <t>ブ</t>
    </rPh>
    <rPh sb="3" eb="5">
      <t>ザイシツ</t>
    </rPh>
    <phoneticPr fontId="5"/>
  </si>
  <si>
    <t>材質</t>
    <rPh sb="0" eb="2">
      <t>ザイシツ</t>
    </rPh>
    <phoneticPr fontId="3"/>
  </si>
  <si>
    <t>材質</t>
    <rPh sb="0" eb="2">
      <t>ザイシツ</t>
    </rPh>
    <phoneticPr fontId="78"/>
  </si>
  <si>
    <t>SUS304</t>
    <phoneticPr fontId="3"/>
  </si>
  <si>
    <t>厚さ</t>
    <rPh sb="0" eb="1">
      <t>アツ</t>
    </rPh>
    <phoneticPr fontId="3"/>
  </si>
  <si>
    <t>厚さ</t>
    <rPh sb="0" eb="1">
      <t>アツ</t>
    </rPh>
    <phoneticPr fontId="78"/>
  </si>
  <si>
    <t>厚さ4mm 以上</t>
    <phoneticPr fontId="3"/>
  </si>
  <si>
    <t>mm</t>
    <phoneticPr fontId="5"/>
  </si>
  <si>
    <t>ダンピング所要時間</t>
    <rPh sb="5" eb="7">
      <t>ショヨウ</t>
    </rPh>
    <rPh sb="7" eb="9">
      <t>ジカン</t>
    </rPh>
    <phoneticPr fontId="5"/>
  </si>
  <si>
    <t>秒以内</t>
    <rPh sb="0" eb="1">
      <t>ビョウ</t>
    </rPh>
    <rPh sb="1" eb="3">
      <t>イナイ</t>
    </rPh>
    <phoneticPr fontId="3"/>
  </si>
  <si>
    <t>駆動方式</t>
    <phoneticPr fontId="3"/>
  </si>
  <si>
    <t>電動機</t>
    <phoneticPr fontId="3"/>
  </si>
  <si>
    <t>〔　　〕V×〔　　〕p×〔　　〕kW</t>
    <phoneticPr fontId="5"/>
  </si>
  <si>
    <t>〔　　〕V×〔　　〕p×〔　　〕kW</t>
    <phoneticPr fontId="5"/>
  </si>
  <si>
    <t>〔　　〕V×〔　　〕p×〔　　〕kW</t>
  </si>
  <si>
    <t>操作方式</t>
    <phoneticPr fontId="3"/>
  </si>
  <si>
    <t>現場手動</t>
    <phoneticPr fontId="5"/>
  </si>
  <si>
    <t>必要な機器〔　　　〕</t>
    <rPh sb="0" eb="2">
      <t>ヒツヨウ</t>
    </rPh>
    <rPh sb="3" eb="5">
      <t>キキ</t>
    </rPh>
    <phoneticPr fontId="5"/>
  </si>
  <si>
    <t>具体的に記載のこと</t>
    <rPh sb="0" eb="3">
      <t>グタイテキ</t>
    </rPh>
    <rPh sb="4" eb="6">
      <t>キサイ</t>
    </rPh>
    <phoneticPr fontId="5"/>
  </si>
  <si>
    <t>2.5 ごみピット（土木建築工事に含む）</t>
    <phoneticPr fontId="5"/>
  </si>
  <si>
    <t>水密性鉄筋コンクリート造</t>
    <phoneticPr fontId="5"/>
  </si>
  <si>
    <t>1基</t>
    <phoneticPr fontId="5"/>
  </si>
  <si>
    <t>容量</t>
    <phoneticPr fontId="3"/>
  </si>
  <si>
    <t>7日分以上</t>
    <phoneticPr fontId="3"/>
  </si>
  <si>
    <t>日分</t>
    <rPh sb="0" eb="1">
      <t>ニチ</t>
    </rPh>
    <rPh sb="1" eb="2">
      <t>ブン</t>
    </rPh>
    <phoneticPr fontId="3"/>
  </si>
  <si>
    <t>8,320㎥以上</t>
    <phoneticPr fontId="3"/>
  </si>
  <si>
    <t>㎥</t>
    <phoneticPr fontId="3"/>
  </si>
  <si>
    <t>ごみピット容量算定単位体積重量</t>
    <phoneticPr fontId="3"/>
  </si>
  <si>
    <t>比重190.3kg/㎥</t>
    <phoneticPr fontId="3"/>
  </si>
  <si>
    <t>寸法</t>
    <phoneticPr fontId="3"/>
  </si>
  <si>
    <t>ダブルピットを採用する場合は、受入側、貯留側それぞれの寸法を記載する</t>
    <rPh sb="7" eb="9">
      <t>サイヨウ</t>
    </rPh>
    <rPh sb="11" eb="13">
      <t>バアイ</t>
    </rPh>
    <rPh sb="15" eb="17">
      <t>ウケイレ</t>
    </rPh>
    <rPh sb="17" eb="18">
      <t>ガワ</t>
    </rPh>
    <rPh sb="19" eb="21">
      <t>チョリュウ</t>
    </rPh>
    <rPh sb="21" eb="22">
      <t>ガワ</t>
    </rPh>
    <rPh sb="27" eb="29">
      <t>スンポウ</t>
    </rPh>
    <rPh sb="30" eb="32">
      <t>キサイ</t>
    </rPh>
    <phoneticPr fontId="78"/>
  </si>
  <si>
    <t>鉄筋かぶり</t>
    <phoneticPr fontId="3"/>
  </si>
  <si>
    <t>底部</t>
    <rPh sb="0" eb="1">
      <t>ソコ</t>
    </rPh>
    <rPh sb="1" eb="2">
      <t>ブ</t>
    </rPh>
    <phoneticPr fontId="3"/>
  </si>
  <si>
    <t>厚さ100mm以上</t>
    <rPh sb="0" eb="1">
      <t>アツ</t>
    </rPh>
    <phoneticPr fontId="3"/>
  </si>
  <si>
    <t>㎜</t>
    <phoneticPr fontId="3"/>
  </si>
  <si>
    <t>壁（ホッパステージレベルまで）</t>
    <rPh sb="0" eb="1">
      <t>カベ</t>
    </rPh>
    <phoneticPr fontId="3"/>
  </si>
  <si>
    <t>厚さ70mm以上</t>
    <rPh sb="0" eb="1">
      <t>アツ</t>
    </rPh>
    <phoneticPr fontId="3"/>
  </si>
  <si>
    <t>付属機器</t>
    <phoneticPr fontId="3"/>
  </si>
  <si>
    <t>散水装置、手摺、その他必要な機器〔　〕</t>
    <phoneticPr fontId="3"/>
  </si>
  <si>
    <t>2.6 ごみクレーン</t>
    <phoneticPr fontId="5"/>
  </si>
  <si>
    <t>油圧バケット付き天井走行クレーン</t>
    <phoneticPr fontId="5"/>
  </si>
  <si>
    <t>2基</t>
    <rPh sb="1" eb="2">
      <t>キ</t>
    </rPh>
    <phoneticPr fontId="5"/>
  </si>
  <si>
    <t>吊上荷重</t>
    <phoneticPr fontId="5"/>
  </si>
  <si>
    <t>〔　　　〕t</t>
    <phoneticPr fontId="5"/>
  </si>
  <si>
    <t>t</t>
    <phoneticPr fontId="5"/>
  </si>
  <si>
    <t>定格荷重</t>
    <phoneticPr fontId="3"/>
  </si>
  <si>
    <t>バケット形式</t>
    <phoneticPr fontId="5"/>
  </si>
  <si>
    <t>バケット切取容量</t>
    <phoneticPr fontId="3"/>
  </si>
  <si>
    <t>〔　　　〕㎥</t>
    <phoneticPr fontId="5"/>
  </si>
  <si>
    <t>㎥</t>
    <phoneticPr fontId="5"/>
  </si>
  <si>
    <t>バケット数量</t>
    <phoneticPr fontId="3"/>
  </si>
  <si>
    <t>3基（内1基予備）</t>
    <phoneticPr fontId="3"/>
  </si>
  <si>
    <t>ごみ単位体積重量</t>
    <phoneticPr fontId="5"/>
  </si>
  <si>
    <t>定格荷重算出用</t>
    <rPh sb="6" eb="7">
      <t>ヨウ</t>
    </rPh>
    <phoneticPr fontId="5"/>
  </si>
  <si>
    <t>〔　　　〕t/㎥</t>
    <phoneticPr fontId="5"/>
  </si>
  <si>
    <t>t/㎥</t>
    <phoneticPr fontId="5"/>
  </si>
  <si>
    <t>稼働率算出用</t>
    <rPh sb="5" eb="6">
      <t>ヨウ</t>
    </rPh>
    <phoneticPr fontId="5"/>
  </si>
  <si>
    <t>〔　　　〕t/㎥</t>
    <phoneticPr fontId="5"/>
  </si>
  <si>
    <t>揚程</t>
    <phoneticPr fontId="5"/>
  </si>
  <si>
    <t>〔　　　〕m</t>
    <phoneticPr fontId="5"/>
  </si>
  <si>
    <t>m</t>
    <phoneticPr fontId="5"/>
  </si>
  <si>
    <t>横行距離</t>
    <phoneticPr fontId="3"/>
  </si>
  <si>
    <t>〔　　　〕m</t>
    <phoneticPr fontId="5"/>
  </si>
  <si>
    <t>走行距離</t>
    <phoneticPr fontId="3"/>
  </si>
  <si>
    <t>稼働率</t>
    <phoneticPr fontId="5"/>
  </si>
  <si>
    <t>33%以下(1基のみ稼働かつ手動時）</t>
    <phoneticPr fontId="5"/>
  </si>
  <si>
    <t>％</t>
    <phoneticPr fontId="5"/>
  </si>
  <si>
    <t>全自動、半自動、遠隔手動</t>
    <phoneticPr fontId="5"/>
  </si>
  <si>
    <t>給電方式</t>
    <phoneticPr fontId="5"/>
  </si>
  <si>
    <t>キャプタイヤケーブルカーテンハンガ方式</t>
    <phoneticPr fontId="5"/>
  </si>
  <si>
    <t>各部速度</t>
    <rPh sb="0" eb="2">
      <t>カクブ</t>
    </rPh>
    <rPh sb="2" eb="4">
      <t>ソクド</t>
    </rPh>
    <phoneticPr fontId="5"/>
  </si>
  <si>
    <t>横行用</t>
    <phoneticPr fontId="5"/>
  </si>
  <si>
    <t>速度</t>
    <phoneticPr fontId="5"/>
  </si>
  <si>
    <t>〔　　　〕m/s</t>
    <phoneticPr fontId="5"/>
  </si>
  <si>
    <t>m/s</t>
    <phoneticPr fontId="5"/>
  </si>
  <si>
    <t>及び電動機</t>
    <phoneticPr fontId="5"/>
  </si>
  <si>
    <t>出力</t>
    <rPh sb="0" eb="1">
      <t>シュツ</t>
    </rPh>
    <rPh sb="1" eb="2">
      <t>リョク</t>
    </rPh>
    <phoneticPr fontId="5"/>
  </si>
  <si>
    <t>〔　　　〕kW</t>
    <phoneticPr fontId="5"/>
  </si>
  <si>
    <t>kW</t>
    <phoneticPr fontId="5"/>
  </si>
  <si>
    <t>ED</t>
    <phoneticPr fontId="5"/>
  </si>
  <si>
    <t>〔　　　〕%</t>
    <phoneticPr fontId="5"/>
  </si>
  <si>
    <t>％</t>
    <phoneticPr fontId="5"/>
  </si>
  <si>
    <t>走行用</t>
    <phoneticPr fontId="5"/>
  </si>
  <si>
    <t>巻上用</t>
    <phoneticPr fontId="5"/>
  </si>
  <si>
    <t>開閉用</t>
    <phoneticPr fontId="5"/>
  </si>
  <si>
    <t>開〔　　　〕秒</t>
    <phoneticPr fontId="5"/>
  </si>
  <si>
    <t>秒</t>
    <rPh sb="0" eb="1">
      <t>ビョウ</t>
    </rPh>
    <phoneticPr fontId="5"/>
  </si>
  <si>
    <t>閉〔　　　〕秒</t>
    <phoneticPr fontId="5"/>
  </si>
  <si>
    <t>〔　　　〕kW</t>
    <phoneticPr fontId="5"/>
  </si>
  <si>
    <t>ED</t>
    <phoneticPr fontId="5"/>
  </si>
  <si>
    <t>％</t>
    <phoneticPr fontId="5"/>
  </si>
  <si>
    <t>付属機器</t>
    <phoneticPr fontId="5"/>
  </si>
  <si>
    <t>制御装置、投入量計量装置（指示計、記録計、積算計）、表示装置、クレーン操作卓、バケット振止装置、転落防止ネット、その他必要な機器〔　　〕</t>
    <rPh sb="0" eb="2">
      <t>セイギョ</t>
    </rPh>
    <rPh sb="2" eb="4">
      <t>ソウチ</t>
    </rPh>
    <rPh sb="5" eb="7">
      <t>トウニュウ</t>
    </rPh>
    <rPh sb="7" eb="8">
      <t>リョウ</t>
    </rPh>
    <rPh sb="8" eb="10">
      <t>ケイリョウ</t>
    </rPh>
    <rPh sb="10" eb="12">
      <t>ソウチ</t>
    </rPh>
    <rPh sb="13" eb="15">
      <t>シジ</t>
    </rPh>
    <rPh sb="15" eb="16">
      <t>ケイ</t>
    </rPh>
    <rPh sb="17" eb="20">
      <t>キロクケイ</t>
    </rPh>
    <rPh sb="21" eb="23">
      <t>セキサン</t>
    </rPh>
    <rPh sb="23" eb="24">
      <t>ケイ</t>
    </rPh>
    <rPh sb="26" eb="28">
      <t>ヒョウジ</t>
    </rPh>
    <rPh sb="28" eb="30">
      <t>ソウチ</t>
    </rPh>
    <rPh sb="35" eb="38">
      <t>ソウサタク</t>
    </rPh>
    <rPh sb="43" eb="44">
      <t>シン</t>
    </rPh>
    <rPh sb="44" eb="45">
      <t>トメ</t>
    </rPh>
    <rPh sb="45" eb="47">
      <t>ソウチ</t>
    </rPh>
    <rPh sb="48" eb="50">
      <t>テンラク</t>
    </rPh>
    <rPh sb="50" eb="52">
      <t>ボウシ</t>
    </rPh>
    <rPh sb="58" eb="59">
      <t>タ</t>
    </rPh>
    <rPh sb="59" eb="61">
      <t>ヒツヨウ</t>
    </rPh>
    <rPh sb="62" eb="64">
      <t>キキ</t>
    </rPh>
    <phoneticPr fontId="5"/>
  </si>
  <si>
    <t>2.7 可燃性粗大ごみ受入ホッパ（必要に応じて設置）</t>
    <phoneticPr fontId="5"/>
  </si>
  <si>
    <t>鋼板溶接製</t>
    <rPh sb="0" eb="2">
      <t>コウハン</t>
    </rPh>
    <rPh sb="2" eb="4">
      <t>ヨウセツ</t>
    </rPh>
    <rPh sb="4" eb="5">
      <t>セイ</t>
    </rPh>
    <phoneticPr fontId="5"/>
  </si>
  <si>
    <t>数　量</t>
    <rPh sb="0" eb="1">
      <t>カズ</t>
    </rPh>
    <rPh sb="2" eb="3">
      <t>リョウ</t>
    </rPh>
    <phoneticPr fontId="5"/>
  </si>
  <si>
    <t>1基</t>
    <phoneticPr fontId="5"/>
  </si>
  <si>
    <t>容量</t>
    <phoneticPr fontId="5"/>
  </si>
  <si>
    <t>㎥</t>
    <phoneticPr fontId="5"/>
  </si>
  <si>
    <t>（1基につき）</t>
    <phoneticPr fontId="3"/>
  </si>
  <si>
    <t>材質</t>
    <phoneticPr fontId="5"/>
  </si>
  <si>
    <t>SS400</t>
    <phoneticPr fontId="5"/>
  </si>
  <si>
    <t>SS400</t>
    <phoneticPr fontId="5"/>
  </si>
  <si>
    <t>板厚</t>
    <phoneticPr fontId="5"/>
  </si>
  <si>
    <t>〔　　〕mm以上（滑り面〔　　〕mm以上）</t>
    <phoneticPr fontId="5"/>
  </si>
  <si>
    <t>〔　　〕mm以上（滑り面〔　　〕mm以上）</t>
  </si>
  <si>
    <t>寸法</t>
    <rPh sb="0" eb="1">
      <t>スン</t>
    </rPh>
    <rPh sb="1" eb="2">
      <t>ホウ</t>
    </rPh>
    <phoneticPr fontId="5"/>
  </si>
  <si>
    <t>幅〔　〕m×奥行き〔　〕m×深さ〔　　〕m</t>
    <phoneticPr fontId="5"/>
  </si>
  <si>
    <t>幅〔　　〕×奥行き〔　　〕×深さ〔　　〕</t>
    <phoneticPr fontId="3"/>
  </si>
  <si>
    <t>付属機器</t>
    <rPh sb="0" eb="2">
      <t>フゾク</t>
    </rPh>
    <rPh sb="2" eb="4">
      <t>キキ</t>
    </rPh>
    <phoneticPr fontId="5"/>
  </si>
  <si>
    <t>階段、その他必要な機器〔　　　　　〕</t>
    <rPh sb="0" eb="2">
      <t>カイダン</t>
    </rPh>
    <rPh sb="5" eb="6">
      <t>タ</t>
    </rPh>
    <rPh sb="6" eb="8">
      <t>ヒツヨウ</t>
    </rPh>
    <rPh sb="9" eb="11">
      <t>キキ</t>
    </rPh>
    <phoneticPr fontId="5"/>
  </si>
  <si>
    <t>2.8 可燃性粗大ごみ供給コンベヤ（必要に応じて設置）</t>
    <phoneticPr fontId="5"/>
  </si>
  <si>
    <t>〔　　　〕</t>
    <phoneticPr fontId="5"/>
  </si>
  <si>
    <t>1基</t>
    <rPh sb="1" eb="2">
      <t>キ</t>
    </rPh>
    <phoneticPr fontId="5"/>
  </si>
  <si>
    <t>能力</t>
    <phoneticPr fontId="5"/>
  </si>
  <si>
    <t>〔　　　〕t/h</t>
    <phoneticPr fontId="5"/>
  </si>
  <si>
    <t>t/h</t>
    <phoneticPr fontId="5"/>
  </si>
  <si>
    <t>寸法</t>
    <phoneticPr fontId="5"/>
  </si>
  <si>
    <t>幅〔　　　〕m×長さ〔　　　〕m</t>
    <phoneticPr fontId="5"/>
  </si>
  <si>
    <t>幅〔　　〕×長さ〔　　〕</t>
    <phoneticPr fontId="3"/>
  </si>
  <si>
    <t>傾斜角度</t>
    <phoneticPr fontId="5"/>
  </si>
  <si>
    <t>〔　　　〕°</t>
    <phoneticPr fontId="5"/>
  </si>
  <si>
    <t>°</t>
    <phoneticPr fontId="5"/>
  </si>
  <si>
    <t>〔　　　〕m/min（可変速）</t>
    <phoneticPr fontId="5"/>
  </si>
  <si>
    <t>〔　　　　　〕m/min（可変速）</t>
    <phoneticPr fontId="5"/>
  </si>
  <si>
    <t>電動機</t>
    <phoneticPr fontId="5"/>
  </si>
  <si>
    <t>〔　　〕V×〔　　〕p×〔　　〕kW</t>
    <phoneticPr fontId="3"/>
  </si>
  <si>
    <t>遠隔自動、現場手動</t>
    <phoneticPr fontId="5"/>
  </si>
  <si>
    <t>〔　　　　〕</t>
    <phoneticPr fontId="5"/>
  </si>
  <si>
    <t>必要な機器〔　　　〕</t>
    <phoneticPr fontId="5"/>
  </si>
  <si>
    <t>必要な機器〔　　　〕</t>
    <phoneticPr fontId="5"/>
  </si>
  <si>
    <t>2.9 可燃性粗大ごみ破砕機</t>
    <phoneticPr fontId="5"/>
  </si>
  <si>
    <t>1) 破砕機</t>
    <phoneticPr fontId="5"/>
  </si>
  <si>
    <t>形　式</t>
    <phoneticPr fontId="5"/>
  </si>
  <si>
    <t>形　式</t>
    <phoneticPr fontId="5"/>
  </si>
  <si>
    <t>〔切断式〕</t>
    <rPh sb="1" eb="3">
      <t>セツダン</t>
    </rPh>
    <rPh sb="3" eb="4">
      <t>シキ</t>
    </rPh>
    <phoneticPr fontId="3"/>
  </si>
  <si>
    <t>主要項目</t>
    <phoneticPr fontId="5"/>
  </si>
  <si>
    <t>処理対象物</t>
    <phoneticPr fontId="5"/>
  </si>
  <si>
    <t>可燃性粗大ごみ</t>
    <phoneticPr fontId="5"/>
  </si>
  <si>
    <t>処理対象物最大寸法</t>
    <phoneticPr fontId="5"/>
  </si>
  <si>
    <t>〔　　〕mm×〔　　〕mm×〔　　〕mm以下</t>
    <rPh sb="20" eb="22">
      <t>イカ</t>
    </rPh>
    <phoneticPr fontId="5"/>
  </si>
  <si>
    <t>〔　　　〕×〔　　　〕×〔　　　〕以下</t>
    <phoneticPr fontId="5"/>
  </si>
  <si>
    <t>〔　　　〕t/5h</t>
    <phoneticPr fontId="5"/>
  </si>
  <si>
    <t>t/5h</t>
    <phoneticPr fontId="3"/>
  </si>
  <si>
    <t>投入口寸法</t>
    <phoneticPr fontId="5"/>
  </si>
  <si>
    <t>幅〔　　〕m×奥行〔　　〕m</t>
    <phoneticPr fontId="5"/>
  </si>
  <si>
    <t>幅〔　　〕×奥行〔　　〕</t>
    <phoneticPr fontId="5"/>
  </si>
  <si>
    <t>ケーシング</t>
    <phoneticPr fontId="5"/>
  </si>
  <si>
    <t>破砕刃</t>
    <rPh sb="0" eb="2">
      <t>ハサイ</t>
    </rPh>
    <rPh sb="2" eb="3">
      <t>ハ</t>
    </rPh>
    <phoneticPr fontId="5"/>
  </si>
  <si>
    <t>電動機（油圧ポンプ）</t>
    <rPh sb="4" eb="6">
      <t>ユアツ</t>
    </rPh>
    <phoneticPr fontId="5"/>
  </si>
  <si>
    <t>必要な機器〔　　　　　〕</t>
    <phoneticPr fontId="5"/>
  </si>
  <si>
    <t>2) 排出コンベヤ（必要に応じて設置）</t>
    <phoneticPr fontId="5"/>
  </si>
  <si>
    <t>〔　　　〕</t>
    <phoneticPr fontId="3"/>
  </si>
  <si>
    <t>〔　　　〕</t>
    <phoneticPr fontId="78"/>
  </si>
  <si>
    <t>〔　　　〕基</t>
    <rPh sb="5" eb="6">
      <t>モトイ</t>
    </rPh>
    <phoneticPr fontId="5"/>
  </si>
  <si>
    <t>能力</t>
    <phoneticPr fontId="3"/>
  </si>
  <si>
    <t>トラフ幅</t>
    <phoneticPr fontId="3"/>
  </si>
  <si>
    <t>〔　　　〕mm×長さ〔　　　〕mm</t>
    <phoneticPr fontId="5"/>
  </si>
  <si>
    <t>〔　　　〕×長さ〔　　　〕</t>
    <phoneticPr fontId="3"/>
  </si>
  <si>
    <t>余裕率（余裕率は、以下のコンベヤにも適用）</t>
    <phoneticPr fontId="5"/>
  </si>
  <si>
    <t>〔　　　〕%以上</t>
    <rPh sb="6" eb="8">
      <t>イジョウ</t>
    </rPh>
    <phoneticPr fontId="5"/>
  </si>
  <si>
    <t>％以上</t>
    <rPh sb="1" eb="3">
      <t>イジョウ</t>
    </rPh>
    <phoneticPr fontId="5"/>
  </si>
  <si>
    <t>〔　　　〕m/min</t>
    <phoneticPr fontId="5"/>
  </si>
  <si>
    <t>m/min</t>
    <phoneticPr fontId="5"/>
  </si>
  <si>
    <t>過負荷保護装置、その他必要な機器〔　　〕</t>
    <phoneticPr fontId="5"/>
  </si>
  <si>
    <t>2.10 脱臭装置</t>
    <rPh sb="5" eb="7">
      <t>ダッシュウ</t>
    </rPh>
    <rPh sb="7" eb="9">
      <t>ソウチ</t>
    </rPh>
    <phoneticPr fontId="5"/>
  </si>
  <si>
    <t>活性炭脱臭方式</t>
    <rPh sb="0" eb="3">
      <t>カッセイタン</t>
    </rPh>
    <rPh sb="3" eb="5">
      <t>ダッシュウ</t>
    </rPh>
    <rPh sb="5" eb="7">
      <t>ホウシキ</t>
    </rPh>
    <phoneticPr fontId="5"/>
  </si>
  <si>
    <t>式</t>
    <rPh sb="0" eb="1">
      <t>シキ</t>
    </rPh>
    <phoneticPr fontId="5"/>
  </si>
  <si>
    <t>活性炭充填量</t>
    <phoneticPr fontId="5"/>
  </si>
  <si>
    <t>〔　　　〕kg</t>
    <phoneticPr fontId="5"/>
  </si>
  <si>
    <t>kg</t>
    <phoneticPr fontId="3"/>
  </si>
  <si>
    <t>活性炭交換頻度</t>
    <rPh sb="3" eb="5">
      <t>コウカン</t>
    </rPh>
    <rPh sb="5" eb="7">
      <t>ヒンド</t>
    </rPh>
    <phoneticPr fontId="5"/>
  </si>
  <si>
    <t>〔　　　〕回/年</t>
    <rPh sb="5" eb="6">
      <t>カイ</t>
    </rPh>
    <rPh sb="7" eb="8">
      <t>ネン</t>
    </rPh>
    <phoneticPr fontId="5"/>
  </si>
  <si>
    <t>回/年</t>
    <rPh sb="0" eb="1">
      <t>カイ</t>
    </rPh>
    <rPh sb="2" eb="3">
      <t>ネン</t>
    </rPh>
    <phoneticPr fontId="5"/>
  </si>
  <si>
    <t>入口臭気濃度</t>
    <rPh sb="0" eb="2">
      <t>イリグチ</t>
    </rPh>
    <rPh sb="2" eb="4">
      <t>シュウキ</t>
    </rPh>
    <rPh sb="4" eb="6">
      <t>ノウド</t>
    </rPh>
    <phoneticPr fontId="5"/>
  </si>
  <si>
    <t>貴社想定値
臭気濃度=10^(臭気指数/10)</t>
    <rPh sb="0" eb="2">
      <t>キシャ</t>
    </rPh>
    <rPh sb="2" eb="4">
      <t>ソウテイ</t>
    </rPh>
    <rPh sb="4" eb="5">
      <t>チ</t>
    </rPh>
    <phoneticPr fontId="5"/>
  </si>
  <si>
    <t>出口臭気濃度</t>
    <rPh sb="0" eb="1">
      <t>デ</t>
    </rPh>
    <phoneticPr fontId="5"/>
  </si>
  <si>
    <t>悪臭防止法における排出口規制に適合</t>
    <rPh sb="0" eb="2">
      <t>アクシュウ</t>
    </rPh>
    <rPh sb="2" eb="5">
      <t>ボウシホウ</t>
    </rPh>
    <rPh sb="9" eb="11">
      <t>ハイシュツ</t>
    </rPh>
    <rPh sb="11" eb="12">
      <t>グチ</t>
    </rPh>
    <rPh sb="12" eb="14">
      <t>キセイ</t>
    </rPh>
    <rPh sb="15" eb="17">
      <t>テキゴウ</t>
    </rPh>
    <phoneticPr fontId="5"/>
  </si>
  <si>
    <t>臭気濃度=10^(臭気指数/10)</t>
    <phoneticPr fontId="78"/>
  </si>
  <si>
    <t>脱臭用送風機</t>
    <rPh sb="2" eb="3">
      <t>ヨウ</t>
    </rPh>
    <rPh sb="3" eb="6">
      <t>ソウフウキ</t>
    </rPh>
    <phoneticPr fontId="5"/>
  </si>
  <si>
    <t>〔　　　〕</t>
    <phoneticPr fontId="5"/>
  </si>
  <si>
    <t>〔　　　〕台</t>
    <rPh sb="5" eb="6">
      <t>ダイ</t>
    </rPh>
    <phoneticPr fontId="5"/>
  </si>
  <si>
    <t>台</t>
    <rPh sb="0" eb="1">
      <t>ダイ</t>
    </rPh>
    <phoneticPr fontId="5"/>
  </si>
  <si>
    <t>容　量</t>
    <rPh sb="0" eb="1">
      <t>カタチ</t>
    </rPh>
    <rPh sb="2" eb="3">
      <t>リョウ</t>
    </rPh>
    <phoneticPr fontId="5"/>
  </si>
  <si>
    <t>〔　　　〕㎥N/h</t>
    <phoneticPr fontId="5"/>
  </si>
  <si>
    <t>〔　　　〕㎥N/h</t>
    <phoneticPr fontId="5"/>
  </si>
  <si>
    <t>㎥N/h</t>
    <phoneticPr fontId="5"/>
  </si>
  <si>
    <t>㎥N/h</t>
    <phoneticPr fontId="5"/>
  </si>
  <si>
    <t>駆動式</t>
    <rPh sb="0" eb="2">
      <t>クドウ</t>
    </rPh>
    <rPh sb="2" eb="3">
      <t>シキ</t>
    </rPh>
    <phoneticPr fontId="5"/>
  </si>
  <si>
    <t>〔　　　〕</t>
    <phoneticPr fontId="5"/>
  </si>
  <si>
    <t>電動機</t>
    <rPh sb="0" eb="3">
      <t>デンドウキ</t>
    </rPh>
    <phoneticPr fontId="5"/>
  </si>
  <si>
    <t>〔　　〕V×〔　　〕p×〔　　〕kW</t>
    <phoneticPr fontId="5"/>
  </si>
  <si>
    <t>〔　　〕V×〔　　〕p×〔　　〕kW</t>
    <phoneticPr fontId="3"/>
  </si>
  <si>
    <t>操作方式</t>
    <rPh sb="0" eb="2">
      <t>ソウサ</t>
    </rPh>
    <rPh sb="2" eb="4">
      <t>ホウシキ</t>
    </rPh>
    <phoneticPr fontId="5"/>
  </si>
  <si>
    <t>遠隔手動、現場手動</t>
    <phoneticPr fontId="5"/>
  </si>
  <si>
    <t>遠隔手動、現場手動</t>
    <phoneticPr fontId="5"/>
  </si>
  <si>
    <t>換気回数(ごみピット(プラットホームレベルより上）及びホッパステージ室全体に対して）</t>
    <rPh sb="0" eb="2">
      <t>カンキ</t>
    </rPh>
    <rPh sb="2" eb="4">
      <t>カイスウ</t>
    </rPh>
    <rPh sb="23" eb="24">
      <t>ウエ</t>
    </rPh>
    <rPh sb="25" eb="26">
      <t>オヨ</t>
    </rPh>
    <rPh sb="34" eb="35">
      <t>シツ</t>
    </rPh>
    <rPh sb="35" eb="37">
      <t>ゼンタイ</t>
    </rPh>
    <rPh sb="38" eb="39">
      <t>タイ</t>
    </rPh>
    <phoneticPr fontId="78"/>
  </si>
  <si>
    <t>2回/h以上</t>
    <rPh sb="1" eb="2">
      <t>カイ</t>
    </rPh>
    <rPh sb="4" eb="6">
      <t>イジョウ</t>
    </rPh>
    <phoneticPr fontId="78"/>
  </si>
  <si>
    <t>回/h</t>
    <rPh sb="0" eb="1">
      <t>カイ</t>
    </rPh>
    <phoneticPr fontId="78"/>
  </si>
  <si>
    <t>必要な機器〔　　　〕</t>
    <phoneticPr fontId="5"/>
  </si>
  <si>
    <t>2.11 薬液噴霧装置</t>
    <rPh sb="5" eb="7">
      <t>ヤクエキ</t>
    </rPh>
    <rPh sb="7" eb="9">
      <t>フンム</t>
    </rPh>
    <rPh sb="9" eb="11">
      <t>ソウチ</t>
    </rPh>
    <phoneticPr fontId="5"/>
  </si>
  <si>
    <t>-</t>
    <phoneticPr fontId="5"/>
  </si>
  <si>
    <t>形　式</t>
    <phoneticPr fontId="5"/>
  </si>
  <si>
    <t>高圧噴霧式</t>
    <rPh sb="0" eb="2">
      <t>コウアツ</t>
    </rPh>
    <rPh sb="2" eb="4">
      <t>フンム</t>
    </rPh>
    <rPh sb="4" eb="5">
      <t>シキ</t>
    </rPh>
    <phoneticPr fontId="5"/>
  </si>
  <si>
    <t>数　量</t>
    <phoneticPr fontId="5"/>
  </si>
  <si>
    <t>1式</t>
    <rPh sb="1" eb="2">
      <t>シキ</t>
    </rPh>
    <phoneticPr fontId="5"/>
  </si>
  <si>
    <t>式</t>
    <rPh sb="0" eb="1">
      <t>シキ</t>
    </rPh>
    <phoneticPr fontId="3"/>
  </si>
  <si>
    <t>主要項目</t>
    <phoneticPr fontId="5"/>
  </si>
  <si>
    <t>噴霧場所</t>
    <phoneticPr fontId="5"/>
  </si>
  <si>
    <t>プラットホーム</t>
    <phoneticPr fontId="5"/>
  </si>
  <si>
    <t>噴射ノズル</t>
    <rPh sb="0" eb="2">
      <t>フンシャ</t>
    </rPh>
    <phoneticPr fontId="5"/>
  </si>
  <si>
    <t>〔　　　〕本</t>
    <rPh sb="5" eb="6">
      <t>ホン</t>
    </rPh>
    <phoneticPr fontId="5"/>
  </si>
  <si>
    <t>本</t>
    <rPh sb="0" eb="1">
      <t>ホン</t>
    </rPh>
    <phoneticPr fontId="3"/>
  </si>
  <si>
    <t>遠隔手動（タイマ式）、現場手動</t>
    <phoneticPr fontId="5"/>
  </si>
  <si>
    <t>付属機器</t>
  </si>
  <si>
    <t>防臭剤タンク1基、防虫剤タンク1基、噴霧ポンプ各1基、配管、その他必要な機器〔　　　〕</t>
    <rPh sb="0" eb="3">
      <t>ボウシュウザイ</t>
    </rPh>
    <rPh sb="7" eb="8">
      <t>キ</t>
    </rPh>
    <rPh sb="9" eb="12">
      <t>ボウチュウザイ</t>
    </rPh>
    <rPh sb="16" eb="17">
      <t>キ</t>
    </rPh>
    <rPh sb="18" eb="20">
      <t>フンム</t>
    </rPh>
    <rPh sb="23" eb="24">
      <t>カク</t>
    </rPh>
    <rPh sb="25" eb="26">
      <t>キ</t>
    </rPh>
    <rPh sb="27" eb="29">
      <t>ハイカン</t>
    </rPh>
    <rPh sb="32" eb="33">
      <t>タ</t>
    </rPh>
    <rPh sb="33" eb="35">
      <t>ヒツヨウ</t>
    </rPh>
    <rPh sb="36" eb="38">
      <t>キキ</t>
    </rPh>
    <phoneticPr fontId="5"/>
  </si>
  <si>
    <t>その他も具体的に記載のこと</t>
    <rPh sb="2" eb="3">
      <t>タ</t>
    </rPh>
    <rPh sb="4" eb="6">
      <t>グタイ</t>
    </rPh>
    <rPh sb="8" eb="10">
      <t>キサイ</t>
    </rPh>
    <phoneticPr fontId="5"/>
  </si>
  <si>
    <t>2.12 自動窓拭き装置</t>
    <rPh sb="5" eb="7">
      <t>ジドウ</t>
    </rPh>
    <rPh sb="7" eb="9">
      <t>マドフ</t>
    </rPh>
    <rPh sb="10" eb="12">
      <t>ソウチ</t>
    </rPh>
    <phoneticPr fontId="5"/>
  </si>
  <si>
    <t>形　式</t>
    <phoneticPr fontId="5"/>
  </si>
  <si>
    <t>〔　　　〕</t>
    <phoneticPr fontId="3"/>
  </si>
  <si>
    <t>数　量</t>
    <phoneticPr fontId="5"/>
  </si>
  <si>
    <t>〔　　　〕基</t>
    <rPh sb="5" eb="6">
      <t>キ</t>
    </rPh>
    <phoneticPr fontId="3"/>
  </si>
  <si>
    <t>基</t>
    <phoneticPr fontId="5"/>
  </si>
  <si>
    <t>主要項目</t>
    <phoneticPr fontId="5"/>
  </si>
  <si>
    <t>操作方法</t>
    <rPh sb="0" eb="2">
      <t>ソウサ</t>
    </rPh>
    <rPh sb="2" eb="4">
      <t>ホウホウ</t>
    </rPh>
    <phoneticPr fontId="5"/>
  </si>
  <si>
    <t>遠隔手動、現場自動</t>
    <rPh sb="0" eb="2">
      <t>エンカク</t>
    </rPh>
    <rPh sb="2" eb="4">
      <t>シュドウ</t>
    </rPh>
    <rPh sb="5" eb="7">
      <t>ゲンバ</t>
    </rPh>
    <rPh sb="7" eb="9">
      <t>ジドウ</t>
    </rPh>
    <phoneticPr fontId="5"/>
  </si>
  <si>
    <t>主要材質</t>
    <rPh sb="0" eb="2">
      <t>シュヨウ</t>
    </rPh>
    <rPh sb="2" eb="4">
      <t>ザイシツ</t>
    </rPh>
    <phoneticPr fontId="5"/>
  </si>
  <si>
    <t>〔　　　〕</t>
    <phoneticPr fontId="5"/>
  </si>
  <si>
    <t>ノズル</t>
    <phoneticPr fontId="3"/>
  </si>
  <si>
    <t>本数</t>
    <rPh sb="0" eb="2">
      <t>ホンスウ</t>
    </rPh>
    <phoneticPr fontId="78"/>
  </si>
  <si>
    <t>ポンプ</t>
    <phoneticPr fontId="3"/>
  </si>
  <si>
    <t>数量</t>
    <phoneticPr fontId="5"/>
  </si>
  <si>
    <t>吐出量</t>
    <rPh sb="0" eb="1">
      <t>ト</t>
    </rPh>
    <rPh sb="1" eb="2">
      <t>シュツ</t>
    </rPh>
    <rPh sb="2" eb="3">
      <t>リョウ</t>
    </rPh>
    <phoneticPr fontId="5"/>
  </si>
  <si>
    <t>〔　　　〕L/min</t>
    <phoneticPr fontId="5"/>
  </si>
  <si>
    <t>L/min</t>
    <phoneticPr fontId="3"/>
  </si>
  <si>
    <t>吐出圧</t>
    <rPh sb="0" eb="2">
      <t>トシュツ</t>
    </rPh>
    <rPh sb="2" eb="3">
      <t>アツ</t>
    </rPh>
    <phoneticPr fontId="3"/>
  </si>
  <si>
    <t>〔　　　〕MPa</t>
    <phoneticPr fontId="3"/>
  </si>
  <si>
    <t>MPa</t>
    <phoneticPr fontId="3"/>
  </si>
  <si>
    <t>具体的に記載のこと</t>
    <rPh sb="0" eb="2">
      <t>グタイ</t>
    </rPh>
    <rPh sb="4" eb="6">
      <t>キサイ</t>
    </rPh>
    <phoneticPr fontId="5"/>
  </si>
  <si>
    <t>3 燃焼設備</t>
    <rPh sb="2" eb="4">
      <t>ネンショウ</t>
    </rPh>
    <rPh sb="4" eb="6">
      <t>セツビ</t>
    </rPh>
    <phoneticPr fontId="5"/>
  </si>
  <si>
    <t>-</t>
    <phoneticPr fontId="5"/>
  </si>
  <si>
    <t>3.1 ごみ投入ホッパ・シュート</t>
    <phoneticPr fontId="5"/>
  </si>
  <si>
    <t>2基</t>
    <phoneticPr fontId="5"/>
  </si>
  <si>
    <t>〔　　　〕㎥（シュート部を含む）</t>
    <phoneticPr fontId="5"/>
  </si>
  <si>
    <t>(1基につき)</t>
    <phoneticPr fontId="5"/>
  </si>
  <si>
    <t>(1基につき)</t>
    <phoneticPr fontId="5"/>
  </si>
  <si>
    <t>材質</t>
    <rPh sb="0" eb="1">
      <t>ザイ</t>
    </rPh>
    <rPh sb="1" eb="2">
      <t>シツ</t>
    </rPh>
    <phoneticPr fontId="5"/>
  </si>
  <si>
    <t>〔　　〕mm以上</t>
    <phoneticPr fontId="5"/>
  </si>
  <si>
    <t>mm</t>
    <phoneticPr fontId="78"/>
  </si>
  <si>
    <t>滑り面</t>
    <rPh sb="0" eb="1">
      <t>スベ</t>
    </rPh>
    <rPh sb="2" eb="3">
      <t>メン</t>
    </rPh>
    <phoneticPr fontId="78"/>
  </si>
  <si>
    <t>寸法（開口部）</t>
    <rPh sb="0" eb="1">
      <t>スン</t>
    </rPh>
    <rPh sb="1" eb="2">
      <t>ホウ</t>
    </rPh>
    <phoneticPr fontId="5"/>
  </si>
  <si>
    <t>幅〔　　　〕m×長さ〔　　　〕m</t>
    <rPh sb="0" eb="1">
      <t>ハバ</t>
    </rPh>
    <rPh sb="8" eb="9">
      <t>ナガ</t>
    </rPh>
    <phoneticPr fontId="5"/>
  </si>
  <si>
    <t>幅〔　　　〕×長さ〔　　　〕</t>
    <rPh sb="0" eb="1">
      <t>ハバ</t>
    </rPh>
    <rPh sb="7" eb="8">
      <t>ナガ</t>
    </rPh>
    <phoneticPr fontId="5"/>
  </si>
  <si>
    <t>ゲート駆動方式</t>
    <phoneticPr fontId="5"/>
  </si>
  <si>
    <t>ゲート操作方式</t>
    <phoneticPr fontId="3"/>
  </si>
  <si>
    <t>遠隔手動、現場手動</t>
    <phoneticPr fontId="5"/>
  </si>
  <si>
    <t>ホッパゲート、ブリッジ解除装置、ホッパレベル検出装置、その他必要な機器〔　〕</t>
    <phoneticPr fontId="5"/>
  </si>
  <si>
    <t>3.2 燃焼装置</t>
    <rPh sb="4" eb="6">
      <t>ネンショウ</t>
    </rPh>
    <rPh sb="6" eb="8">
      <t>ソウチ</t>
    </rPh>
    <phoneticPr fontId="5"/>
  </si>
  <si>
    <t>1) 給じん装置</t>
    <rPh sb="3" eb="4">
      <t>キュウ</t>
    </rPh>
    <rPh sb="6" eb="8">
      <t>ソウチ</t>
    </rPh>
    <phoneticPr fontId="5"/>
  </si>
  <si>
    <t>鋼板製往復動型</t>
    <phoneticPr fontId="5"/>
  </si>
  <si>
    <t>構造</t>
    <rPh sb="0" eb="1">
      <t>コウ</t>
    </rPh>
    <rPh sb="1" eb="2">
      <t>ツク</t>
    </rPh>
    <phoneticPr fontId="5"/>
  </si>
  <si>
    <t>能力</t>
    <rPh sb="0" eb="1">
      <t>ノウ</t>
    </rPh>
    <rPh sb="1" eb="2">
      <t>リキ</t>
    </rPh>
    <phoneticPr fontId="5"/>
  </si>
  <si>
    <t>〔　　　〕kg/h以上</t>
    <phoneticPr fontId="5"/>
  </si>
  <si>
    <t>kg/h</t>
    <phoneticPr fontId="5"/>
  </si>
  <si>
    <t>主要材質</t>
    <rPh sb="0" eb="2">
      <t>シュヨウ</t>
    </rPh>
    <phoneticPr fontId="5"/>
  </si>
  <si>
    <t>傾斜角度</t>
    <rPh sb="0" eb="2">
      <t>ケイシャ</t>
    </rPh>
    <rPh sb="2" eb="4">
      <t>カクド</t>
    </rPh>
    <phoneticPr fontId="5"/>
  </si>
  <si>
    <t>速度制御方式</t>
    <rPh sb="0" eb="2">
      <t>ソクド</t>
    </rPh>
    <rPh sb="2" eb="4">
      <t>セイギョ</t>
    </rPh>
    <rPh sb="4" eb="6">
      <t>ホウシキ</t>
    </rPh>
    <phoneticPr fontId="5"/>
  </si>
  <si>
    <t>自動、遠隔手動、現場手動</t>
    <phoneticPr fontId="5"/>
  </si>
  <si>
    <t>自動燃焼制御（ACC）、遠隔手動、現場手動</t>
    <phoneticPr fontId="5"/>
  </si>
  <si>
    <t>2) 燃焼装置</t>
    <phoneticPr fontId="5"/>
  </si>
  <si>
    <t>ストーカ式燃焼装置</t>
    <rPh sb="4" eb="5">
      <t>シキ</t>
    </rPh>
    <rPh sb="5" eb="7">
      <t>ネンショウ</t>
    </rPh>
    <rPh sb="7" eb="9">
      <t>ソウチ</t>
    </rPh>
    <phoneticPr fontId="5"/>
  </si>
  <si>
    <t>kg/h以上</t>
    <rPh sb="4" eb="6">
      <t>イジョウ</t>
    </rPh>
    <phoneticPr fontId="5"/>
  </si>
  <si>
    <t>材質</t>
    <phoneticPr fontId="5"/>
  </si>
  <si>
    <t>火格子〔　　　〕</t>
    <rPh sb="0" eb="3">
      <t>ヒゴウシ</t>
    </rPh>
    <phoneticPr fontId="5"/>
  </si>
  <si>
    <t>火格子寸法</t>
    <phoneticPr fontId="5"/>
  </si>
  <si>
    <t>火格子面積</t>
    <phoneticPr fontId="3"/>
  </si>
  <si>
    <t>〔　　　〕㎡</t>
    <phoneticPr fontId="5"/>
  </si>
  <si>
    <t>〔　　　〕㎡</t>
    <phoneticPr fontId="5"/>
  </si>
  <si>
    <t>㎡</t>
    <phoneticPr fontId="5"/>
  </si>
  <si>
    <t>㎡</t>
    <phoneticPr fontId="5"/>
  </si>
  <si>
    <t>火格子燃焼率</t>
    <rPh sb="0" eb="3">
      <t>ヒゴウシ</t>
    </rPh>
    <rPh sb="3" eb="5">
      <t>ネンショウ</t>
    </rPh>
    <rPh sb="5" eb="6">
      <t>リツ</t>
    </rPh>
    <phoneticPr fontId="5"/>
  </si>
  <si>
    <t>〔　　　〕kg/㎡･h</t>
    <phoneticPr fontId="5"/>
  </si>
  <si>
    <t>kg/㎡･h</t>
    <phoneticPr fontId="5"/>
  </si>
  <si>
    <t>自動（ACC）、遠隔手動、現場手動</t>
    <rPh sb="0" eb="2">
      <t>ジドウ</t>
    </rPh>
    <rPh sb="8" eb="10">
      <t>エンカク</t>
    </rPh>
    <rPh sb="10" eb="12">
      <t>シュドウ</t>
    </rPh>
    <rPh sb="13" eb="15">
      <t>ゲンバ</t>
    </rPh>
    <rPh sb="15" eb="17">
      <t>シュドウ</t>
    </rPh>
    <phoneticPr fontId="5"/>
  </si>
  <si>
    <t>3) 炉駆動用油圧装置</t>
    <phoneticPr fontId="5"/>
  </si>
  <si>
    <t>油圧ユニット</t>
    <rPh sb="0" eb="2">
      <t>ユアツ</t>
    </rPh>
    <phoneticPr fontId="5"/>
  </si>
  <si>
    <t>2ユニット</t>
    <phoneticPr fontId="5"/>
  </si>
  <si>
    <t>ﾕﾆｯﾄ</t>
    <phoneticPr fontId="5"/>
  </si>
  <si>
    <t>(1ユニットにつき)</t>
    <phoneticPr fontId="5"/>
  </si>
  <si>
    <t>油圧ポンプ</t>
    <rPh sb="0" eb="2">
      <t>ユアツ</t>
    </rPh>
    <phoneticPr fontId="5"/>
  </si>
  <si>
    <t>数量</t>
    <phoneticPr fontId="5"/>
  </si>
  <si>
    <t>〔　　　〕基（交互運転）</t>
    <phoneticPr fontId="5"/>
  </si>
  <si>
    <t>L/min</t>
    <phoneticPr fontId="5"/>
  </si>
  <si>
    <t>全揚程</t>
    <rPh sb="0" eb="1">
      <t>ゼン</t>
    </rPh>
    <rPh sb="1" eb="2">
      <t>ヨウ</t>
    </rPh>
    <rPh sb="2" eb="3">
      <t>ホド</t>
    </rPh>
    <phoneticPr fontId="5"/>
  </si>
  <si>
    <t>最高</t>
    <rPh sb="0" eb="2">
      <t>サイコウ</t>
    </rPh>
    <phoneticPr fontId="78"/>
  </si>
  <si>
    <t>〔　　　〕m　</t>
    <phoneticPr fontId="5"/>
  </si>
  <si>
    <t>常用</t>
    <rPh sb="0" eb="2">
      <t>ジョウヨウ</t>
    </rPh>
    <phoneticPr fontId="78"/>
  </si>
  <si>
    <t>油圧タンク</t>
    <rPh sb="0" eb="2">
      <t>ユアツ</t>
    </rPh>
    <phoneticPr fontId="5"/>
  </si>
  <si>
    <t>鋼板製</t>
    <rPh sb="0" eb="2">
      <t>コウハン</t>
    </rPh>
    <rPh sb="2" eb="3">
      <t>セイ</t>
    </rPh>
    <phoneticPr fontId="5"/>
  </si>
  <si>
    <t>容量</t>
    <rPh sb="0" eb="1">
      <t>カタチ</t>
    </rPh>
    <rPh sb="1" eb="2">
      <t>リョウ</t>
    </rPh>
    <phoneticPr fontId="5"/>
  </si>
  <si>
    <t>〔　　　〕mm以上</t>
    <phoneticPr fontId="78"/>
  </si>
  <si>
    <t>3.3 焼却炉本体</t>
    <phoneticPr fontId="5"/>
  </si>
  <si>
    <t>1) 焼却炉</t>
    <rPh sb="3" eb="6">
      <t>ショウキャクロ</t>
    </rPh>
    <phoneticPr fontId="5"/>
  </si>
  <si>
    <t>鉄骨支持自立耐震型</t>
    <phoneticPr fontId="5"/>
  </si>
  <si>
    <t>基</t>
    <phoneticPr fontId="5"/>
  </si>
  <si>
    <t>構　造</t>
    <rPh sb="0" eb="1">
      <t>コウ</t>
    </rPh>
    <rPh sb="2" eb="3">
      <t>ツク</t>
    </rPh>
    <phoneticPr fontId="5"/>
  </si>
  <si>
    <t>耐熱性を十分考慮した構造とする</t>
    <phoneticPr fontId="5"/>
  </si>
  <si>
    <t>燃焼室容積</t>
    <phoneticPr fontId="5"/>
  </si>
  <si>
    <t>㎥</t>
    <phoneticPr fontId="5"/>
  </si>
  <si>
    <t>再燃焼室容積</t>
    <phoneticPr fontId="3"/>
  </si>
  <si>
    <t>〔　　　〕㎥</t>
    <phoneticPr fontId="5"/>
  </si>
  <si>
    <t>燃焼室熱負荷</t>
    <rPh sb="0" eb="2">
      <t>ネンショウ</t>
    </rPh>
    <rPh sb="2" eb="3">
      <t>シツ</t>
    </rPh>
    <rPh sb="3" eb="4">
      <t>ネツ</t>
    </rPh>
    <rPh sb="4" eb="6">
      <t>フカ</t>
    </rPh>
    <phoneticPr fontId="5"/>
  </si>
  <si>
    <t>低質ごみ（5,400kJ/㎏）条件</t>
    <rPh sb="0" eb="2">
      <t>テイシツ</t>
    </rPh>
    <rPh sb="15" eb="17">
      <t>ジョウケン</t>
    </rPh>
    <phoneticPr fontId="5"/>
  </si>
  <si>
    <t>〔　　　〕kJ/㎥h</t>
    <phoneticPr fontId="3"/>
  </si>
  <si>
    <t>kJ/㎥h</t>
    <phoneticPr fontId="5"/>
  </si>
  <si>
    <t>基準ごみ（7,800kJ/㎏）条件</t>
    <rPh sb="0" eb="2">
      <t>キジュン</t>
    </rPh>
    <rPh sb="15" eb="17">
      <t>ジョウケン</t>
    </rPh>
    <phoneticPr fontId="5"/>
  </si>
  <si>
    <t>kJ/㎥h</t>
    <phoneticPr fontId="5"/>
  </si>
  <si>
    <t>高質ごみ（11,880kJ/㎏）条件</t>
    <phoneticPr fontId="5"/>
  </si>
  <si>
    <t>ケーシング</t>
    <phoneticPr fontId="5"/>
  </si>
  <si>
    <t>4.5 mm以上</t>
    <phoneticPr fontId="78"/>
  </si>
  <si>
    <t>耐火物</t>
    <rPh sb="0" eb="3">
      <t>タイカブツ</t>
    </rPh>
    <phoneticPr fontId="5"/>
  </si>
  <si>
    <t>乾燥帯</t>
    <phoneticPr fontId="3"/>
  </si>
  <si>
    <t>第1層　材質</t>
    <rPh sb="4" eb="6">
      <t>ザイシツ</t>
    </rPh>
    <phoneticPr fontId="3"/>
  </si>
  <si>
    <t>＜炉内側壁＞</t>
    <phoneticPr fontId="3"/>
  </si>
  <si>
    <t>ごみ接触部</t>
    <phoneticPr fontId="3"/>
  </si>
  <si>
    <t>　　　 厚み</t>
    <rPh sb="4" eb="5">
      <t>アツ</t>
    </rPh>
    <phoneticPr fontId="78"/>
  </si>
  <si>
    <t>〔　　　〕mm</t>
    <phoneticPr fontId="78"/>
  </si>
  <si>
    <t>mm</t>
    <phoneticPr fontId="78"/>
  </si>
  <si>
    <t>第2層　材質</t>
    <rPh sb="4" eb="6">
      <t>ザイシツ</t>
    </rPh>
    <phoneticPr fontId="3"/>
  </si>
  <si>
    <t>〔　　　〕</t>
    <phoneticPr fontId="3"/>
  </si>
  <si>
    <t>〔　　　〕mm</t>
    <phoneticPr fontId="78"/>
  </si>
  <si>
    <t>第3層　材質</t>
    <rPh sb="4" eb="6">
      <t>ザイシツ</t>
    </rPh>
    <phoneticPr fontId="3"/>
  </si>
  <si>
    <t>第4層　材質</t>
    <rPh sb="4" eb="6">
      <t>ザイシツ</t>
    </rPh>
    <phoneticPr fontId="3"/>
  </si>
  <si>
    <t>燃焼帯</t>
    <phoneticPr fontId="3"/>
  </si>
  <si>
    <t>ごみ接触部</t>
    <phoneticPr fontId="3"/>
  </si>
  <si>
    <t>後燃焼帯</t>
    <phoneticPr fontId="3"/>
  </si>
  <si>
    <t>ガス接触部</t>
    <phoneticPr fontId="3"/>
  </si>
  <si>
    <t>再燃焼室</t>
    <phoneticPr fontId="3"/>
  </si>
  <si>
    <t>耐火物
＜炉内天井＞</t>
    <phoneticPr fontId="3"/>
  </si>
  <si>
    <t>〔　　　〕
（耐火レンガ、不定形耐火物）</t>
    <phoneticPr fontId="3"/>
  </si>
  <si>
    <t>付属機器</t>
    <phoneticPr fontId="5"/>
  </si>
  <si>
    <t>覗窓、測定口、カメラ用監視窓、点検口、その他必要な機器〔　　　〕</t>
    <phoneticPr fontId="5"/>
  </si>
  <si>
    <t>2）落じんホッパ･シュート</t>
    <rPh sb="2" eb="3">
      <t>オチ</t>
    </rPh>
    <phoneticPr fontId="5"/>
  </si>
  <si>
    <t>-</t>
    <phoneticPr fontId="5"/>
  </si>
  <si>
    <t>形　式</t>
    <phoneticPr fontId="5"/>
  </si>
  <si>
    <t>鋼板製角錐型</t>
    <phoneticPr fontId="5"/>
  </si>
  <si>
    <t>2基分</t>
    <rPh sb="1" eb="2">
      <t>キ</t>
    </rPh>
    <rPh sb="2" eb="3">
      <t>ブン</t>
    </rPh>
    <phoneticPr fontId="5"/>
  </si>
  <si>
    <t>基分</t>
    <rPh sb="0" eb="1">
      <t>キ</t>
    </rPh>
    <rPh sb="1" eb="2">
      <t>ブン</t>
    </rPh>
    <phoneticPr fontId="5"/>
  </si>
  <si>
    <t>SS400</t>
    <phoneticPr fontId="5"/>
  </si>
  <si>
    <t>厚さ</t>
    <rPh sb="0" eb="1">
      <t>アツ</t>
    </rPh>
    <phoneticPr fontId="5"/>
  </si>
  <si>
    <t>〔 6 〕mm以上</t>
    <rPh sb="7" eb="9">
      <t>イジョウ</t>
    </rPh>
    <phoneticPr fontId="5"/>
  </si>
  <si>
    <t>点検口、その他必要な機器〔　　　〕</t>
    <rPh sb="0" eb="2">
      <t>テンケン</t>
    </rPh>
    <rPh sb="2" eb="3">
      <t>グチ</t>
    </rPh>
    <rPh sb="6" eb="7">
      <t>タ</t>
    </rPh>
    <rPh sb="7" eb="9">
      <t>ヒツヨウ</t>
    </rPh>
    <rPh sb="10" eb="12">
      <t>キキ</t>
    </rPh>
    <phoneticPr fontId="5"/>
  </si>
  <si>
    <t>3) 主灰シュート</t>
    <phoneticPr fontId="5"/>
  </si>
  <si>
    <t>数　量</t>
    <phoneticPr fontId="5"/>
  </si>
  <si>
    <t>2基分</t>
    <rPh sb="1" eb="2">
      <t>キ</t>
    </rPh>
    <phoneticPr fontId="5"/>
  </si>
  <si>
    <t>主要項目</t>
    <phoneticPr fontId="5"/>
  </si>
  <si>
    <t>（1基につき）</t>
    <phoneticPr fontId="3"/>
  </si>
  <si>
    <t>〔 9 〕mm以上</t>
    <rPh sb="7" eb="9">
      <t>イジョウ</t>
    </rPh>
    <phoneticPr fontId="5"/>
  </si>
  <si>
    <t>4) 炉体鉄骨</t>
    <phoneticPr fontId="5"/>
  </si>
  <si>
    <t>自立耐震式</t>
    <rPh sb="0" eb="2">
      <t>ジリツ</t>
    </rPh>
    <rPh sb="2" eb="4">
      <t>タイシン</t>
    </rPh>
    <rPh sb="4" eb="5">
      <t>シキ</t>
    </rPh>
    <phoneticPr fontId="5"/>
  </si>
  <si>
    <t>2基（1基/炉）</t>
    <rPh sb="1" eb="2">
      <t>キ</t>
    </rPh>
    <rPh sb="4" eb="5">
      <t>キ</t>
    </rPh>
    <rPh sb="6" eb="7">
      <t>ロ</t>
    </rPh>
    <phoneticPr fontId="5"/>
  </si>
  <si>
    <t>表面温度</t>
    <rPh sb="0" eb="2">
      <t>ヒョウメン</t>
    </rPh>
    <rPh sb="2" eb="4">
      <t>オンド</t>
    </rPh>
    <phoneticPr fontId="5"/>
  </si>
  <si>
    <t>室温＋40℃以下</t>
    <rPh sb="0" eb="2">
      <t>シツオン</t>
    </rPh>
    <rPh sb="6" eb="8">
      <t>イカ</t>
    </rPh>
    <phoneticPr fontId="5"/>
  </si>
  <si>
    <t>3.4 助燃装置</t>
    <phoneticPr fontId="5"/>
  </si>
  <si>
    <t>1) 助燃油貯留槽</t>
    <phoneticPr fontId="5"/>
  </si>
  <si>
    <t>円筒鋼板製（地下埋設式）</t>
    <phoneticPr fontId="3"/>
  </si>
  <si>
    <t>〔　　　〕kL</t>
    <phoneticPr fontId="5"/>
  </si>
  <si>
    <t>kL</t>
    <phoneticPr fontId="5"/>
  </si>
  <si>
    <t>燃料</t>
    <rPh sb="0" eb="1">
      <t>ネン</t>
    </rPh>
    <rPh sb="1" eb="2">
      <t>リョウ</t>
    </rPh>
    <phoneticPr fontId="5"/>
  </si>
  <si>
    <t>灯油</t>
    <rPh sb="0" eb="1">
      <t>ヒ</t>
    </rPh>
    <rPh sb="1" eb="2">
      <t>アブラ</t>
    </rPh>
    <phoneticPr fontId="5"/>
  </si>
  <si>
    <t>灯油</t>
    <rPh sb="0" eb="2">
      <t>トウユ</t>
    </rPh>
    <phoneticPr fontId="3"/>
  </si>
  <si>
    <t>〔　　　〕mm以上</t>
    <phoneticPr fontId="5"/>
  </si>
  <si>
    <t>mm以上</t>
    <rPh sb="2" eb="4">
      <t>イジョウ</t>
    </rPh>
    <phoneticPr fontId="5"/>
  </si>
  <si>
    <t>塗装</t>
    <rPh sb="0" eb="2">
      <t>トソウ</t>
    </rPh>
    <phoneticPr fontId="5"/>
  </si>
  <si>
    <t>ターボエポキシ樹脂塗装同等以上</t>
    <rPh sb="7" eb="9">
      <t>ジュシ</t>
    </rPh>
    <rPh sb="9" eb="11">
      <t>トソウ</t>
    </rPh>
    <rPh sb="11" eb="13">
      <t>ドウトウ</t>
    </rPh>
    <rPh sb="13" eb="15">
      <t>イジョウ</t>
    </rPh>
    <phoneticPr fontId="5"/>
  </si>
  <si>
    <t>2) 助燃油移送ポンプ</t>
    <phoneticPr fontId="5"/>
  </si>
  <si>
    <t>ギヤポンプ</t>
    <phoneticPr fontId="5"/>
  </si>
  <si>
    <t>2基(交互運転)</t>
    <rPh sb="3" eb="5">
      <t>コウゴ</t>
    </rPh>
    <rPh sb="5" eb="7">
      <t>ウンテン</t>
    </rPh>
    <phoneticPr fontId="5"/>
  </si>
  <si>
    <t>〔　　　〕L/h</t>
    <phoneticPr fontId="5"/>
  </si>
  <si>
    <t>L/h</t>
    <phoneticPr fontId="5"/>
  </si>
  <si>
    <t>(1基につき)</t>
    <phoneticPr fontId="5"/>
  </si>
  <si>
    <t>m</t>
    <phoneticPr fontId="5"/>
  </si>
  <si>
    <t>電動機</t>
    <phoneticPr fontId="5"/>
  </si>
  <si>
    <t>〔　　〕V×〔　　〕p×〔　　〕kW</t>
    <phoneticPr fontId="3"/>
  </si>
  <si>
    <t>材質　</t>
    <phoneticPr fontId="5"/>
  </si>
  <si>
    <t>〔　　　〕</t>
    <phoneticPr fontId="5"/>
  </si>
  <si>
    <t>3) 助燃バーナ</t>
    <phoneticPr fontId="5"/>
  </si>
  <si>
    <t>電動機</t>
    <phoneticPr fontId="5"/>
  </si>
  <si>
    <t>〔　　〕V×〔　　〕p×〔　　〕kW</t>
    <phoneticPr fontId="5"/>
  </si>
  <si>
    <t>〔　　〕V×〔　　〕p×〔　　〕kW</t>
    <phoneticPr fontId="3"/>
  </si>
  <si>
    <t>操作方法</t>
    <rPh sb="0" eb="2">
      <t>ソウサ</t>
    </rPh>
    <rPh sb="2" eb="4">
      <t>ホウホウ</t>
    </rPh>
    <phoneticPr fontId="3"/>
  </si>
  <si>
    <t>遠隔自動、遠隔手動、現場手動</t>
    <phoneticPr fontId="3"/>
  </si>
  <si>
    <t>着火（電気）</t>
    <rPh sb="0" eb="2">
      <t>チャッカ</t>
    </rPh>
    <rPh sb="3" eb="5">
      <t>デンキ</t>
    </rPh>
    <phoneticPr fontId="3"/>
  </si>
  <si>
    <t>油量、炉内温度の調整、緊急遮断</t>
    <rPh sb="0" eb="1">
      <t>アブラ</t>
    </rPh>
    <rPh sb="1" eb="2">
      <t>リョウ</t>
    </rPh>
    <rPh sb="3" eb="4">
      <t>ロ</t>
    </rPh>
    <rPh sb="4" eb="5">
      <t>ナイ</t>
    </rPh>
    <rPh sb="5" eb="7">
      <t>オンド</t>
    </rPh>
    <rPh sb="8" eb="10">
      <t>チョウセイ</t>
    </rPh>
    <rPh sb="11" eb="13">
      <t>キンキュウ</t>
    </rPh>
    <rPh sb="13" eb="15">
      <t>シャダン</t>
    </rPh>
    <phoneticPr fontId="3"/>
  </si>
  <si>
    <t>遠隔操作</t>
    <rPh sb="0" eb="2">
      <t>エンカク</t>
    </rPh>
    <rPh sb="2" eb="4">
      <t>ソウサ</t>
    </rPh>
    <phoneticPr fontId="3"/>
  </si>
  <si>
    <t>流量計、緊急遮断弁、火炎検出装置、その他必要な機器〔　　　〕</t>
    <phoneticPr fontId="3"/>
  </si>
  <si>
    <t>4) 再燃バーナ（必要に応じて設置）</t>
    <rPh sb="15" eb="17">
      <t>セッチ</t>
    </rPh>
    <phoneticPr fontId="5"/>
  </si>
  <si>
    <t>L/h</t>
    <phoneticPr fontId="5"/>
  </si>
  <si>
    <t>(１基につき)</t>
    <phoneticPr fontId="5"/>
  </si>
  <si>
    <t>遠隔手動、現場手動</t>
    <phoneticPr fontId="3"/>
  </si>
  <si>
    <t>4 燃焼ガス冷却設備</t>
    <rPh sb="2" eb="4">
      <t>ネンショウ</t>
    </rPh>
    <rPh sb="6" eb="8">
      <t>レイキャク</t>
    </rPh>
    <rPh sb="8" eb="10">
      <t>セツビ</t>
    </rPh>
    <phoneticPr fontId="5"/>
  </si>
  <si>
    <t>-</t>
    <phoneticPr fontId="5"/>
  </si>
  <si>
    <t>4.1 廃熱ボイラ</t>
    <phoneticPr fontId="3"/>
  </si>
  <si>
    <t>1) 廃熱ボイラ本体</t>
    <rPh sb="3" eb="5">
      <t>ハイネツ</t>
    </rPh>
    <rPh sb="8" eb="10">
      <t>ホンタイ</t>
    </rPh>
    <phoneticPr fontId="5"/>
  </si>
  <si>
    <t>最高使用圧力</t>
    <rPh sb="0" eb="2">
      <t>サイコウ</t>
    </rPh>
    <rPh sb="2" eb="4">
      <t>シヨウ</t>
    </rPh>
    <rPh sb="4" eb="6">
      <t>アツリョク</t>
    </rPh>
    <phoneticPr fontId="5"/>
  </si>
  <si>
    <t>〔　　　〕MPa</t>
  </si>
  <si>
    <t>MPa</t>
  </si>
  <si>
    <t>ゲージ圧</t>
    <rPh sb="3" eb="4">
      <t>アツ</t>
    </rPh>
    <phoneticPr fontId="78"/>
  </si>
  <si>
    <t>常用圧力</t>
    <phoneticPr fontId="5"/>
  </si>
  <si>
    <t>ボイラドラム</t>
    <phoneticPr fontId="3"/>
  </si>
  <si>
    <t>過熱器出口</t>
    <phoneticPr fontId="3"/>
  </si>
  <si>
    <t>蒸気温度</t>
    <phoneticPr fontId="3"/>
  </si>
  <si>
    <t>ボイラドラム</t>
    <phoneticPr fontId="3"/>
  </si>
  <si>
    <t>〔　　　〕℃</t>
    <phoneticPr fontId="3"/>
  </si>
  <si>
    <t>℃</t>
    <phoneticPr fontId="3"/>
  </si>
  <si>
    <t>過熱器出口</t>
    <phoneticPr fontId="3"/>
  </si>
  <si>
    <t>〔　　　〕℃</t>
    <phoneticPr fontId="3"/>
  </si>
  <si>
    <t>排ガス温度入口</t>
    <rPh sb="0" eb="1">
      <t>ハイ</t>
    </rPh>
    <rPh sb="3" eb="5">
      <t>オンド</t>
    </rPh>
    <rPh sb="5" eb="7">
      <t>イリグチ</t>
    </rPh>
    <phoneticPr fontId="5"/>
  </si>
  <si>
    <t>〔　　　〕℃</t>
    <phoneticPr fontId="5"/>
  </si>
  <si>
    <t>℃</t>
    <phoneticPr fontId="5"/>
  </si>
  <si>
    <t>排ガス温度出口</t>
    <rPh sb="0" eb="1">
      <t>ハイ</t>
    </rPh>
    <rPh sb="3" eb="5">
      <t>オンド</t>
    </rPh>
    <rPh sb="5" eb="7">
      <t>デグチ</t>
    </rPh>
    <phoneticPr fontId="5"/>
  </si>
  <si>
    <t>蒸気発生量最大</t>
    <rPh sb="0" eb="2">
      <t>ジョウキ</t>
    </rPh>
    <rPh sb="2" eb="4">
      <t>ハッセイ</t>
    </rPh>
    <rPh sb="4" eb="5">
      <t>リョウ</t>
    </rPh>
    <rPh sb="5" eb="7">
      <t>サイダイ</t>
    </rPh>
    <phoneticPr fontId="5"/>
  </si>
  <si>
    <t>〔　　　〕t/h</t>
    <phoneticPr fontId="3"/>
  </si>
  <si>
    <t>伝熱面積合計</t>
    <phoneticPr fontId="3"/>
  </si>
  <si>
    <t>〔　　　〕㎡</t>
    <phoneticPr fontId="3"/>
  </si>
  <si>
    <t>㎡</t>
    <phoneticPr fontId="3"/>
  </si>
  <si>
    <t>ボイラドラム</t>
    <phoneticPr fontId="5"/>
  </si>
  <si>
    <t>〔　　　〕</t>
  </si>
  <si>
    <t>管及び管寄せ</t>
    <phoneticPr fontId="3"/>
  </si>
  <si>
    <t>過熱器</t>
    <phoneticPr fontId="3"/>
  </si>
  <si>
    <t>安全弁</t>
    <phoneticPr fontId="3"/>
  </si>
  <si>
    <t>〔　　　〕基</t>
    <phoneticPr fontId="3"/>
  </si>
  <si>
    <t>安全弁圧力</t>
    <phoneticPr fontId="3"/>
  </si>
  <si>
    <t>ボイラ</t>
    <phoneticPr fontId="3"/>
  </si>
  <si>
    <t>水面計、安全弁消音器、アキュムレータ、その他必要な機器〔　　　〕</t>
    <phoneticPr fontId="5"/>
  </si>
  <si>
    <t>2) ボイラ鉄骨、ケーシング、落下灰ホッパシュート</t>
    <phoneticPr fontId="5"/>
  </si>
  <si>
    <t>形　式</t>
    <phoneticPr fontId="5"/>
  </si>
  <si>
    <t>自立耐震式</t>
    <phoneticPr fontId="5"/>
  </si>
  <si>
    <t>2基（1基/炉）</t>
    <phoneticPr fontId="5"/>
  </si>
  <si>
    <t>材質</t>
    <phoneticPr fontId="3"/>
  </si>
  <si>
    <t>鉄骨</t>
    <phoneticPr fontId="3"/>
  </si>
  <si>
    <t>SS400</t>
    <phoneticPr fontId="3"/>
  </si>
  <si>
    <t>(1基につき)</t>
    <phoneticPr fontId="5"/>
  </si>
  <si>
    <t>ケーシング</t>
    <phoneticPr fontId="3"/>
  </si>
  <si>
    <t>ホッパシュート</t>
    <phoneticPr fontId="3"/>
  </si>
  <si>
    <t>厚さ</t>
    <phoneticPr fontId="3"/>
  </si>
  <si>
    <t>〔　　〕mm以上（必要に応じて耐火材張り）</t>
    <phoneticPr fontId="3"/>
  </si>
  <si>
    <t>表面温度</t>
    <phoneticPr fontId="3"/>
  </si>
  <si>
    <t>室温＋40℃以下</t>
    <phoneticPr fontId="3"/>
  </si>
  <si>
    <t>ダスト搬出装置、その他必要な機器〔　　〕</t>
    <phoneticPr fontId="3"/>
  </si>
  <si>
    <t>4.2 スートブロワ</t>
    <phoneticPr fontId="3"/>
  </si>
  <si>
    <t>電動型蒸気噴射式</t>
    <phoneticPr fontId="5"/>
  </si>
  <si>
    <t>数　量</t>
    <phoneticPr fontId="5"/>
  </si>
  <si>
    <t>2基（1基/炉）</t>
    <phoneticPr fontId="5"/>
  </si>
  <si>
    <t>常用圧力</t>
    <phoneticPr fontId="3"/>
  </si>
  <si>
    <t>構成</t>
    <phoneticPr fontId="3"/>
  </si>
  <si>
    <t>長抜差型</t>
    <phoneticPr fontId="3"/>
  </si>
  <si>
    <t>〔　　　〕台</t>
    <phoneticPr fontId="3"/>
  </si>
  <si>
    <t>台</t>
    <rPh sb="0" eb="1">
      <t>ダイ</t>
    </rPh>
    <phoneticPr fontId="3"/>
  </si>
  <si>
    <t>定置型</t>
    <phoneticPr fontId="3"/>
  </si>
  <si>
    <t>蒸気量</t>
    <phoneticPr fontId="3"/>
  </si>
  <si>
    <t>長抜差型</t>
    <phoneticPr fontId="3"/>
  </si>
  <si>
    <t>〔　　　〕kg/min/台</t>
    <phoneticPr fontId="3"/>
  </si>
  <si>
    <t xml:space="preserve">kg/min/台 </t>
  </si>
  <si>
    <t>定置型</t>
    <phoneticPr fontId="3"/>
  </si>
  <si>
    <t>〔　　　〕kg/min/台</t>
    <phoneticPr fontId="3"/>
  </si>
  <si>
    <t>噴射管材質</t>
    <phoneticPr fontId="3"/>
  </si>
  <si>
    <t>長抜差型</t>
    <phoneticPr fontId="3"/>
  </si>
  <si>
    <t>ノズル</t>
    <phoneticPr fontId="3"/>
  </si>
  <si>
    <t>〔　　　〕</t>
    <phoneticPr fontId="3"/>
  </si>
  <si>
    <t>電動機</t>
    <phoneticPr fontId="3"/>
  </si>
  <si>
    <t>定置型</t>
    <phoneticPr fontId="3"/>
  </si>
  <si>
    <t>操作方式</t>
    <phoneticPr fontId="3"/>
  </si>
  <si>
    <t>遠隔手動（連動）、現場手動</t>
    <phoneticPr fontId="3"/>
  </si>
  <si>
    <t>その他必要な機器〔　　　〕</t>
    <phoneticPr fontId="5"/>
  </si>
  <si>
    <t>4.3 ボイラ給水ポンプ</t>
    <phoneticPr fontId="3"/>
  </si>
  <si>
    <t>横型多段遠心ポンプ</t>
    <phoneticPr fontId="3"/>
  </si>
  <si>
    <t>〔　　　〕基（交互運転）</t>
    <phoneticPr fontId="3"/>
  </si>
  <si>
    <t xml:space="preserve">吐出量 </t>
    <phoneticPr fontId="3"/>
  </si>
  <si>
    <t>〔　　　〕㎥/h</t>
    <phoneticPr fontId="3"/>
  </si>
  <si>
    <t>㎥/h</t>
    <phoneticPr fontId="5"/>
  </si>
  <si>
    <t>全揚程</t>
    <phoneticPr fontId="3"/>
  </si>
  <si>
    <t>〔　　　〕m</t>
    <phoneticPr fontId="3"/>
  </si>
  <si>
    <t>m</t>
    <phoneticPr fontId="3"/>
  </si>
  <si>
    <t>軸受温度</t>
    <phoneticPr fontId="3"/>
  </si>
  <si>
    <t>〔　　　〕℃</t>
    <phoneticPr fontId="3"/>
  </si>
  <si>
    <t>℃</t>
    <phoneticPr fontId="3"/>
  </si>
  <si>
    <t>主要部材質</t>
    <phoneticPr fontId="3"/>
  </si>
  <si>
    <t>ケーシング</t>
    <phoneticPr fontId="3"/>
  </si>
  <si>
    <t>インペラ</t>
    <phoneticPr fontId="3"/>
  </si>
  <si>
    <t>シャフト</t>
    <phoneticPr fontId="3"/>
  </si>
  <si>
    <t>電動機</t>
    <phoneticPr fontId="3"/>
  </si>
  <si>
    <t>〔　　〕V×〔　　〕p×〔　　〕kW</t>
    <phoneticPr fontId="3"/>
  </si>
  <si>
    <t>自動、遠隔手動、現場手動</t>
    <phoneticPr fontId="3"/>
  </si>
  <si>
    <t>軸封方式</t>
    <phoneticPr fontId="3"/>
  </si>
  <si>
    <t>必要な機器〔　　　〕</t>
    <phoneticPr fontId="3"/>
  </si>
  <si>
    <t>4.4 脱気器</t>
    <phoneticPr fontId="3"/>
  </si>
  <si>
    <t>蒸気加熱スプレー型</t>
    <phoneticPr fontId="5"/>
  </si>
  <si>
    <t>数　量</t>
    <phoneticPr fontId="5"/>
  </si>
  <si>
    <t>〔　　　〕基</t>
    <phoneticPr fontId="5"/>
  </si>
  <si>
    <t>常用圧力</t>
    <phoneticPr fontId="3"/>
  </si>
  <si>
    <t>〔　　　〕MPa</t>
    <phoneticPr fontId="3"/>
  </si>
  <si>
    <t>MPa</t>
    <phoneticPr fontId="3"/>
  </si>
  <si>
    <t>処理水温度</t>
    <phoneticPr fontId="3"/>
  </si>
  <si>
    <t>脱気能力</t>
    <phoneticPr fontId="3"/>
  </si>
  <si>
    <t>〔　　　〕t/h</t>
    <phoneticPr fontId="3"/>
  </si>
  <si>
    <t>t/h</t>
    <phoneticPr fontId="3"/>
  </si>
  <si>
    <t>貯水能力</t>
    <phoneticPr fontId="3"/>
  </si>
  <si>
    <t>〔　　　〕㎥</t>
    <phoneticPr fontId="3"/>
  </si>
  <si>
    <t>㎥</t>
    <phoneticPr fontId="3"/>
  </si>
  <si>
    <t>脱気水酸素含有量</t>
    <phoneticPr fontId="3"/>
  </si>
  <si>
    <r>
      <t>〔　　　〕mgO</t>
    </r>
    <r>
      <rPr>
        <vertAlign val="subscript"/>
        <sz val="11"/>
        <rFont val="HGｺﾞｼｯｸM"/>
        <family val="3"/>
        <charset val="128"/>
      </rPr>
      <t>2</t>
    </r>
    <r>
      <rPr>
        <sz val="11"/>
        <rFont val="HGｺﾞｼｯｸM"/>
        <family val="3"/>
        <charset val="128"/>
      </rPr>
      <t>/L以下</t>
    </r>
    <phoneticPr fontId="3"/>
  </si>
  <si>
    <r>
      <t>mgO</t>
    </r>
    <r>
      <rPr>
        <vertAlign val="subscript"/>
        <sz val="11"/>
        <rFont val="HGｺﾞｼｯｸM"/>
        <family val="3"/>
        <charset val="128"/>
      </rPr>
      <t>2</t>
    </r>
    <r>
      <rPr>
        <sz val="11"/>
        <rFont val="HGｺﾞｼｯｸM"/>
        <family val="3"/>
        <charset val="128"/>
      </rPr>
      <t>/L</t>
    </r>
    <phoneticPr fontId="3"/>
  </si>
  <si>
    <t>構　　造</t>
    <phoneticPr fontId="3"/>
  </si>
  <si>
    <t>鋼板溶接</t>
    <phoneticPr fontId="3"/>
  </si>
  <si>
    <t>主要材質</t>
    <phoneticPr fontId="3"/>
  </si>
  <si>
    <t>本体</t>
    <phoneticPr fontId="3"/>
  </si>
  <si>
    <t>スプレーノズル</t>
    <phoneticPr fontId="3"/>
  </si>
  <si>
    <t>ステンレス鋼鋳鋼品</t>
    <phoneticPr fontId="3"/>
  </si>
  <si>
    <t>制御方式</t>
    <phoneticPr fontId="3"/>
  </si>
  <si>
    <t>圧力及び液面制御（流量調節弁制御）</t>
    <phoneticPr fontId="3"/>
  </si>
  <si>
    <t>付属機器</t>
    <phoneticPr fontId="3"/>
  </si>
  <si>
    <t>安全弁、安全弁消音器、その他必要な機器〔　　　　　〕</t>
    <phoneticPr fontId="3"/>
  </si>
  <si>
    <t>4.5 エコノマイザ</t>
    <phoneticPr fontId="3"/>
  </si>
  <si>
    <t>〔　　　〕</t>
    <phoneticPr fontId="3"/>
  </si>
  <si>
    <t>2基（1基/炉）</t>
    <phoneticPr fontId="3"/>
  </si>
  <si>
    <t>主要項目</t>
    <phoneticPr fontId="5"/>
  </si>
  <si>
    <t>最大給水量</t>
    <rPh sb="0" eb="2">
      <t>サイダイ</t>
    </rPh>
    <rPh sb="2" eb="4">
      <t>キュウスイ</t>
    </rPh>
    <rPh sb="4" eb="5">
      <t>リョウ</t>
    </rPh>
    <phoneticPr fontId="3"/>
  </si>
  <si>
    <t>〔　　　〕t/h</t>
    <phoneticPr fontId="78"/>
  </si>
  <si>
    <t>t/h</t>
    <phoneticPr fontId="3"/>
  </si>
  <si>
    <t>給水入口温度</t>
    <phoneticPr fontId="3"/>
  </si>
  <si>
    <t>℃</t>
    <phoneticPr fontId="3"/>
  </si>
  <si>
    <t>給水出口温度</t>
    <phoneticPr fontId="3"/>
  </si>
  <si>
    <t>排ガス量（最大）</t>
    <rPh sb="0" eb="1">
      <t>ハイ</t>
    </rPh>
    <rPh sb="3" eb="4">
      <t>リョウ</t>
    </rPh>
    <rPh sb="5" eb="7">
      <t>サイダイ</t>
    </rPh>
    <phoneticPr fontId="78"/>
  </si>
  <si>
    <t>〔　　　〕㎥N/h</t>
    <phoneticPr fontId="78"/>
  </si>
  <si>
    <t>㎥N/h</t>
    <phoneticPr fontId="78"/>
  </si>
  <si>
    <t>排ガス入口温度</t>
    <rPh sb="0" eb="1">
      <t>ハイ</t>
    </rPh>
    <rPh sb="3" eb="5">
      <t>イリグチ</t>
    </rPh>
    <rPh sb="5" eb="7">
      <t>オンド</t>
    </rPh>
    <phoneticPr fontId="78"/>
  </si>
  <si>
    <t>〔　　　〕℃</t>
    <phoneticPr fontId="3"/>
  </si>
  <si>
    <t>排ガス出口温度</t>
    <rPh sb="0" eb="1">
      <t>ハイ</t>
    </rPh>
    <rPh sb="3" eb="5">
      <t>デグチ</t>
    </rPh>
    <rPh sb="5" eb="7">
      <t>オンド</t>
    </rPh>
    <phoneticPr fontId="78"/>
  </si>
  <si>
    <t>管および管寄せ材質</t>
    <rPh sb="0" eb="1">
      <t>カン</t>
    </rPh>
    <rPh sb="4" eb="6">
      <t>カンヨ</t>
    </rPh>
    <phoneticPr fontId="3"/>
  </si>
  <si>
    <t>伝熱面積</t>
    <rPh sb="0" eb="2">
      <t>デンネツ</t>
    </rPh>
    <rPh sb="2" eb="4">
      <t>メンセキ</t>
    </rPh>
    <phoneticPr fontId="3"/>
  </si>
  <si>
    <t>〔　　　〕㎡</t>
    <phoneticPr fontId="3"/>
  </si>
  <si>
    <t>㎡</t>
    <phoneticPr fontId="3"/>
  </si>
  <si>
    <t>付属機器</t>
    <phoneticPr fontId="3"/>
  </si>
  <si>
    <t>必要な機器〔　　　〕</t>
    <phoneticPr fontId="3"/>
  </si>
  <si>
    <t>4.6 脱気器給水ポンプ</t>
    <phoneticPr fontId="3"/>
  </si>
  <si>
    <t>2基（交互運転）</t>
    <phoneticPr fontId="3"/>
  </si>
  <si>
    <t>吐出量</t>
    <phoneticPr fontId="3"/>
  </si>
  <si>
    <t>〔　　　〕㎥/h</t>
    <phoneticPr fontId="3"/>
  </si>
  <si>
    <t>㎥/h</t>
    <phoneticPr fontId="3"/>
  </si>
  <si>
    <t>(1基につき)</t>
    <phoneticPr fontId="5"/>
  </si>
  <si>
    <t>〔　　　〕m</t>
    <phoneticPr fontId="3"/>
  </si>
  <si>
    <t>流体温度</t>
    <phoneticPr fontId="3"/>
  </si>
  <si>
    <t>℃</t>
    <phoneticPr fontId="3"/>
  </si>
  <si>
    <t>主要材質</t>
    <phoneticPr fontId="3"/>
  </si>
  <si>
    <t>ケーシング</t>
    <phoneticPr fontId="3"/>
  </si>
  <si>
    <t>シャフト</t>
    <phoneticPr fontId="3"/>
  </si>
  <si>
    <t>自動、遠隔手動、現場手動</t>
    <phoneticPr fontId="3"/>
  </si>
  <si>
    <t>軸封方式</t>
    <phoneticPr fontId="3"/>
  </si>
  <si>
    <t>4.7 ボイラ用薬液注入装置</t>
    <phoneticPr fontId="3"/>
  </si>
  <si>
    <t>-</t>
    <phoneticPr fontId="5"/>
  </si>
  <si>
    <t>1) 清缶剤注入装置</t>
    <rPh sb="3" eb="6">
      <t>セイカンザイ</t>
    </rPh>
    <rPh sb="6" eb="8">
      <t>チュウニュウ</t>
    </rPh>
    <rPh sb="8" eb="10">
      <t>ソウチ</t>
    </rPh>
    <phoneticPr fontId="5"/>
  </si>
  <si>
    <t>1式</t>
    <phoneticPr fontId="3"/>
  </si>
  <si>
    <t>注入量制御</t>
    <phoneticPr fontId="3"/>
  </si>
  <si>
    <t>タンク</t>
    <phoneticPr fontId="3"/>
  </si>
  <si>
    <t>主要部材質</t>
    <phoneticPr fontId="3"/>
  </si>
  <si>
    <t>希釈水槽原水槽〔　　　〕L</t>
    <phoneticPr fontId="3"/>
  </si>
  <si>
    <t>L</t>
    <phoneticPr fontId="3"/>
  </si>
  <si>
    <t>〔　　　〕日分以上</t>
    <phoneticPr fontId="3"/>
  </si>
  <si>
    <t>ポンプ</t>
    <phoneticPr fontId="3"/>
  </si>
  <si>
    <t>形式</t>
    <phoneticPr fontId="3"/>
  </si>
  <si>
    <t>〔　　　〕（可変容量式）</t>
    <phoneticPr fontId="3"/>
  </si>
  <si>
    <t>数量</t>
    <phoneticPr fontId="3"/>
  </si>
  <si>
    <t>〔　　　〕基（交互運転）</t>
    <phoneticPr fontId="3"/>
  </si>
  <si>
    <t>吐出量</t>
    <phoneticPr fontId="3"/>
  </si>
  <si>
    <t>〔　　　〕L/h</t>
    <phoneticPr fontId="3"/>
  </si>
  <si>
    <t>L/h</t>
    <phoneticPr fontId="3"/>
  </si>
  <si>
    <t>吐出圧</t>
    <phoneticPr fontId="3"/>
  </si>
  <si>
    <t>〔　　　〕MPa</t>
    <phoneticPr fontId="78"/>
  </si>
  <si>
    <t>MPa</t>
    <phoneticPr fontId="3"/>
  </si>
  <si>
    <t>MPa</t>
    <phoneticPr fontId="78"/>
  </si>
  <si>
    <t>自動、遠隔手動、現場手動</t>
    <phoneticPr fontId="3"/>
  </si>
  <si>
    <t>付属機器</t>
    <phoneticPr fontId="3"/>
  </si>
  <si>
    <t>撹拌機、その他必要な機器〔　　　〕</t>
    <phoneticPr fontId="3"/>
  </si>
  <si>
    <t>2) 脱酸剤注入装置（必要に応じて設置）</t>
    <phoneticPr fontId="3"/>
  </si>
  <si>
    <t>1式</t>
    <phoneticPr fontId="3"/>
  </si>
  <si>
    <t>主要項目</t>
    <phoneticPr fontId="5"/>
  </si>
  <si>
    <t>注入量制御</t>
    <phoneticPr fontId="3"/>
  </si>
  <si>
    <t>遠隔手動、現場手動</t>
    <phoneticPr fontId="3"/>
  </si>
  <si>
    <t>タンク</t>
    <phoneticPr fontId="3"/>
  </si>
  <si>
    <t>〔　　　〕</t>
    <phoneticPr fontId="3"/>
  </si>
  <si>
    <t>希釈水槽原水槽〔　　　〕L</t>
    <phoneticPr fontId="3"/>
  </si>
  <si>
    <t>L</t>
    <phoneticPr fontId="3"/>
  </si>
  <si>
    <t>〔　　　〕日分以上</t>
    <phoneticPr fontId="3"/>
  </si>
  <si>
    <t>ポンプ</t>
    <phoneticPr fontId="3"/>
  </si>
  <si>
    <t>形式</t>
    <phoneticPr fontId="3"/>
  </si>
  <si>
    <t>数量</t>
    <phoneticPr fontId="3"/>
  </si>
  <si>
    <t>〔　　　〕基（交互運転）</t>
    <phoneticPr fontId="3"/>
  </si>
  <si>
    <t>吐出量</t>
    <phoneticPr fontId="3"/>
  </si>
  <si>
    <t>〔　　　〕L/h</t>
    <phoneticPr fontId="3"/>
  </si>
  <si>
    <t>L/h</t>
    <phoneticPr fontId="3"/>
  </si>
  <si>
    <t>吐出圧</t>
    <phoneticPr fontId="3"/>
  </si>
  <si>
    <t>〔　　　〕MPa</t>
    <phoneticPr fontId="78"/>
  </si>
  <si>
    <t>3) ボイラ水保缶剤注入装置（必要に応じて設置）</t>
    <phoneticPr fontId="3"/>
  </si>
  <si>
    <t>注入量制御</t>
    <phoneticPr fontId="3"/>
  </si>
  <si>
    <t>遠隔手動、現場手動</t>
    <phoneticPr fontId="3"/>
  </si>
  <si>
    <t>主要材質</t>
    <phoneticPr fontId="3"/>
  </si>
  <si>
    <t>容量</t>
    <phoneticPr fontId="3"/>
  </si>
  <si>
    <t>希釈水槽原水槽〔　　　〕L</t>
    <phoneticPr fontId="3"/>
  </si>
  <si>
    <t>〔　　　〕（可変容量式）</t>
    <phoneticPr fontId="3"/>
  </si>
  <si>
    <t>数量</t>
    <phoneticPr fontId="3"/>
  </si>
  <si>
    <t>吐出圧</t>
    <phoneticPr fontId="3"/>
  </si>
  <si>
    <t>〔　　　〕MPa</t>
    <phoneticPr fontId="78"/>
  </si>
  <si>
    <t>付属機器</t>
    <phoneticPr fontId="3"/>
  </si>
  <si>
    <t>必要な機器〔　　　〕</t>
    <phoneticPr fontId="3"/>
  </si>
  <si>
    <t>-</t>
    <phoneticPr fontId="78"/>
  </si>
  <si>
    <t>4.8 連続ブロー装置</t>
    <phoneticPr fontId="3"/>
  </si>
  <si>
    <t>ブロー量手動調節式</t>
    <phoneticPr fontId="3"/>
  </si>
  <si>
    <t>2缶分（2炉分）</t>
    <phoneticPr fontId="3"/>
  </si>
  <si>
    <t>缶分</t>
    <rPh sb="0" eb="1">
      <t>カン</t>
    </rPh>
    <rPh sb="1" eb="2">
      <t>ブン</t>
    </rPh>
    <phoneticPr fontId="5"/>
  </si>
  <si>
    <t>ブロー量</t>
    <phoneticPr fontId="3"/>
  </si>
  <si>
    <t>〔　　　〕t/h</t>
    <phoneticPr fontId="3"/>
  </si>
  <si>
    <t>t/h</t>
    <phoneticPr fontId="3"/>
  </si>
  <si>
    <t>（1缶分につき）</t>
    <phoneticPr fontId="5"/>
  </si>
  <si>
    <t>ブロー量調節方式</t>
    <phoneticPr fontId="3"/>
  </si>
  <si>
    <t>現場手動</t>
    <phoneticPr fontId="3"/>
  </si>
  <si>
    <t>ブロー量調節装置、ブロータンク、ブロー水冷却装置（サンプリングクーラ）、水素イオン濃度計、導電率計、その他必要な機器〔　　　〕</t>
    <phoneticPr fontId="3"/>
  </si>
  <si>
    <t>4.9 蒸気だめ</t>
    <phoneticPr fontId="3"/>
  </si>
  <si>
    <t>1) 高圧蒸気だめ</t>
    <phoneticPr fontId="3"/>
  </si>
  <si>
    <t>円筒横置型</t>
    <phoneticPr fontId="3"/>
  </si>
  <si>
    <t>1基</t>
    <rPh sb="1" eb="2">
      <t>キ</t>
    </rPh>
    <phoneticPr fontId="3"/>
  </si>
  <si>
    <t>蒸気圧力</t>
    <phoneticPr fontId="3"/>
  </si>
  <si>
    <t>最高〔　　　〕MPa　常用〔　　　〕MPa</t>
  </si>
  <si>
    <t>最高〔　　　〕　常用〔　　　〕</t>
    <phoneticPr fontId="3"/>
  </si>
  <si>
    <t>主要部厚さ</t>
    <phoneticPr fontId="3"/>
  </si>
  <si>
    <t>〔　　　〕mm</t>
    <phoneticPr fontId="3"/>
  </si>
  <si>
    <t>mm</t>
    <phoneticPr fontId="3"/>
  </si>
  <si>
    <t>寸法</t>
    <rPh sb="0" eb="2">
      <t>スンポウ</t>
    </rPh>
    <phoneticPr fontId="3"/>
  </si>
  <si>
    <t>内径〔　　　〕ｍ×長さ〔　　　〕ｍ</t>
    <phoneticPr fontId="3"/>
  </si>
  <si>
    <t>内径〔　　　〕×長さ〔　　　〕</t>
    <phoneticPr fontId="3"/>
  </si>
  <si>
    <t>ｍ</t>
    <phoneticPr fontId="3"/>
  </si>
  <si>
    <t>容量</t>
    <rPh sb="0" eb="2">
      <t>ヨウリョウ</t>
    </rPh>
    <phoneticPr fontId="3"/>
  </si>
  <si>
    <t>〔　　　〕㎥</t>
    <phoneticPr fontId="3"/>
  </si>
  <si>
    <t>圧力計、温度計、予備ノズル（フランジ等）、その他必要な機器〔　　　〕</t>
    <rPh sb="23" eb="24">
      <t>タ</t>
    </rPh>
    <phoneticPr fontId="3"/>
  </si>
  <si>
    <t>2) 低圧蒸気だめ（本設備は、「4.9 1)高圧蒸気だめ」に準じて計画すること。）</t>
    <phoneticPr fontId="3"/>
  </si>
  <si>
    <t>形　式</t>
    <phoneticPr fontId="5"/>
  </si>
  <si>
    <t>円筒横置型</t>
    <phoneticPr fontId="3"/>
  </si>
  <si>
    <t>最高〔　　　〕　常用〔　　　〕</t>
    <phoneticPr fontId="3"/>
  </si>
  <si>
    <t>(1基につき)</t>
    <phoneticPr fontId="5"/>
  </si>
  <si>
    <t>〔　　　〕mm</t>
    <phoneticPr fontId="3"/>
  </si>
  <si>
    <t>〔　　　〕</t>
    <phoneticPr fontId="3"/>
  </si>
  <si>
    <t>〔　　　〕㎥</t>
    <phoneticPr fontId="3"/>
  </si>
  <si>
    <t>㎥</t>
    <phoneticPr fontId="3"/>
  </si>
  <si>
    <t>圧力計、温度計、予備ノズル（フランジ等）、必要な機器〔　　　〕</t>
    <phoneticPr fontId="3"/>
  </si>
  <si>
    <t>4.10 高圧蒸気復水器（必要に応じて設置）</t>
    <rPh sb="19" eb="21">
      <t>セッチ</t>
    </rPh>
    <phoneticPr fontId="3"/>
  </si>
  <si>
    <t>-</t>
    <phoneticPr fontId="5"/>
  </si>
  <si>
    <t>強制空冷式</t>
    <phoneticPr fontId="3"/>
  </si>
  <si>
    <t>数　量</t>
    <phoneticPr fontId="5"/>
  </si>
  <si>
    <t>1組</t>
    <phoneticPr fontId="3"/>
  </si>
  <si>
    <t>組</t>
    <rPh sb="0" eb="1">
      <t>クミ</t>
    </rPh>
    <phoneticPr fontId="5"/>
  </si>
  <si>
    <t>交換熱量</t>
    <phoneticPr fontId="3"/>
  </si>
  <si>
    <t>〔　　　〕GJ/h</t>
    <phoneticPr fontId="3"/>
  </si>
  <si>
    <t>GJ/h</t>
    <phoneticPr fontId="3"/>
  </si>
  <si>
    <t>(1組につき)</t>
    <rPh sb="2" eb="3">
      <t>クミ</t>
    </rPh>
    <phoneticPr fontId="5"/>
  </si>
  <si>
    <t>処理蒸気量</t>
    <phoneticPr fontId="3"/>
  </si>
  <si>
    <t>t/h</t>
    <phoneticPr fontId="3"/>
  </si>
  <si>
    <t>蒸気入口温度</t>
    <phoneticPr fontId="3"/>
  </si>
  <si>
    <t>蒸気入口圧力</t>
    <phoneticPr fontId="3"/>
  </si>
  <si>
    <t>凝縮水出口温度</t>
    <phoneticPr fontId="3"/>
  </si>
  <si>
    <t>〔　　　〕℃以下</t>
    <phoneticPr fontId="3"/>
  </si>
  <si>
    <t>設計空気入口温度</t>
    <phoneticPr fontId="3"/>
  </si>
  <si>
    <t>32℃</t>
    <phoneticPr fontId="3"/>
  </si>
  <si>
    <t>℃</t>
    <phoneticPr fontId="3"/>
  </si>
  <si>
    <t>空気出口温度</t>
    <phoneticPr fontId="3"/>
  </si>
  <si>
    <t>幅〔　　　〕m×長さ〔　　　〕m</t>
    <phoneticPr fontId="3"/>
  </si>
  <si>
    <t>m</t>
    <phoneticPr fontId="3"/>
  </si>
  <si>
    <t>ファン</t>
    <phoneticPr fontId="3"/>
  </si>
  <si>
    <t>形式</t>
    <phoneticPr fontId="3"/>
  </si>
  <si>
    <t>低騒音ファン</t>
    <phoneticPr fontId="3"/>
  </si>
  <si>
    <t>数量</t>
    <phoneticPr fontId="3"/>
  </si>
  <si>
    <t>〔　　　〕基</t>
    <phoneticPr fontId="3"/>
  </si>
  <si>
    <t>駆動方式</t>
    <phoneticPr fontId="3"/>
  </si>
  <si>
    <t>連結ギヤ減速方式又はVベルト式</t>
    <phoneticPr fontId="3"/>
  </si>
  <si>
    <t>〔　〕V×〔　〕p×〔　〕kW×〔　〕台</t>
    <phoneticPr fontId="3"/>
  </si>
  <si>
    <t>〔　〕V×〔　〕p×〔　〕kW×〔　〕台</t>
    <phoneticPr fontId="3"/>
  </si>
  <si>
    <t>制御方式</t>
    <phoneticPr fontId="3"/>
  </si>
  <si>
    <t>回転数制御及び台数制御による自動制御</t>
    <phoneticPr fontId="3"/>
  </si>
  <si>
    <t>自動、遠隔手動、現場手動</t>
    <phoneticPr fontId="3"/>
  </si>
  <si>
    <t>伝熱管</t>
    <phoneticPr fontId="3"/>
  </si>
  <si>
    <t>フィン</t>
    <phoneticPr fontId="3"/>
  </si>
  <si>
    <t>アルミニウム</t>
    <phoneticPr fontId="3"/>
  </si>
  <si>
    <t>必要な機器〔　　　〕</t>
    <phoneticPr fontId="3"/>
  </si>
  <si>
    <t>4.11 低圧蒸気復水器</t>
    <phoneticPr fontId="3"/>
  </si>
  <si>
    <t>形　式</t>
    <phoneticPr fontId="5"/>
  </si>
  <si>
    <t>強制空冷式</t>
    <phoneticPr fontId="3"/>
  </si>
  <si>
    <t>〔　　　〕GJ/h</t>
    <phoneticPr fontId="3"/>
  </si>
  <si>
    <t>GJ/h</t>
    <phoneticPr fontId="3"/>
  </si>
  <si>
    <t>処理蒸気量</t>
    <phoneticPr fontId="3"/>
  </si>
  <si>
    <t>〔　　　〕t/h</t>
    <phoneticPr fontId="3"/>
  </si>
  <si>
    <t>℃</t>
    <phoneticPr fontId="3"/>
  </si>
  <si>
    <t>蒸気入口圧力</t>
    <phoneticPr fontId="3"/>
  </si>
  <si>
    <t>凝縮水出口温度</t>
    <phoneticPr fontId="3"/>
  </si>
  <si>
    <t>〔　　　〕℃以下</t>
    <phoneticPr fontId="3"/>
  </si>
  <si>
    <t>32℃</t>
    <phoneticPr fontId="3"/>
  </si>
  <si>
    <t>空気出口温度</t>
    <phoneticPr fontId="3"/>
  </si>
  <si>
    <t>寸法</t>
    <phoneticPr fontId="3"/>
  </si>
  <si>
    <t>ファン</t>
    <phoneticPr fontId="3"/>
  </si>
  <si>
    <t>形式</t>
    <rPh sb="0" eb="2">
      <t>ケイシキ</t>
    </rPh>
    <phoneticPr fontId="3"/>
  </si>
  <si>
    <t>数量</t>
    <rPh sb="0" eb="2">
      <t>スウリョウ</t>
    </rPh>
    <phoneticPr fontId="3"/>
  </si>
  <si>
    <t>〔　　　〕基</t>
    <phoneticPr fontId="3"/>
  </si>
  <si>
    <t>駆動方式</t>
    <rPh sb="0" eb="2">
      <t>クドウ</t>
    </rPh>
    <rPh sb="2" eb="4">
      <t>ホウシキ</t>
    </rPh>
    <phoneticPr fontId="3"/>
  </si>
  <si>
    <t>連結ギヤ減速方式又はＶベルト式</t>
    <phoneticPr fontId="3"/>
  </si>
  <si>
    <t>電動機</t>
    <rPh sb="0" eb="2">
      <t>デンドウ</t>
    </rPh>
    <rPh sb="2" eb="3">
      <t>キ</t>
    </rPh>
    <phoneticPr fontId="3"/>
  </si>
  <si>
    <t>〔　〕V×〔　〕p×〔　〕kW×〔　〕台</t>
    <phoneticPr fontId="3"/>
  </si>
  <si>
    <t>回転数制御及び台数制御による自動制御</t>
    <phoneticPr fontId="3"/>
  </si>
  <si>
    <t>伝熱管</t>
    <phoneticPr fontId="3"/>
  </si>
  <si>
    <t>アルミニウム</t>
    <phoneticPr fontId="3"/>
  </si>
  <si>
    <t>4.12 復水タンク</t>
    <phoneticPr fontId="3"/>
  </si>
  <si>
    <t>1基</t>
    <phoneticPr fontId="3"/>
  </si>
  <si>
    <t>〔　　　〕㎥</t>
    <phoneticPr fontId="3"/>
  </si>
  <si>
    <t>主要材質</t>
    <rPh sb="0" eb="2">
      <t>シュヨウ</t>
    </rPh>
    <rPh sb="2" eb="4">
      <t>ザイシツ</t>
    </rPh>
    <phoneticPr fontId="3"/>
  </si>
  <si>
    <t>必要な機器〔　　　〕</t>
    <phoneticPr fontId="3"/>
  </si>
  <si>
    <t>4.13 純水装置</t>
    <phoneticPr fontId="3"/>
  </si>
  <si>
    <t>1系列</t>
    <phoneticPr fontId="3"/>
  </si>
  <si>
    <t>系列</t>
    <rPh sb="0" eb="2">
      <t>ケイレツ</t>
    </rPh>
    <phoneticPr fontId="5"/>
  </si>
  <si>
    <t>能力</t>
    <rPh sb="0" eb="2">
      <t>ノウリョク</t>
    </rPh>
    <phoneticPr fontId="3"/>
  </si>
  <si>
    <t>〔　　　〕㎥/h、〔　　　〕㎥/日</t>
    <phoneticPr fontId="3"/>
  </si>
  <si>
    <t>〔　　　〕㎥/h、〔　　　〕㎥/日</t>
  </si>
  <si>
    <t>処理水水質</t>
    <phoneticPr fontId="3"/>
  </si>
  <si>
    <t>導電率</t>
    <phoneticPr fontId="3"/>
  </si>
  <si>
    <t>〔　　　〕μS/cm 以下（25℃）</t>
    <phoneticPr fontId="3"/>
  </si>
  <si>
    <t>μS/cm以下</t>
    <phoneticPr fontId="3"/>
  </si>
  <si>
    <t>イオン状シリカ</t>
    <phoneticPr fontId="3"/>
  </si>
  <si>
    <t>〔　　　〕mg/L 以下（SiO2として）</t>
    <phoneticPr fontId="3"/>
  </si>
  <si>
    <t>mg/L以下</t>
    <rPh sb="4" eb="6">
      <t>イカ</t>
    </rPh>
    <phoneticPr fontId="3"/>
  </si>
  <si>
    <t>再生周期</t>
    <phoneticPr fontId="3"/>
  </si>
  <si>
    <t>約20時間通水、約4時間再生</t>
    <phoneticPr fontId="3"/>
  </si>
  <si>
    <t>操作方式</t>
    <phoneticPr fontId="3"/>
  </si>
  <si>
    <t>原水</t>
    <phoneticPr fontId="3"/>
  </si>
  <si>
    <t>上水</t>
    <rPh sb="0" eb="2">
      <t>ジョウスイ</t>
    </rPh>
    <phoneticPr fontId="3"/>
  </si>
  <si>
    <t>主要機器</t>
    <phoneticPr fontId="3"/>
  </si>
  <si>
    <t>イオン交換塔</t>
    <phoneticPr fontId="3"/>
  </si>
  <si>
    <t>（RO式の提案も可とする）</t>
    <phoneticPr fontId="3"/>
  </si>
  <si>
    <t>イオン再生装置</t>
    <phoneticPr fontId="3"/>
  </si>
  <si>
    <t>1式
塩酸貯槽、塩酸計量槽、塩酸ガス吸収装置、塩酸注入装置、苛性ソーダ貯槽、苛性ソーダ計量槽、苛性ソーダ注入装置、純水排液移送ポンプ、純水排液槽、その他必要な機器〔　　　〕</t>
    <phoneticPr fontId="3"/>
  </si>
  <si>
    <t>-</t>
    <phoneticPr fontId="3"/>
  </si>
  <si>
    <t>4.14 純水タンク</t>
    <phoneticPr fontId="3"/>
  </si>
  <si>
    <t>パネルタンク</t>
    <phoneticPr fontId="3"/>
  </si>
  <si>
    <t>〔　　　〕基</t>
    <phoneticPr fontId="3"/>
  </si>
  <si>
    <t>SUS又はFRP</t>
    <phoneticPr fontId="3"/>
  </si>
  <si>
    <t>㎥</t>
    <phoneticPr fontId="3"/>
  </si>
  <si>
    <t>4.15 純水移送ポンプ</t>
    <phoneticPr fontId="3"/>
  </si>
  <si>
    <t>渦巻式</t>
    <phoneticPr fontId="3"/>
  </si>
  <si>
    <t>2基（交互運転）</t>
    <phoneticPr fontId="3"/>
  </si>
  <si>
    <t>㎥/h</t>
    <phoneticPr fontId="3"/>
  </si>
  <si>
    <t>(1基につき)</t>
    <phoneticPr fontId="5"/>
  </si>
  <si>
    <t>全揚程</t>
    <phoneticPr fontId="3"/>
  </si>
  <si>
    <t>〔　　　〕m</t>
    <phoneticPr fontId="3"/>
  </si>
  <si>
    <t>m</t>
    <phoneticPr fontId="3"/>
  </si>
  <si>
    <t>ケーシング</t>
    <phoneticPr fontId="3"/>
  </si>
  <si>
    <t>インペラ</t>
    <phoneticPr fontId="3"/>
  </si>
  <si>
    <t>シャフト</t>
    <phoneticPr fontId="3"/>
  </si>
  <si>
    <t>〔　　〕V×〔　　〕p×〔　　〕kW</t>
    <phoneticPr fontId="3"/>
  </si>
  <si>
    <t>操作方式</t>
    <phoneticPr fontId="3"/>
  </si>
  <si>
    <t>流量制御方式</t>
    <phoneticPr fontId="3"/>
  </si>
  <si>
    <t>復水タンク液位による自動制御</t>
    <phoneticPr fontId="3"/>
  </si>
  <si>
    <t>5 排ガス処理設備</t>
    <rPh sb="2" eb="3">
      <t>ハイ</t>
    </rPh>
    <rPh sb="5" eb="7">
      <t>ショリ</t>
    </rPh>
    <rPh sb="7" eb="9">
      <t>セツビ</t>
    </rPh>
    <phoneticPr fontId="5"/>
  </si>
  <si>
    <t>5.1 減温塔（必要に応じて設置）</t>
    <rPh sb="4" eb="7">
      <t>ゲンオントウ</t>
    </rPh>
    <rPh sb="8" eb="10">
      <t>ヒツヨウ</t>
    </rPh>
    <rPh sb="11" eb="12">
      <t>オウ</t>
    </rPh>
    <rPh sb="14" eb="16">
      <t>セッチ</t>
    </rPh>
    <phoneticPr fontId="5"/>
  </si>
  <si>
    <t>1) 減温塔本体</t>
    <phoneticPr fontId="3"/>
  </si>
  <si>
    <t>-</t>
    <phoneticPr fontId="5"/>
  </si>
  <si>
    <t>水噴射式</t>
    <phoneticPr fontId="3"/>
  </si>
  <si>
    <t>2基（1基/炉）</t>
    <phoneticPr fontId="5"/>
  </si>
  <si>
    <t>㎥</t>
    <phoneticPr fontId="5"/>
  </si>
  <si>
    <t>蒸発熱負荷（最大）</t>
    <rPh sb="0" eb="2">
      <t>ジョウハツ</t>
    </rPh>
    <rPh sb="2" eb="3">
      <t>ネツ</t>
    </rPh>
    <rPh sb="3" eb="5">
      <t>フカ</t>
    </rPh>
    <rPh sb="6" eb="8">
      <t>サイダイ</t>
    </rPh>
    <phoneticPr fontId="3"/>
  </si>
  <si>
    <t>〔　　　〕kJ/㎥･h</t>
    <phoneticPr fontId="5"/>
  </si>
  <si>
    <t>kJ/㎥･h</t>
    <phoneticPr fontId="5"/>
  </si>
  <si>
    <t>出口ガス温度</t>
    <phoneticPr fontId="3"/>
  </si>
  <si>
    <t>〔　　　〕℃</t>
    <phoneticPr fontId="5"/>
  </si>
  <si>
    <t>℃</t>
    <phoneticPr fontId="5"/>
  </si>
  <si>
    <t>滞留時間</t>
    <phoneticPr fontId="3"/>
  </si>
  <si>
    <t>〔　　　〕s</t>
    <phoneticPr fontId="5"/>
  </si>
  <si>
    <t>s</t>
    <phoneticPr fontId="5"/>
  </si>
  <si>
    <t>耐火物</t>
    <phoneticPr fontId="3"/>
  </si>
  <si>
    <t>2) 噴射ノズル</t>
    <phoneticPr fontId="3"/>
  </si>
  <si>
    <t>〔　　　〕</t>
    <phoneticPr fontId="3"/>
  </si>
  <si>
    <t>〔　　　〕本/炉</t>
    <phoneticPr fontId="3"/>
  </si>
  <si>
    <t>本/炉</t>
    <phoneticPr fontId="3"/>
  </si>
  <si>
    <t>噴射水量</t>
    <phoneticPr fontId="3"/>
  </si>
  <si>
    <t>〔　　　〕㎥/h</t>
    <phoneticPr fontId="3"/>
  </si>
  <si>
    <t>（1本につき）</t>
    <rPh sb="2" eb="3">
      <t>ホン</t>
    </rPh>
    <phoneticPr fontId="3"/>
  </si>
  <si>
    <t>噴射水圧力</t>
    <phoneticPr fontId="3"/>
  </si>
  <si>
    <t>3) 噴射水ポンプ</t>
    <phoneticPr fontId="3"/>
  </si>
  <si>
    <t>（1基につき）</t>
    <phoneticPr fontId="3"/>
  </si>
  <si>
    <t>回転数</t>
    <phoneticPr fontId="3"/>
  </si>
  <si>
    <r>
      <t>〔　　　〕min</t>
    </r>
    <r>
      <rPr>
        <vertAlign val="superscript"/>
        <sz val="11"/>
        <rFont val="HGｺﾞｼｯｸM"/>
        <family val="3"/>
        <charset val="128"/>
      </rPr>
      <t xml:space="preserve">-1 </t>
    </r>
    <phoneticPr fontId="3"/>
  </si>
  <si>
    <r>
      <t>min</t>
    </r>
    <r>
      <rPr>
        <vertAlign val="superscript"/>
        <sz val="11"/>
        <color theme="1"/>
        <rFont val="HGｺﾞｼｯｸM"/>
        <family val="3"/>
        <charset val="128"/>
      </rPr>
      <t xml:space="preserve">-1 </t>
    </r>
    <phoneticPr fontId="3"/>
  </si>
  <si>
    <t>主要材質</t>
    <phoneticPr fontId="3"/>
  </si>
  <si>
    <t>シャフト</t>
    <phoneticPr fontId="3"/>
  </si>
  <si>
    <t>自動、遠隔手動、現場手動</t>
    <phoneticPr fontId="3"/>
  </si>
  <si>
    <t>4) 噴射水槽（土木建築工事に含む）</t>
    <phoneticPr fontId="3"/>
  </si>
  <si>
    <t>再利用水槽等との兼用も可</t>
    <rPh sb="0" eb="3">
      <t>サイリヨウ</t>
    </rPh>
    <rPh sb="3" eb="5">
      <t>スイソウ</t>
    </rPh>
    <rPh sb="5" eb="6">
      <t>トウ</t>
    </rPh>
    <rPh sb="8" eb="10">
      <t>ケンヨウ</t>
    </rPh>
    <rPh sb="11" eb="12">
      <t>カ</t>
    </rPh>
    <phoneticPr fontId="3"/>
  </si>
  <si>
    <t>数　量</t>
    <phoneticPr fontId="5"/>
  </si>
  <si>
    <t>有効容量</t>
    <rPh sb="0" eb="1">
      <t>ユウ</t>
    </rPh>
    <rPh sb="1" eb="2">
      <t>コウ</t>
    </rPh>
    <rPh sb="2" eb="4">
      <t>ヨウリョウ</t>
    </rPh>
    <phoneticPr fontId="5"/>
  </si>
  <si>
    <t>㎥</t>
    <phoneticPr fontId="3"/>
  </si>
  <si>
    <t>付属品</t>
    <rPh sb="2" eb="3">
      <t>ヒン</t>
    </rPh>
    <phoneticPr fontId="3"/>
  </si>
  <si>
    <t>5) その他</t>
    <phoneticPr fontId="3"/>
  </si>
  <si>
    <t>必要な機器について記入する</t>
    <phoneticPr fontId="3"/>
  </si>
  <si>
    <t>5.2 集じん器</t>
    <phoneticPr fontId="5"/>
  </si>
  <si>
    <t>ろ過式集じん器</t>
    <rPh sb="1" eb="2">
      <t>カ</t>
    </rPh>
    <rPh sb="2" eb="3">
      <t>シキ</t>
    </rPh>
    <rPh sb="3" eb="4">
      <t>シュウ</t>
    </rPh>
    <phoneticPr fontId="5"/>
  </si>
  <si>
    <t>排ガス量</t>
    <rPh sb="0" eb="1">
      <t>ハイ</t>
    </rPh>
    <rPh sb="3" eb="4">
      <t>リョウ</t>
    </rPh>
    <phoneticPr fontId="5"/>
  </si>
  <si>
    <t>〔　　　〕㎥N/h</t>
    <phoneticPr fontId="5"/>
  </si>
  <si>
    <t>㎥N/h</t>
    <phoneticPr fontId="5"/>
  </si>
  <si>
    <t>（1基につき）</t>
    <phoneticPr fontId="3"/>
  </si>
  <si>
    <t>入口ガス温度</t>
    <phoneticPr fontId="3"/>
  </si>
  <si>
    <t>常用〔　　　〕℃</t>
    <phoneticPr fontId="5"/>
  </si>
  <si>
    <t>℃</t>
    <phoneticPr fontId="5"/>
  </si>
  <si>
    <t>ろ布面積</t>
    <rPh sb="1" eb="2">
      <t>ヌノ</t>
    </rPh>
    <rPh sb="2" eb="4">
      <t>メンセキ</t>
    </rPh>
    <phoneticPr fontId="5"/>
  </si>
  <si>
    <t>ろ布速度</t>
    <rPh sb="2" eb="4">
      <t>ソクド</t>
    </rPh>
    <phoneticPr fontId="5"/>
  </si>
  <si>
    <t>〔　　　〕m/min以下</t>
    <rPh sb="10" eb="12">
      <t>イカ</t>
    </rPh>
    <phoneticPr fontId="5"/>
  </si>
  <si>
    <t>m/min以下</t>
    <phoneticPr fontId="5"/>
  </si>
  <si>
    <t>設計耐圧</t>
    <rPh sb="0" eb="2">
      <t>セッケイ</t>
    </rPh>
    <rPh sb="2" eb="4">
      <t>タイアツ</t>
    </rPh>
    <phoneticPr fontId="5"/>
  </si>
  <si>
    <t>〔　　　〕Pa以下</t>
    <rPh sb="7" eb="9">
      <t>イカ</t>
    </rPh>
    <phoneticPr fontId="5"/>
  </si>
  <si>
    <t>Pa以下</t>
    <rPh sb="2" eb="4">
      <t>イカ</t>
    </rPh>
    <phoneticPr fontId="3"/>
  </si>
  <si>
    <t>逆洗方式</t>
    <phoneticPr fontId="5"/>
  </si>
  <si>
    <t>〔　　　〕</t>
    <phoneticPr fontId="5"/>
  </si>
  <si>
    <t>mm</t>
    <phoneticPr fontId="78"/>
  </si>
  <si>
    <t>保温材</t>
    <rPh sb="0" eb="2">
      <t>ホオン</t>
    </rPh>
    <rPh sb="2" eb="3">
      <t>ザイ</t>
    </rPh>
    <phoneticPr fontId="5"/>
  </si>
  <si>
    <t>ろ布</t>
    <phoneticPr fontId="5"/>
  </si>
  <si>
    <t>ばいじん量</t>
    <rPh sb="4" eb="5">
      <t>リョウ</t>
    </rPh>
    <phoneticPr fontId="5"/>
  </si>
  <si>
    <t>集じん器入口</t>
    <phoneticPr fontId="5"/>
  </si>
  <si>
    <r>
      <t>〔　　　〕ｇ/㎥</t>
    </r>
    <r>
      <rPr>
        <vertAlign val="subscript"/>
        <sz val="11"/>
        <rFont val="HGｺﾞｼｯｸM"/>
        <family val="3"/>
        <charset val="128"/>
      </rPr>
      <t>N</t>
    </r>
    <phoneticPr fontId="5"/>
  </si>
  <si>
    <r>
      <t>g/㎥</t>
    </r>
    <r>
      <rPr>
        <vertAlign val="subscript"/>
        <sz val="11"/>
        <color theme="1"/>
        <rFont val="HGｺﾞｼｯｸM"/>
        <family val="3"/>
        <charset val="128"/>
      </rPr>
      <t>N</t>
    </r>
    <phoneticPr fontId="5"/>
  </si>
  <si>
    <t>乾きガス酸素濃度12%換算値</t>
    <phoneticPr fontId="5"/>
  </si>
  <si>
    <t>集じん器出口</t>
    <rPh sb="0" eb="1">
      <t>シュウ</t>
    </rPh>
    <rPh sb="3" eb="4">
      <t>キ</t>
    </rPh>
    <rPh sb="4" eb="6">
      <t>デグチ</t>
    </rPh>
    <phoneticPr fontId="5"/>
  </si>
  <si>
    <r>
      <t>0.005ｇ/㎥</t>
    </r>
    <r>
      <rPr>
        <vertAlign val="subscript"/>
        <sz val="11"/>
        <rFont val="HGｺﾞｼｯｸM"/>
        <family val="3"/>
        <charset val="128"/>
      </rPr>
      <t>N</t>
    </r>
    <r>
      <rPr>
        <sz val="11"/>
        <rFont val="HGｺﾞｼｯｸM"/>
        <family val="3"/>
        <charset val="128"/>
      </rPr>
      <t>以下</t>
    </r>
    <rPh sb="9" eb="11">
      <t>イカ</t>
    </rPh>
    <phoneticPr fontId="5"/>
  </si>
  <si>
    <r>
      <t>g/㎥</t>
    </r>
    <r>
      <rPr>
        <vertAlign val="subscript"/>
        <sz val="11"/>
        <color theme="1"/>
        <rFont val="HGｺﾞｼｯｸM"/>
        <family val="3"/>
        <charset val="128"/>
      </rPr>
      <t>N</t>
    </r>
    <r>
      <rPr>
        <sz val="11"/>
        <color theme="1"/>
        <rFont val="HGｺﾞｼｯｸM"/>
        <family val="3"/>
        <charset val="128"/>
      </rPr>
      <t>以下</t>
    </r>
    <rPh sb="4" eb="6">
      <t>イカ</t>
    </rPh>
    <phoneticPr fontId="5"/>
  </si>
  <si>
    <t>室区分数</t>
    <rPh sb="0" eb="1">
      <t>シツ</t>
    </rPh>
    <rPh sb="1" eb="3">
      <t>クブン</t>
    </rPh>
    <rPh sb="3" eb="4">
      <t>スウ</t>
    </rPh>
    <phoneticPr fontId="5"/>
  </si>
  <si>
    <t>〔　　　〕室</t>
    <rPh sb="5" eb="6">
      <t>シツ</t>
    </rPh>
    <phoneticPr fontId="5"/>
  </si>
  <si>
    <t>逆洗装置</t>
    <phoneticPr fontId="5"/>
  </si>
  <si>
    <t>ダスト排出装置</t>
    <rPh sb="3" eb="5">
      <t>ハイシュツ</t>
    </rPh>
    <rPh sb="5" eb="7">
      <t>ソウチ</t>
    </rPh>
    <phoneticPr fontId="5"/>
  </si>
  <si>
    <t>加温装置</t>
    <phoneticPr fontId="5"/>
  </si>
  <si>
    <t>その他</t>
    <rPh sb="2" eb="3">
      <t>ホカ</t>
    </rPh>
    <phoneticPr fontId="5"/>
  </si>
  <si>
    <t>マンホール、その他必要な機器〔　　　〕</t>
    <phoneticPr fontId="5"/>
  </si>
  <si>
    <t>その他も具体的に記載のこと</t>
    <rPh sb="4" eb="7">
      <t>グタイテキ</t>
    </rPh>
    <rPh sb="8" eb="10">
      <t>キサイ</t>
    </rPh>
    <phoneticPr fontId="5"/>
  </si>
  <si>
    <t>5.3 有害ガス除去装置</t>
    <phoneticPr fontId="5"/>
  </si>
  <si>
    <t>1) HCL、SOx除去装置</t>
    <phoneticPr fontId="5"/>
  </si>
  <si>
    <t>乾式法〔　　　　　〕式</t>
    <phoneticPr fontId="5"/>
  </si>
  <si>
    <t>2炉分（1式/炉）</t>
    <rPh sb="1" eb="2">
      <t>ロ</t>
    </rPh>
    <rPh sb="2" eb="3">
      <t>ブン</t>
    </rPh>
    <rPh sb="5" eb="6">
      <t>シキ</t>
    </rPh>
    <rPh sb="7" eb="8">
      <t>ロ</t>
    </rPh>
    <phoneticPr fontId="5"/>
  </si>
  <si>
    <t>炉分</t>
    <rPh sb="0" eb="1">
      <t>ロ</t>
    </rPh>
    <rPh sb="1" eb="2">
      <t>ブン</t>
    </rPh>
    <phoneticPr fontId="5"/>
  </si>
  <si>
    <t>入口（消石灰・活性炭吹込前）</t>
    <phoneticPr fontId="3"/>
  </si>
  <si>
    <t>㎥N/h</t>
    <phoneticPr fontId="5"/>
  </si>
  <si>
    <t>（1炉分につき）</t>
    <phoneticPr fontId="3"/>
  </si>
  <si>
    <t>入口（集じん器出口）</t>
    <phoneticPr fontId="3"/>
  </si>
  <si>
    <t>〔　　　〕㎥N/h</t>
    <phoneticPr fontId="3"/>
  </si>
  <si>
    <t>㎥N/h</t>
    <phoneticPr fontId="3"/>
  </si>
  <si>
    <t>出口（煙突出口）</t>
    <phoneticPr fontId="3"/>
  </si>
  <si>
    <t>排ガス温度</t>
    <rPh sb="3" eb="5">
      <t>オンド</t>
    </rPh>
    <phoneticPr fontId="5"/>
  </si>
  <si>
    <t>入口（消石灰・活性炭吹込前）</t>
    <phoneticPr fontId="3"/>
  </si>
  <si>
    <t>最大〔　　　〕℃ 平均〔　　　〕℃</t>
    <phoneticPr fontId="3"/>
  </si>
  <si>
    <t>最大〔　　　〕 平均〔　　　〕</t>
    <phoneticPr fontId="3"/>
  </si>
  <si>
    <t>　　　　　　　</t>
    <phoneticPr fontId="5"/>
  </si>
  <si>
    <t>入口（集じん器出口）</t>
    <phoneticPr fontId="3"/>
  </si>
  <si>
    <t>〔　　　〕℃以下</t>
    <phoneticPr fontId="3"/>
  </si>
  <si>
    <t>℃以下</t>
    <rPh sb="1" eb="3">
      <t>イカ</t>
    </rPh>
    <phoneticPr fontId="5"/>
  </si>
  <si>
    <t>出口（煙突出口）</t>
    <phoneticPr fontId="3"/>
  </si>
  <si>
    <t>HCL濃度</t>
    <phoneticPr fontId="5"/>
  </si>
  <si>
    <t>最大〔　　　〕ppm 平均〔　　　〕ppm</t>
    <phoneticPr fontId="3"/>
  </si>
  <si>
    <t>ppm</t>
    <phoneticPr fontId="3"/>
  </si>
  <si>
    <t>乾きガス酸素濃度12%換算値</t>
    <phoneticPr fontId="3"/>
  </si>
  <si>
    <t>〔　　　〕ppm以下</t>
    <rPh sb="8" eb="10">
      <t>イカ</t>
    </rPh>
    <phoneticPr fontId="5"/>
  </si>
  <si>
    <t>ppm以下</t>
    <phoneticPr fontId="3"/>
  </si>
  <si>
    <t>出口（煙突出口）</t>
    <phoneticPr fontId="3"/>
  </si>
  <si>
    <t>10ppm以下</t>
    <phoneticPr fontId="5"/>
  </si>
  <si>
    <t>ppm以下</t>
    <phoneticPr fontId="3"/>
  </si>
  <si>
    <t>SOx濃度</t>
    <phoneticPr fontId="5"/>
  </si>
  <si>
    <t>最大〔　　　〕 平均〔　　　〕</t>
    <phoneticPr fontId="3"/>
  </si>
  <si>
    <t>ppm</t>
    <phoneticPr fontId="5"/>
  </si>
  <si>
    <t>〔　　　〕ppm以下</t>
    <phoneticPr fontId="5"/>
  </si>
  <si>
    <t>ppm以下</t>
    <phoneticPr fontId="5"/>
  </si>
  <si>
    <t>ppm以下</t>
    <phoneticPr fontId="5"/>
  </si>
  <si>
    <t>使用薬剤</t>
    <rPh sb="0" eb="2">
      <t>シヨウ</t>
    </rPh>
    <rPh sb="2" eb="4">
      <t>ヤクザイ</t>
    </rPh>
    <phoneticPr fontId="5"/>
  </si>
  <si>
    <t>〔　　　　　〕</t>
    <phoneticPr fontId="3"/>
  </si>
  <si>
    <t>薬剤使用量</t>
    <phoneticPr fontId="5"/>
  </si>
  <si>
    <t>〔　　　　　〕kg/h（高質ごみ時）</t>
    <phoneticPr fontId="5"/>
  </si>
  <si>
    <t>主要機器</t>
    <rPh sb="0" eb="2">
      <t>シュヨウ</t>
    </rPh>
    <rPh sb="2" eb="4">
      <t>キキ</t>
    </rPh>
    <phoneticPr fontId="5"/>
  </si>
  <si>
    <t>反応装置</t>
    <phoneticPr fontId="3"/>
  </si>
  <si>
    <t>必要な機器について、形式、数量、主要項目等を記入する。</t>
    <phoneticPr fontId="3"/>
  </si>
  <si>
    <t>薬品貯留装置</t>
    <phoneticPr fontId="3"/>
  </si>
  <si>
    <t>基準ごみ時使用量に対し</t>
    <rPh sb="0" eb="2">
      <t>キジュン</t>
    </rPh>
    <rPh sb="4" eb="5">
      <t>ジ</t>
    </rPh>
    <rPh sb="5" eb="8">
      <t>シヨウリョウ</t>
    </rPh>
    <rPh sb="9" eb="10">
      <t>タイ</t>
    </rPh>
    <phoneticPr fontId="78"/>
  </si>
  <si>
    <t>〔　　　〕日分(薬品購入時残量が7日分以上）</t>
    <rPh sb="5" eb="7">
      <t>ニチブン</t>
    </rPh>
    <rPh sb="8" eb="10">
      <t>ヤクヒン</t>
    </rPh>
    <rPh sb="10" eb="13">
      <t>コウニュウジ</t>
    </rPh>
    <rPh sb="13" eb="15">
      <t>ザンリョウ</t>
    </rPh>
    <rPh sb="17" eb="18">
      <t>ヒ</t>
    </rPh>
    <rPh sb="18" eb="19">
      <t>ブン</t>
    </rPh>
    <rPh sb="19" eb="21">
      <t>イジョウ</t>
    </rPh>
    <phoneticPr fontId="78"/>
  </si>
  <si>
    <t>日分</t>
    <rPh sb="0" eb="2">
      <t>ニチブン</t>
    </rPh>
    <phoneticPr fontId="78"/>
  </si>
  <si>
    <t>薬品供給装置</t>
    <phoneticPr fontId="3"/>
  </si>
  <si>
    <t>その他必要な機器</t>
    <phoneticPr fontId="3"/>
  </si>
  <si>
    <t>〔　　　　　〕</t>
    <phoneticPr fontId="3"/>
  </si>
  <si>
    <t>2) NOx除去装置</t>
    <phoneticPr fontId="5"/>
  </si>
  <si>
    <t>燃焼制御方式</t>
    <rPh sb="0" eb="2">
      <t>ネンショウ</t>
    </rPh>
    <rPh sb="2" eb="4">
      <t>セイギョ</t>
    </rPh>
    <rPh sb="4" eb="6">
      <t>ホウシキ</t>
    </rPh>
    <phoneticPr fontId="5"/>
  </si>
  <si>
    <t>2炉分（1基/炉）</t>
    <rPh sb="5" eb="6">
      <t>キ</t>
    </rPh>
    <phoneticPr fontId="3"/>
  </si>
  <si>
    <t>炉分</t>
    <phoneticPr fontId="3"/>
  </si>
  <si>
    <t>出口NOx濃度（煙突出口）</t>
    <phoneticPr fontId="3"/>
  </si>
  <si>
    <t>20ppm以下</t>
    <phoneticPr fontId="3"/>
  </si>
  <si>
    <t>ppm</t>
    <phoneticPr fontId="3"/>
  </si>
  <si>
    <t>制御方法</t>
    <rPh sb="2" eb="4">
      <t>ホウホウ</t>
    </rPh>
    <phoneticPr fontId="3"/>
  </si>
  <si>
    <t>必要な機器について、形式、数量、主要項目等を記入する。</t>
    <phoneticPr fontId="78"/>
  </si>
  <si>
    <t>無触媒脱硝装置（必要に応じて設置）</t>
    <rPh sb="8" eb="10">
      <t>ヒツヨウ</t>
    </rPh>
    <rPh sb="11" eb="12">
      <t>オウ</t>
    </rPh>
    <rPh sb="14" eb="16">
      <t>セッチ</t>
    </rPh>
    <phoneticPr fontId="5"/>
  </si>
  <si>
    <t>無触媒脱硝法</t>
    <rPh sb="0" eb="1">
      <t>ム</t>
    </rPh>
    <rPh sb="1" eb="3">
      <t>ショクバイ</t>
    </rPh>
    <rPh sb="3" eb="5">
      <t>ダッショウ</t>
    </rPh>
    <rPh sb="5" eb="6">
      <t>ホウ</t>
    </rPh>
    <phoneticPr fontId="5"/>
  </si>
  <si>
    <t>2炉分（1基/炉）</t>
    <rPh sb="1" eb="2">
      <t>ロ</t>
    </rPh>
    <rPh sb="2" eb="3">
      <t>ブン</t>
    </rPh>
    <rPh sb="5" eb="6">
      <t>キ</t>
    </rPh>
    <rPh sb="7" eb="8">
      <t>ロ</t>
    </rPh>
    <phoneticPr fontId="5"/>
  </si>
  <si>
    <t>出口（減温塔入口）</t>
    <rPh sb="0" eb="2">
      <t>デグチ</t>
    </rPh>
    <rPh sb="6" eb="8">
      <t>イリグチ</t>
    </rPh>
    <phoneticPr fontId="3"/>
  </si>
  <si>
    <t>出口（集じん器入口）</t>
    <rPh sb="3" eb="4">
      <t>シュウ</t>
    </rPh>
    <rPh sb="6" eb="7">
      <t>キ</t>
    </rPh>
    <rPh sb="7" eb="9">
      <t>イリグチ</t>
    </rPh>
    <phoneticPr fontId="3"/>
  </si>
  <si>
    <t>出口（煙突出口）</t>
    <rPh sb="0" eb="2">
      <t>デグチ</t>
    </rPh>
    <rPh sb="3" eb="5">
      <t>エントツ</t>
    </rPh>
    <rPh sb="5" eb="7">
      <t>デグチ</t>
    </rPh>
    <phoneticPr fontId="3"/>
  </si>
  <si>
    <t>〔　　　〕㎥N/h</t>
    <phoneticPr fontId="5"/>
  </si>
  <si>
    <t>排ガス温度</t>
    <phoneticPr fontId="3"/>
  </si>
  <si>
    <t>〔　　　〕℃</t>
    <phoneticPr fontId="5"/>
  </si>
  <si>
    <t>℃</t>
    <phoneticPr fontId="5"/>
  </si>
  <si>
    <t>NOx濃度</t>
    <rPh sb="3" eb="5">
      <t>ノウド</t>
    </rPh>
    <phoneticPr fontId="78"/>
  </si>
  <si>
    <t>〔　　　〕ppm</t>
    <phoneticPr fontId="3"/>
  </si>
  <si>
    <t>ppm</t>
    <phoneticPr fontId="5"/>
  </si>
  <si>
    <t>乾きガス酸素濃度12%換算値</t>
    <phoneticPr fontId="78"/>
  </si>
  <si>
    <t>〔　　　〕ppm</t>
    <phoneticPr fontId="3"/>
  </si>
  <si>
    <t>20ppm以下</t>
    <phoneticPr fontId="3"/>
  </si>
  <si>
    <t>ppm以下</t>
    <rPh sb="3" eb="5">
      <t>イカ</t>
    </rPh>
    <phoneticPr fontId="5"/>
  </si>
  <si>
    <t>使用薬剤</t>
    <phoneticPr fontId="3"/>
  </si>
  <si>
    <t>主要機器</t>
    <rPh sb="0" eb="2">
      <t>シュヨウ</t>
    </rPh>
    <rPh sb="2" eb="4">
      <t>キキ</t>
    </rPh>
    <phoneticPr fontId="3"/>
  </si>
  <si>
    <t>薬品貯留装置</t>
    <rPh sb="0" eb="2">
      <t>ヤクヒン</t>
    </rPh>
    <rPh sb="2" eb="4">
      <t>チョリュウ</t>
    </rPh>
    <rPh sb="4" eb="6">
      <t>ソウチ</t>
    </rPh>
    <phoneticPr fontId="5"/>
  </si>
  <si>
    <t>薬品供給装置</t>
    <rPh sb="0" eb="2">
      <t>ヤクヒン</t>
    </rPh>
    <rPh sb="2" eb="4">
      <t>キョウキュウ</t>
    </rPh>
    <rPh sb="4" eb="6">
      <t>ソウチ</t>
    </rPh>
    <phoneticPr fontId="5"/>
  </si>
  <si>
    <t>その他必要な機器</t>
    <phoneticPr fontId="3"/>
  </si>
  <si>
    <t>触媒脱硝装置（必要に応じて設置）</t>
    <rPh sb="13" eb="15">
      <t>セッチ</t>
    </rPh>
    <phoneticPr fontId="3"/>
  </si>
  <si>
    <t>触媒脱硝法</t>
    <phoneticPr fontId="3"/>
  </si>
  <si>
    <t>2炉分（1基/炉）</t>
    <phoneticPr fontId="3"/>
  </si>
  <si>
    <t>入口（集じん器出口）</t>
    <rPh sb="0" eb="2">
      <t>イリグチ</t>
    </rPh>
    <rPh sb="3" eb="4">
      <t>シュウ</t>
    </rPh>
    <rPh sb="6" eb="7">
      <t>キ</t>
    </rPh>
    <rPh sb="7" eb="9">
      <t>デグチ</t>
    </rPh>
    <phoneticPr fontId="3"/>
  </si>
  <si>
    <t>出口（脱硝反応塔出口）</t>
    <rPh sb="0" eb="2">
      <t>デグチ</t>
    </rPh>
    <rPh sb="3" eb="5">
      <t>ダッショウ</t>
    </rPh>
    <rPh sb="5" eb="7">
      <t>ハンノウ</t>
    </rPh>
    <rPh sb="7" eb="8">
      <t>トウ</t>
    </rPh>
    <phoneticPr fontId="3"/>
  </si>
  <si>
    <t>NOx濃度</t>
    <phoneticPr fontId="5"/>
  </si>
  <si>
    <t>〔　　　〕ppm</t>
    <phoneticPr fontId="3"/>
  </si>
  <si>
    <t>ppm</t>
    <phoneticPr fontId="5"/>
  </si>
  <si>
    <t>出口（煙突出口）</t>
    <phoneticPr fontId="3"/>
  </si>
  <si>
    <t>NOx除去率</t>
    <phoneticPr fontId="3"/>
  </si>
  <si>
    <t>〔　　　〕%</t>
    <phoneticPr fontId="3"/>
  </si>
  <si>
    <t>%</t>
    <phoneticPr fontId="3"/>
  </si>
  <si>
    <t>使用薬剤</t>
    <phoneticPr fontId="3"/>
  </si>
  <si>
    <t>触媒</t>
    <phoneticPr fontId="3"/>
  </si>
  <si>
    <t>形状</t>
    <rPh sb="0" eb="2">
      <t>ケイジョウ</t>
    </rPh>
    <phoneticPr fontId="78"/>
  </si>
  <si>
    <t>形状〔　　　　〕、充填量〔　　　　〕㎥</t>
  </si>
  <si>
    <t>充填量</t>
    <rPh sb="0" eb="2">
      <t>ジュウテン</t>
    </rPh>
    <rPh sb="2" eb="3">
      <t>リョウ</t>
    </rPh>
    <phoneticPr fontId="78"/>
  </si>
  <si>
    <t>㎥</t>
    <phoneticPr fontId="78"/>
  </si>
  <si>
    <t>板厚</t>
    <rPh sb="0" eb="2">
      <t>イタアツ</t>
    </rPh>
    <phoneticPr fontId="78"/>
  </si>
  <si>
    <t>mm</t>
    <phoneticPr fontId="78"/>
  </si>
  <si>
    <t>脱硝反応塔</t>
    <phoneticPr fontId="3"/>
  </si>
  <si>
    <t>脱硝反応塔</t>
    <rPh sb="0" eb="2">
      <t>ダッショウ</t>
    </rPh>
    <rPh sb="2" eb="4">
      <t>ハンノウ</t>
    </rPh>
    <rPh sb="4" eb="5">
      <t>トウ</t>
    </rPh>
    <phoneticPr fontId="78"/>
  </si>
  <si>
    <t>薬品供給装置</t>
    <phoneticPr fontId="3"/>
  </si>
  <si>
    <t>形式</t>
    <rPh sb="0" eb="2">
      <t>ケイシキ</t>
    </rPh>
    <phoneticPr fontId="78"/>
  </si>
  <si>
    <t>〔　　　〕</t>
    <phoneticPr fontId="78"/>
  </si>
  <si>
    <t>排ガス再加熱器（必要に応じて設置）</t>
    <phoneticPr fontId="3"/>
  </si>
  <si>
    <t>3) ダイオキシン類及び水銀除去装置</t>
    <phoneticPr fontId="5"/>
  </si>
  <si>
    <t>2炉分</t>
    <phoneticPr fontId="5"/>
  </si>
  <si>
    <t>入口（減温塔出口）</t>
    <phoneticPr fontId="3"/>
  </si>
  <si>
    <t>（1炉分につき）</t>
    <phoneticPr fontId="3"/>
  </si>
  <si>
    <t>出口（集じん器出口）</t>
    <rPh sb="0" eb="1">
      <t>デ</t>
    </rPh>
    <phoneticPr fontId="3"/>
  </si>
  <si>
    <t>排ガス温度　</t>
    <rPh sb="3" eb="5">
      <t>オンド</t>
    </rPh>
    <phoneticPr fontId="5"/>
  </si>
  <si>
    <t>入口（減温塔出口）</t>
    <phoneticPr fontId="3"/>
  </si>
  <si>
    <t>ダイオキシン類濃度</t>
    <rPh sb="6" eb="7">
      <t>ルイ</t>
    </rPh>
    <rPh sb="7" eb="9">
      <t>ノウド</t>
    </rPh>
    <phoneticPr fontId="5"/>
  </si>
  <si>
    <t>〔　　　〕ng-TEQ/㎥N</t>
    <phoneticPr fontId="3"/>
  </si>
  <si>
    <t>ng-TEQ/㎥N</t>
    <phoneticPr fontId="3"/>
  </si>
  <si>
    <t>0.01ng-TEQ/㎥N以下</t>
    <phoneticPr fontId="3"/>
  </si>
  <si>
    <t>ng-TEQ/㎥N以下</t>
    <rPh sb="9" eb="11">
      <t>イカ</t>
    </rPh>
    <phoneticPr fontId="3"/>
  </si>
  <si>
    <t>ダイオキシン類除去率</t>
    <phoneticPr fontId="3"/>
  </si>
  <si>
    <t>〔　　　　〕%</t>
    <phoneticPr fontId="3"/>
  </si>
  <si>
    <t xml:space="preserve">水銀濃度 </t>
    <rPh sb="0" eb="2">
      <t>スイギン</t>
    </rPh>
    <rPh sb="2" eb="4">
      <t>ノウド</t>
    </rPh>
    <phoneticPr fontId="5"/>
  </si>
  <si>
    <t xml:space="preserve">〔　　　〕mg/㎥N </t>
    <phoneticPr fontId="3"/>
  </si>
  <si>
    <t xml:space="preserve">mg/㎥N </t>
    <phoneticPr fontId="5"/>
  </si>
  <si>
    <t xml:space="preserve">〔　　　〕mg/㎥N </t>
    <phoneticPr fontId="3"/>
  </si>
  <si>
    <t xml:space="preserve">mg/㎥N </t>
  </si>
  <si>
    <t>30 μg/㎥N以下</t>
    <phoneticPr fontId="5"/>
  </si>
  <si>
    <t>mg/㎥N以下</t>
    <rPh sb="5" eb="7">
      <t>イカ</t>
    </rPh>
    <phoneticPr fontId="5"/>
  </si>
  <si>
    <t>水銀類除去率</t>
    <rPh sb="0" eb="2">
      <t>スイギン</t>
    </rPh>
    <rPh sb="2" eb="3">
      <t>ルイ</t>
    </rPh>
    <rPh sb="3" eb="5">
      <t>ジョキョ</t>
    </rPh>
    <rPh sb="5" eb="6">
      <t>リツ</t>
    </rPh>
    <phoneticPr fontId="5"/>
  </si>
  <si>
    <t>％</t>
  </si>
  <si>
    <t>活性炭貯留槽</t>
    <phoneticPr fontId="5"/>
  </si>
  <si>
    <t>形式</t>
    <rPh sb="0" eb="2">
      <t>ケイシキ</t>
    </rPh>
    <phoneticPr fontId="5"/>
  </si>
  <si>
    <t>数量</t>
    <rPh sb="0" eb="2">
      <t>スウリョウ</t>
    </rPh>
    <phoneticPr fontId="5"/>
  </si>
  <si>
    <t>容量</t>
    <rPh sb="0" eb="2">
      <t>ヨウリョウ</t>
    </rPh>
    <phoneticPr fontId="5"/>
  </si>
  <si>
    <t>寸法</t>
    <rPh sb="0" eb="2">
      <t>スンポウ</t>
    </rPh>
    <phoneticPr fontId="5"/>
  </si>
  <si>
    <t>径〔　　〕ｍ×高さ〔　　〕ｍ</t>
    <rPh sb="0" eb="1">
      <t>ケイ</t>
    </rPh>
    <rPh sb="7" eb="8">
      <t>タカ</t>
    </rPh>
    <phoneticPr fontId="5"/>
  </si>
  <si>
    <t>径〔　　〕×高さ〔　　〕</t>
    <rPh sb="0" eb="1">
      <t>ケイ</t>
    </rPh>
    <rPh sb="6" eb="7">
      <t>タカ</t>
    </rPh>
    <phoneticPr fontId="5"/>
  </si>
  <si>
    <t>材質</t>
    <rPh sb="0" eb="2">
      <t>ザイシツ</t>
    </rPh>
    <phoneticPr fontId="5"/>
  </si>
  <si>
    <t>SS400</t>
  </si>
  <si>
    <t>集じん装置、レベル計・重量計、ブリッジ防止装置、その他必要な機器〔　　〕</t>
    <phoneticPr fontId="5"/>
  </si>
  <si>
    <t>活性炭供給装置</t>
    <phoneticPr fontId="5"/>
  </si>
  <si>
    <t>形式</t>
    <phoneticPr fontId="5"/>
  </si>
  <si>
    <t>(必要に応じて設置)</t>
    <phoneticPr fontId="5"/>
  </si>
  <si>
    <t>数量</t>
  </si>
  <si>
    <t>主要項目</t>
  </si>
  <si>
    <t>能力</t>
    <rPh sb="0" eb="2">
      <t>ノウリョク</t>
    </rPh>
    <phoneticPr fontId="5"/>
  </si>
  <si>
    <t>〔　　〕～〔　　〕kg/h</t>
    <phoneticPr fontId="3"/>
  </si>
  <si>
    <t>〔　　〕～〔　　〕</t>
    <phoneticPr fontId="3"/>
  </si>
  <si>
    <t>薬品注入方式</t>
    <phoneticPr fontId="3"/>
  </si>
  <si>
    <t>排ガス濃度による自動調整</t>
    <phoneticPr fontId="5"/>
  </si>
  <si>
    <t>電動機</t>
    <rPh sb="0" eb="2">
      <t>デンドウ</t>
    </rPh>
    <rPh sb="2" eb="3">
      <t>キ</t>
    </rPh>
    <phoneticPr fontId="5"/>
  </si>
  <si>
    <t>〔　　〕V×〔　　〕p×〔　　〕kW</t>
    <phoneticPr fontId="3"/>
  </si>
  <si>
    <t>付属機器</t>
    <phoneticPr fontId="5"/>
  </si>
  <si>
    <t>活性炭輸送装置</t>
    <phoneticPr fontId="5"/>
  </si>
  <si>
    <t>形式</t>
  </si>
  <si>
    <t>ブロワ形式</t>
    <rPh sb="3" eb="5">
      <t>ケイシキ</t>
    </rPh>
    <phoneticPr fontId="5"/>
  </si>
  <si>
    <t>空気吹込量</t>
    <rPh sb="0" eb="2">
      <t>クウキ</t>
    </rPh>
    <rPh sb="2" eb="3">
      <t>フ</t>
    </rPh>
    <rPh sb="3" eb="4">
      <t>コ</t>
    </rPh>
    <rPh sb="4" eb="5">
      <t>リョウ</t>
    </rPh>
    <phoneticPr fontId="5"/>
  </si>
  <si>
    <t>吐出圧力</t>
    <rPh sb="0" eb="1">
      <t>ト</t>
    </rPh>
    <rPh sb="1" eb="2">
      <t>シュツ</t>
    </rPh>
    <rPh sb="2" eb="4">
      <t>アツリョク</t>
    </rPh>
    <phoneticPr fontId="5"/>
  </si>
  <si>
    <t>〔　　〕kPa</t>
  </si>
  <si>
    <t>kPa</t>
  </si>
  <si>
    <t>6 余熱利用設備</t>
    <rPh sb="2" eb="4">
      <t>ヨネツ</t>
    </rPh>
    <rPh sb="4" eb="6">
      <t>リヨウ</t>
    </rPh>
    <rPh sb="6" eb="8">
      <t>セツビ</t>
    </rPh>
    <phoneticPr fontId="5"/>
  </si>
  <si>
    <t>6.1 発電設備</t>
    <phoneticPr fontId="5"/>
  </si>
  <si>
    <t>1) 蒸気タービン</t>
    <phoneticPr fontId="3"/>
  </si>
  <si>
    <t>連続最大出力</t>
    <phoneticPr fontId="3"/>
  </si>
  <si>
    <t>〔　　　〕kW（発電機端）</t>
    <phoneticPr fontId="3"/>
  </si>
  <si>
    <t>kW</t>
    <phoneticPr fontId="3"/>
  </si>
  <si>
    <t>蒸気使用量</t>
    <phoneticPr fontId="3"/>
  </si>
  <si>
    <t>〔　　　〕t/h（最大出力時）</t>
    <phoneticPr fontId="3"/>
  </si>
  <si>
    <t>タービン回転数</t>
    <phoneticPr fontId="3"/>
  </si>
  <si>
    <r>
      <t>〔　　　〕min</t>
    </r>
    <r>
      <rPr>
        <vertAlign val="superscript"/>
        <sz val="11"/>
        <rFont val="HGｺﾞｼｯｸM"/>
        <family val="3"/>
        <charset val="128"/>
      </rPr>
      <t>-1</t>
    </r>
    <phoneticPr fontId="3"/>
  </si>
  <si>
    <r>
      <t>min</t>
    </r>
    <r>
      <rPr>
        <vertAlign val="superscript"/>
        <sz val="11"/>
        <color theme="1"/>
        <rFont val="HGｺﾞｼｯｸM"/>
        <family val="3"/>
        <charset val="128"/>
      </rPr>
      <t>-1</t>
    </r>
    <phoneticPr fontId="3"/>
  </si>
  <si>
    <t>発電機回転数</t>
    <phoneticPr fontId="3"/>
  </si>
  <si>
    <r>
      <t>min</t>
    </r>
    <r>
      <rPr>
        <vertAlign val="superscript"/>
        <sz val="11"/>
        <color theme="1"/>
        <rFont val="HGｺﾞｼｯｸM"/>
        <family val="3"/>
        <charset val="128"/>
      </rPr>
      <t>-1</t>
    </r>
    <phoneticPr fontId="3"/>
  </si>
  <si>
    <t>主塞止弁前蒸気圧力</t>
    <phoneticPr fontId="3"/>
  </si>
  <si>
    <t>主塞止弁前蒸気温度</t>
    <phoneticPr fontId="3"/>
  </si>
  <si>
    <t>排気圧力</t>
    <phoneticPr fontId="3"/>
  </si>
  <si>
    <t>冬季〔　　　〕kPa　夏季〔　　　〕kPa</t>
  </si>
  <si>
    <t>冬季〔　　　〕　夏季〔　　　〕</t>
    <phoneticPr fontId="3"/>
  </si>
  <si>
    <t>kPa</t>
    <phoneticPr fontId="5"/>
  </si>
  <si>
    <t>運転方式</t>
    <phoneticPr fontId="3"/>
  </si>
  <si>
    <t>逆潮流</t>
    <phoneticPr fontId="3"/>
  </si>
  <si>
    <t>有〔3,000kW以下〕</t>
    <phoneticPr fontId="3"/>
  </si>
  <si>
    <t>常用運転方式</t>
    <phoneticPr fontId="3"/>
  </si>
  <si>
    <t>外部電力との系統連系運転</t>
    <phoneticPr fontId="3"/>
  </si>
  <si>
    <t>自立運転</t>
    <phoneticPr fontId="3"/>
  </si>
  <si>
    <t>可</t>
    <phoneticPr fontId="3"/>
  </si>
  <si>
    <t>受電量制御の可否</t>
    <phoneticPr fontId="3"/>
  </si>
  <si>
    <t>可〔1,000kW以下〕</t>
    <phoneticPr fontId="3"/>
  </si>
  <si>
    <t>主圧制御（前圧制御）の可否</t>
    <phoneticPr fontId="3"/>
  </si>
  <si>
    <t>可</t>
    <rPh sb="0" eb="1">
      <t>カ</t>
    </rPh>
    <phoneticPr fontId="3"/>
  </si>
  <si>
    <t>ターニング装置、減速装置、潤滑装置、調整及び保安装置、タービン起動盤、タービンドレン排出装置、メンテナンス用荷揚装置、その他必要な機器〔　　　　　〕</t>
    <phoneticPr fontId="5"/>
  </si>
  <si>
    <t>2) 発電機（電気設備に含む）</t>
    <phoneticPr fontId="3"/>
  </si>
  <si>
    <t>〔　　　〕</t>
    <phoneticPr fontId="5"/>
  </si>
  <si>
    <t>出力</t>
    <phoneticPr fontId="3"/>
  </si>
  <si>
    <t>〔　　　〕kVA、〔　　　〕kW</t>
    <phoneticPr fontId="3"/>
  </si>
  <si>
    <t>〔　　　〕kVA、〔　　　〕kW</t>
  </si>
  <si>
    <t>力率</t>
    <phoneticPr fontId="3"/>
  </si>
  <si>
    <t>6.2 タービンバイパス装置</t>
    <phoneticPr fontId="3"/>
  </si>
  <si>
    <t>形　式</t>
    <phoneticPr fontId="5"/>
  </si>
  <si>
    <t>減圧減温式</t>
    <phoneticPr fontId="3"/>
  </si>
  <si>
    <t>1式</t>
    <phoneticPr fontId="3"/>
  </si>
  <si>
    <t>入口蒸気量</t>
    <phoneticPr fontId="3"/>
  </si>
  <si>
    <t>t/h</t>
    <phoneticPr fontId="3"/>
  </si>
  <si>
    <t>入口蒸気</t>
    <phoneticPr fontId="3"/>
  </si>
  <si>
    <t>圧力〔　　　〕MPa　温度〔　　　〕℃</t>
    <phoneticPr fontId="3"/>
  </si>
  <si>
    <t>圧力〔　　　〕MPa　温度〔　　　〕℃</t>
  </si>
  <si>
    <t>出口蒸気</t>
    <phoneticPr fontId="3"/>
  </si>
  <si>
    <t>-</t>
    <phoneticPr fontId="5"/>
  </si>
  <si>
    <t xml:space="preserve">主要材質 </t>
    <phoneticPr fontId="3"/>
  </si>
  <si>
    <t>付帯機器</t>
    <phoneticPr fontId="5"/>
  </si>
  <si>
    <t>圧力計</t>
    <phoneticPr fontId="3"/>
  </si>
  <si>
    <t>1式</t>
    <rPh sb="1" eb="2">
      <t>シキ</t>
    </rPh>
    <phoneticPr fontId="3"/>
  </si>
  <si>
    <t>温度計</t>
    <phoneticPr fontId="3"/>
  </si>
  <si>
    <t>消音器</t>
    <phoneticPr fontId="3"/>
  </si>
  <si>
    <t>安全弁</t>
    <phoneticPr fontId="3"/>
  </si>
  <si>
    <t>その他付属機器</t>
    <phoneticPr fontId="3"/>
  </si>
  <si>
    <t>6.3 熱及び温水供給設備</t>
    <phoneticPr fontId="3"/>
  </si>
  <si>
    <t>1) 場内余熱供給設備</t>
    <rPh sb="3" eb="5">
      <t>ジョウナイ</t>
    </rPh>
    <phoneticPr fontId="3"/>
  </si>
  <si>
    <t>1基</t>
    <phoneticPr fontId="3"/>
  </si>
  <si>
    <t>供給熱量</t>
    <phoneticPr fontId="3"/>
  </si>
  <si>
    <t>〔　　　〕MJ/h以上</t>
    <phoneticPr fontId="3"/>
  </si>
  <si>
    <t>MJ/h以上</t>
    <phoneticPr fontId="3"/>
  </si>
  <si>
    <t>（1組につき）</t>
  </si>
  <si>
    <t>温水発生能力</t>
    <phoneticPr fontId="3"/>
  </si>
  <si>
    <t>供給温水温度</t>
    <phoneticPr fontId="3"/>
  </si>
  <si>
    <t>〔　　　〕℃</t>
    <phoneticPr fontId="3"/>
  </si>
  <si>
    <t>入口蒸気温度・圧力</t>
    <phoneticPr fontId="3"/>
  </si>
  <si>
    <t>〔　　　〕℃、〔　　　〕MPa</t>
    <phoneticPr fontId="3"/>
  </si>
  <si>
    <t>〔　　　〕℃、〔　　　〕MPa</t>
    <phoneticPr fontId="78"/>
  </si>
  <si>
    <t>出口蒸気温度・圧力</t>
    <rPh sb="0" eb="2">
      <t>デグチ</t>
    </rPh>
    <phoneticPr fontId="3"/>
  </si>
  <si>
    <t>〔　　　〕℃、〔　　　〕MPa</t>
    <phoneticPr fontId="3"/>
  </si>
  <si>
    <t>蒸気量</t>
    <phoneticPr fontId="3"/>
  </si>
  <si>
    <t>電熱面積</t>
    <phoneticPr fontId="3"/>
  </si>
  <si>
    <t>㎡</t>
    <phoneticPr fontId="3"/>
  </si>
  <si>
    <t>主要機器</t>
  </si>
  <si>
    <t>温水熱交換器(空気予熱器等による加温の場合は各炉に設置)、温水循環タンク、膨張タンク、温水循環ポンプ(交互運転)、その他必要な機器〔　　　〕</t>
    <phoneticPr fontId="3"/>
  </si>
  <si>
    <t>2) 場外余熱供給設備</t>
    <phoneticPr fontId="3"/>
  </si>
  <si>
    <t>1基</t>
    <phoneticPr fontId="3"/>
  </si>
  <si>
    <t>温水発生能力</t>
    <phoneticPr fontId="3"/>
  </si>
  <si>
    <t>㎥/h</t>
    <phoneticPr fontId="3"/>
  </si>
  <si>
    <t>〔　　　〕℃、〔　　　〕MPa</t>
    <phoneticPr fontId="78"/>
  </si>
  <si>
    <t>蒸気量</t>
    <phoneticPr fontId="3"/>
  </si>
  <si>
    <t>電熱面積</t>
    <phoneticPr fontId="3"/>
  </si>
  <si>
    <t>7 通風設備</t>
    <rPh sb="2" eb="4">
      <t>ツウフウ</t>
    </rPh>
    <rPh sb="4" eb="6">
      <t>セツビ</t>
    </rPh>
    <phoneticPr fontId="5"/>
  </si>
  <si>
    <t>7.1 押込送風機</t>
    <phoneticPr fontId="3"/>
  </si>
  <si>
    <t>数　量</t>
    <rPh sb="0" eb="1">
      <t>スウ</t>
    </rPh>
    <rPh sb="2" eb="3">
      <t>リョウ</t>
    </rPh>
    <phoneticPr fontId="5"/>
  </si>
  <si>
    <t>主要項目
（1基につき）</t>
    <rPh sb="0" eb="2">
      <t>シュヨウ</t>
    </rPh>
    <rPh sb="2" eb="4">
      <t>コウモク</t>
    </rPh>
    <phoneticPr fontId="5"/>
  </si>
  <si>
    <t>風量</t>
    <rPh sb="0" eb="1">
      <t>カゼ</t>
    </rPh>
    <rPh sb="1" eb="2">
      <t>リョウ</t>
    </rPh>
    <phoneticPr fontId="5"/>
  </si>
  <si>
    <t>〔　　〕㎥N/h（高質ごみ時において、余裕率10%以上）</t>
    <phoneticPr fontId="5"/>
  </si>
  <si>
    <t>㎥N/h</t>
    <phoneticPr fontId="5"/>
  </si>
  <si>
    <t>風圧</t>
    <rPh sb="0" eb="1">
      <t>カゼ</t>
    </rPh>
    <rPh sb="1" eb="2">
      <t>アツ</t>
    </rPh>
    <phoneticPr fontId="5"/>
  </si>
  <si>
    <t>〔　　〕kPa at 20℃（高質ごみ時において、余裕率10%以上）</t>
    <phoneticPr fontId="3"/>
  </si>
  <si>
    <t>kPa
at 20℃</t>
  </si>
  <si>
    <t>回転数</t>
    <rPh sb="0" eb="3">
      <t>カイテンスウ</t>
    </rPh>
    <phoneticPr fontId="5"/>
  </si>
  <si>
    <r>
      <t>〔　　〕min</t>
    </r>
    <r>
      <rPr>
        <vertAlign val="superscript"/>
        <sz val="11"/>
        <rFont val="HGｺﾞｼｯｸM"/>
        <family val="3"/>
        <charset val="128"/>
      </rPr>
      <t>-1</t>
    </r>
    <phoneticPr fontId="5"/>
  </si>
  <si>
    <r>
      <t>min</t>
    </r>
    <r>
      <rPr>
        <vertAlign val="superscript"/>
        <sz val="11"/>
        <color theme="1"/>
        <rFont val="HGｺﾞｼｯｸM"/>
        <family val="3"/>
        <charset val="128"/>
      </rPr>
      <t>-1</t>
    </r>
    <phoneticPr fontId="5"/>
  </si>
  <si>
    <t>〔　　〕V×〔　　〕p×〔　　〕kW</t>
    <phoneticPr fontId="5"/>
  </si>
  <si>
    <t>風量制御方式</t>
    <rPh sb="0" eb="2">
      <t>フウリョウ</t>
    </rPh>
    <rPh sb="2" eb="4">
      <t>セイギョ</t>
    </rPh>
    <rPh sb="4" eb="6">
      <t>ホウシキ</t>
    </rPh>
    <phoneticPr fontId="5"/>
  </si>
  <si>
    <t>風量調整方式</t>
    <rPh sb="2" eb="4">
      <t>チョウセイ</t>
    </rPh>
    <phoneticPr fontId="5"/>
  </si>
  <si>
    <t>回転数制御及びダンパ制御</t>
    <phoneticPr fontId="5"/>
  </si>
  <si>
    <t>主要材質　</t>
    <phoneticPr fontId="5"/>
  </si>
  <si>
    <t>インペラ</t>
    <phoneticPr fontId="5"/>
  </si>
  <si>
    <t>　　</t>
    <phoneticPr fontId="5"/>
  </si>
  <si>
    <t>シャフト</t>
    <phoneticPr fontId="5"/>
  </si>
  <si>
    <t>吸込口設置場所</t>
    <phoneticPr fontId="5"/>
  </si>
  <si>
    <t>温度計、点検口、ドレン抜き、吸気スクリーン、その他必要な機器〔　 　〕</t>
    <rPh sb="0" eb="3">
      <t>オンドケイ</t>
    </rPh>
    <rPh sb="4" eb="7">
      <t>テンケンコウ</t>
    </rPh>
    <rPh sb="11" eb="12">
      <t>ヌ</t>
    </rPh>
    <rPh sb="14" eb="16">
      <t>キュウキ</t>
    </rPh>
    <rPh sb="24" eb="25">
      <t>タ</t>
    </rPh>
    <rPh sb="25" eb="27">
      <t>ヒツヨウ</t>
    </rPh>
    <rPh sb="28" eb="30">
      <t>キキ</t>
    </rPh>
    <phoneticPr fontId="5"/>
  </si>
  <si>
    <t>7.2 二次送風機（必要に応じて設置）</t>
    <phoneticPr fontId="3"/>
  </si>
  <si>
    <r>
      <t>〔　　〕min</t>
    </r>
    <r>
      <rPr>
        <vertAlign val="superscript"/>
        <sz val="11"/>
        <rFont val="HGｺﾞｼｯｸM"/>
        <family val="3"/>
        <charset val="128"/>
      </rPr>
      <t>-1</t>
    </r>
    <phoneticPr fontId="5"/>
  </si>
  <si>
    <t>シャフト</t>
    <phoneticPr fontId="5"/>
  </si>
  <si>
    <t>ケーシング</t>
    <phoneticPr fontId="5"/>
  </si>
  <si>
    <t>温度計、点検口、ドレン抜き、吸気スクリーン、その他必要な機器〔　　〕</t>
    <rPh sb="0" eb="3">
      <t>オンドケイ</t>
    </rPh>
    <rPh sb="4" eb="7">
      <t>テンケンコウ</t>
    </rPh>
    <rPh sb="11" eb="12">
      <t>ヌ</t>
    </rPh>
    <rPh sb="14" eb="16">
      <t>キュウキ</t>
    </rPh>
    <rPh sb="24" eb="25">
      <t>タ</t>
    </rPh>
    <rPh sb="25" eb="27">
      <t>ヒツヨウ</t>
    </rPh>
    <rPh sb="28" eb="30">
      <t>キキ</t>
    </rPh>
    <phoneticPr fontId="5"/>
  </si>
  <si>
    <t>7.3 蒸気式空気予熱器</t>
    <phoneticPr fontId="3"/>
  </si>
  <si>
    <t>入口空気温度</t>
    <phoneticPr fontId="3"/>
  </si>
  <si>
    <t>出口空気温度</t>
    <phoneticPr fontId="3"/>
  </si>
  <si>
    <t>空気量</t>
    <phoneticPr fontId="3"/>
  </si>
  <si>
    <t>〔　　　〕㎥N/h</t>
    <phoneticPr fontId="3"/>
  </si>
  <si>
    <t>蒸気量</t>
    <phoneticPr fontId="3"/>
  </si>
  <si>
    <t>点検口、その他必要な機器〔　　　〕</t>
    <phoneticPr fontId="3"/>
  </si>
  <si>
    <t>7.4 風道</t>
    <phoneticPr fontId="3"/>
  </si>
  <si>
    <t>溶接鋼板製</t>
    <rPh sb="0" eb="2">
      <t>ヨウセツ</t>
    </rPh>
    <rPh sb="2" eb="4">
      <t>コウハン</t>
    </rPh>
    <rPh sb="4" eb="5">
      <t>セイ</t>
    </rPh>
    <phoneticPr fontId="5"/>
  </si>
  <si>
    <t>風速</t>
    <rPh sb="0" eb="1">
      <t>カゼ</t>
    </rPh>
    <rPh sb="1" eb="2">
      <t>ソク</t>
    </rPh>
    <phoneticPr fontId="5"/>
  </si>
  <si>
    <t>12m/s以下</t>
    <phoneticPr fontId="5"/>
  </si>
  <si>
    <t>m/s以下</t>
    <rPh sb="3" eb="5">
      <t>イカ</t>
    </rPh>
    <phoneticPr fontId="5"/>
  </si>
  <si>
    <t>〔　　　〕mm以上</t>
    <phoneticPr fontId="78"/>
  </si>
  <si>
    <t>点検口、ダンパ、その他必要な機器〔　　　　　〕</t>
    <phoneticPr fontId="3"/>
  </si>
  <si>
    <t>7.5 誘引送風機</t>
    <phoneticPr fontId="3"/>
  </si>
  <si>
    <t>2基（1式/炉）</t>
    <rPh sb="1" eb="2">
      <t>キ</t>
    </rPh>
    <rPh sb="4" eb="5">
      <t>シキ</t>
    </rPh>
    <rPh sb="6" eb="7">
      <t>ロ</t>
    </rPh>
    <phoneticPr fontId="5"/>
  </si>
  <si>
    <t>〔　　　〕㎥N/h（高質ごみ時において、余裕率15%以上）</t>
    <phoneticPr fontId="5"/>
  </si>
  <si>
    <t>〔　　　〕kPa（常用温度において）（高質ごみ時において、余裕率15%以上）</t>
    <phoneticPr fontId="3"/>
  </si>
  <si>
    <t>排ガス温度</t>
    <rPh sb="0" eb="1">
      <t>ハイ</t>
    </rPh>
    <rPh sb="3" eb="5">
      <t>オンド</t>
    </rPh>
    <phoneticPr fontId="5"/>
  </si>
  <si>
    <t>〔　　　〕℃ （常用）</t>
    <phoneticPr fontId="5"/>
  </si>
  <si>
    <t>回転数</t>
    <phoneticPr fontId="5"/>
  </si>
  <si>
    <r>
      <t>〔　　　〕min</t>
    </r>
    <r>
      <rPr>
        <vertAlign val="superscript"/>
        <sz val="11"/>
        <rFont val="HGｺﾞｼｯｸM"/>
        <family val="3"/>
        <charset val="128"/>
      </rPr>
      <t>-1</t>
    </r>
    <phoneticPr fontId="5"/>
  </si>
  <si>
    <t>自動炉内圧調整</t>
    <rPh sb="0" eb="2">
      <t>ジドウ</t>
    </rPh>
    <rPh sb="2" eb="3">
      <t>ロ</t>
    </rPh>
    <rPh sb="3" eb="4">
      <t>ナイ</t>
    </rPh>
    <rPh sb="4" eb="5">
      <t>アツ</t>
    </rPh>
    <rPh sb="5" eb="7">
      <t>チョウセイ</t>
    </rPh>
    <phoneticPr fontId="5"/>
  </si>
  <si>
    <t>主要材質　　</t>
    <rPh sb="0" eb="2">
      <t>シュヨウ</t>
    </rPh>
    <rPh sb="2" eb="4">
      <t>ザイシツ</t>
    </rPh>
    <phoneticPr fontId="5"/>
  </si>
  <si>
    <t>　　　　　　　　</t>
    <phoneticPr fontId="5"/>
  </si>
  <si>
    <t>温度計、点検口、ドレン抜き、その他必要な機器〔　　　　　〕</t>
    <rPh sb="0" eb="3">
      <t>オンドケイ</t>
    </rPh>
    <rPh sb="4" eb="7">
      <t>テンケンコウ</t>
    </rPh>
    <rPh sb="11" eb="12">
      <t>ヌ</t>
    </rPh>
    <rPh sb="16" eb="17">
      <t>タ</t>
    </rPh>
    <rPh sb="17" eb="19">
      <t>ヒツヨウ</t>
    </rPh>
    <rPh sb="20" eb="22">
      <t>キキ</t>
    </rPh>
    <phoneticPr fontId="5"/>
  </si>
  <si>
    <t>7.6 排ガス再循環用送風機（必要に応じて設置）</t>
    <phoneticPr fontId="3"/>
  </si>
  <si>
    <t>2基（1式/炉）</t>
    <phoneticPr fontId="3"/>
  </si>
  <si>
    <t>風量</t>
    <phoneticPr fontId="3"/>
  </si>
  <si>
    <t>余裕率</t>
    <rPh sb="0" eb="2">
      <t>ヨユウ</t>
    </rPh>
    <rPh sb="2" eb="3">
      <t>リツ</t>
    </rPh>
    <phoneticPr fontId="78"/>
  </si>
  <si>
    <t>〔　　　〕%以上</t>
    <rPh sb="6" eb="8">
      <t>イジョウ</t>
    </rPh>
    <phoneticPr fontId="78"/>
  </si>
  <si>
    <t>%</t>
    <phoneticPr fontId="78"/>
  </si>
  <si>
    <t>（1基につき）</t>
    <phoneticPr fontId="3"/>
  </si>
  <si>
    <t>風圧</t>
    <phoneticPr fontId="3"/>
  </si>
  <si>
    <t>〔　　　〕kPa（常用温度において）</t>
    <phoneticPr fontId="3"/>
  </si>
  <si>
    <t>〔　　　　　〕kPa（常用温度において）</t>
    <phoneticPr fontId="78"/>
  </si>
  <si>
    <t>〔　　　〕℃ （常用）</t>
    <phoneticPr fontId="3"/>
  </si>
  <si>
    <t>回転数</t>
    <phoneticPr fontId="3"/>
  </si>
  <si>
    <t>風量制御方式</t>
    <phoneticPr fontId="3"/>
  </si>
  <si>
    <t>自動炉内圧調整</t>
    <phoneticPr fontId="3"/>
  </si>
  <si>
    <t>風量調整方式</t>
    <phoneticPr fontId="3"/>
  </si>
  <si>
    <t>回転数制御及びダンパ制御</t>
    <phoneticPr fontId="3"/>
  </si>
  <si>
    <t>インペラ</t>
    <phoneticPr fontId="3"/>
  </si>
  <si>
    <t>温度計、点検口、ドレン抜き、その他必要な機器〔　　　〕</t>
    <phoneticPr fontId="3"/>
  </si>
  <si>
    <t>7.7 煙道</t>
    <phoneticPr fontId="3"/>
  </si>
  <si>
    <t>2炉分（1式/炉）</t>
    <phoneticPr fontId="5"/>
  </si>
  <si>
    <t>風速</t>
    <phoneticPr fontId="5"/>
  </si>
  <si>
    <t>15m/s以下</t>
    <rPh sb="5" eb="7">
      <t>イカ</t>
    </rPh>
    <phoneticPr fontId="5"/>
  </si>
  <si>
    <t>（1炉分につき）</t>
    <phoneticPr fontId="3"/>
  </si>
  <si>
    <t>点検口、ダンパ、その他必要な機器〔　〕</t>
    <phoneticPr fontId="5"/>
  </si>
  <si>
    <t>7.8 煙突</t>
    <phoneticPr fontId="3"/>
  </si>
  <si>
    <t>外筒鉄筋コンクリート内筒鋼板製（独立型）</t>
    <rPh sb="0" eb="2">
      <t>ガイトウ</t>
    </rPh>
    <rPh sb="2" eb="4">
      <t>テッキン</t>
    </rPh>
    <rPh sb="10" eb="12">
      <t>ナイトウ</t>
    </rPh>
    <rPh sb="12" eb="14">
      <t>コウバン</t>
    </rPh>
    <rPh sb="14" eb="15">
      <t>セイ</t>
    </rPh>
    <rPh sb="16" eb="19">
      <t>ドクリツガタ</t>
    </rPh>
    <phoneticPr fontId="5"/>
  </si>
  <si>
    <t>2基（1基/炉）</t>
    <phoneticPr fontId="5"/>
  </si>
  <si>
    <t>筒身数</t>
    <rPh sb="0" eb="1">
      <t>トウ</t>
    </rPh>
    <rPh sb="2" eb="3">
      <t>スウ</t>
    </rPh>
    <phoneticPr fontId="5"/>
  </si>
  <si>
    <t>2基（内筒）、1基（外筒）</t>
    <phoneticPr fontId="5"/>
  </si>
  <si>
    <t>煙突高</t>
    <rPh sb="0" eb="2">
      <t>エントツ</t>
    </rPh>
    <rPh sb="2" eb="3">
      <t>タカ</t>
    </rPh>
    <phoneticPr fontId="5"/>
  </si>
  <si>
    <t>80m</t>
    <phoneticPr fontId="5"/>
  </si>
  <si>
    <t>内筒材質</t>
    <phoneticPr fontId="5"/>
  </si>
  <si>
    <t>筒身</t>
    <phoneticPr fontId="3"/>
  </si>
  <si>
    <t>SUS316</t>
    <phoneticPr fontId="5"/>
  </si>
  <si>
    <t>頂部ノズル</t>
    <phoneticPr fontId="3"/>
  </si>
  <si>
    <t>SUS316L</t>
    <phoneticPr fontId="5"/>
  </si>
  <si>
    <t>頂部口径</t>
    <rPh sb="0" eb="2">
      <t>チョウブ</t>
    </rPh>
    <rPh sb="2" eb="4">
      <t>コウケイ</t>
    </rPh>
    <phoneticPr fontId="5"/>
  </si>
  <si>
    <t>外壁寸法</t>
    <rPh sb="0" eb="2">
      <t>ガイヘキ</t>
    </rPh>
    <rPh sb="2" eb="4">
      <t>スンポウ</t>
    </rPh>
    <rPh sb="3" eb="4">
      <t>ガイスン</t>
    </rPh>
    <phoneticPr fontId="3"/>
  </si>
  <si>
    <t>上部:〔　　　〕m×〔　　　〕m
下部:〔　　　〕m×〔　　　〕m</t>
    <rPh sb="0" eb="2">
      <t>ジョウブ</t>
    </rPh>
    <rPh sb="17" eb="19">
      <t>カブ</t>
    </rPh>
    <phoneticPr fontId="5"/>
  </si>
  <si>
    <t>排ガス吐出速度</t>
    <phoneticPr fontId="5"/>
  </si>
  <si>
    <t>〔　　　〕m/s</t>
    <phoneticPr fontId="5"/>
  </si>
  <si>
    <t>m/s</t>
    <phoneticPr fontId="5"/>
  </si>
  <si>
    <t>頂部排ガス温度</t>
    <rPh sb="2" eb="3">
      <t>ハイ</t>
    </rPh>
    <rPh sb="5" eb="7">
      <t>オンド</t>
    </rPh>
    <phoneticPr fontId="5"/>
  </si>
  <si>
    <t>航空障害灯、測定孔、踊場、歩廊、階段、避雷針、その他必要な機器〔　　　〕</t>
    <rPh sb="0" eb="2">
      <t>コウクウ</t>
    </rPh>
    <rPh sb="2" eb="4">
      <t>ショウガイ</t>
    </rPh>
    <rPh sb="4" eb="5">
      <t>トウ</t>
    </rPh>
    <rPh sb="6" eb="8">
      <t>ソクテイ</t>
    </rPh>
    <rPh sb="8" eb="9">
      <t>アナ</t>
    </rPh>
    <rPh sb="10" eb="12">
      <t>オドリバ</t>
    </rPh>
    <rPh sb="13" eb="15">
      <t>ホロウ</t>
    </rPh>
    <rPh sb="16" eb="18">
      <t>カイダン</t>
    </rPh>
    <rPh sb="19" eb="22">
      <t>ヒライシン</t>
    </rPh>
    <rPh sb="25" eb="26">
      <t>タ</t>
    </rPh>
    <rPh sb="26" eb="28">
      <t>ヒツヨウ</t>
    </rPh>
    <rPh sb="29" eb="31">
      <t>キキ</t>
    </rPh>
    <phoneticPr fontId="5"/>
  </si>
  <si>
    <t>8 灰出し設備</t>
    <rPh sb="2" eb="3">
      <t>ハイ</t>
    </rPh>
    <rPh sb="3" eb="4">
      <t>ダ</t>
    </rPh>
    <rPh sb="5" eb="7">
      <t>セツビ</t>
    </rPh>
    <phoneticPr fontId="5"/>
  </si>
  <si>
    <t>8.1 灰出装置（灰冷却装置兼用）</t>
    <phoneticPr fontId="5"/>
  </si>
  <si>
    <t>湿式排出装置</t>
    <rPh sb="0" eb="1">
      <t>シメ</t>
    </rPh>
    <rPh sb="1" eb="2">
      <t>シキ</t>
    </rPh>
    <rPh sb="2" eb="4">
      <t>ハイシュツ</t>
    </rPh>
    <rPh sb="4" eb="6">
      <t>ソウチ</t>
    </rPh>
    <phoneticPr fontId="5"/>
  </si>
  <si>
    <t>（１基につき）</t>
    <phoneticPr fontId="3"/>
  </si>
  <si>
    <t>運搬物</t>
    <rPh sb="0" eb="2">
      <t>ウンパン</t>
    </rPh>
    <rPh sb="2" eb="3">
      <t>ブツ</t>
    </rPh>
    <phoneticPr fontId="5"/>
  </si>
  <si>
    <t>焼却主灰</t>
    <rPh sb="0" eb="2">
      <t>ショウキャク</t>
    </rPh>
    <rPh sb="2" eb="3">
      <t>シュ</t>
    </rPh>
    <rPh sb="3" eb="4">
      <t>ハイ</t>
    </rPh>
    <phoneticPr fontId="5"/>
  </si>
  <si>
    <t>〔　　　〕t/h</t>
    <phoneticPr fontId="5"/>
  </si>
  <si>
    <t>単位容積重量</t>
    <rPh sb="0" eb="2">
      <t>タンイ</t>
    </rPh>
    <rPh sb="2" eb="4">
      <t>ヨウセキ</t>
    </rPh>
    <rPh sb="4" eb="6">
      <t>ジュウリョウ</t>
    </rPh>
    <phoneticPr fontId="5"/>
  </si>
  <si>
    <t>含水率</t>
    <rPh sb="0" eb="2">
      <t>ガンスイ</t>
    </rPh>
    <rPh sb="2" eb="3">
      <t>リツ</t>
    </rPh>
    <phoneticPr fontId="5"/>
  </si>
  <si>
    <t>〔　　　〕%以下</t>
    <rPh sb="6" eb="8">
      <t>イカ</t>
    </rPh>
    <phoneticPr fontId="5"/>
  </si>
  <si>
    <t>％以下</t>
    <rPh sb="1" eb="3">
      <t>イカ</t>
    </rPh>
    <phoneticPr fontId="5"/>
  </si>
  <si>
    <t>ケーシング厚</t>
    <rPh sb="5" eb="6">
      <t>アツ</t>
    </rPh>
    <phoneticPr fontId="78"/>
  </si>
  <si>
    <t>〔12〕mm以上</t>
    <rPh sb="6" eb="8">
      <t>イジョウ</t>
    </rPh>
    <phoneticPr fontId="3"/>
  </si>
  <si>
    <t>トラフ</t>
    <phoneticPr fontId="78"/>
  </si>
  <si>
    <t>トラフ幅〔　　〕mm×長さ〔　　〕mm</t>
    <rPh sb="3" eb="4">
      <t>ハバ</t>
    </rPh>
    <rPh sb="11" eb="12">
      <t>ナガ</t>
    </rPh>
    <phoneticPr fontId="5"/>
  </si>
  <si>
    <t>トラフ幅〔　　〕×長さ〔　　〕</t>
    <rPh sb="3" eb="4">
      <t>ハバ</t>
    </rPh>
    <rPh sb="9" eb="10">
      <t>ナガ</t>
    </rPh>
    <phoneticPr fontId="5"/>
  </si>
  <si>
    <t>駆動方式</t>
    <rPh sb="0" eb="2">
      <t>クドウ</t>
    </rPh>
    <rPh sb="2" eb="4">
      <t>ホウシキ</t>
    </rPh>
    <phoneticPr fontId="5"/>
  </si>
  <si>
    <t>8.2 落じんコンベヤ</t>
    <phoneticPr fontId="5"/>
  </si>
  <si>
    <t>能力</t>
    <rPh sb="0" eb="1">
      <t>ノウ</t>
    </rPh>
    <rPh sb="1" eb="2">
      <t>チカラ</t>
    </rPh>
    <phoneticPr fontId="5"/>
  </si>
  <si>
    <t>トラフ幅</t>
    <rPh sb="3" eb="4">
      <t>ハバ</t>
    </rPh>
    <phoneticPr fontId="5"/>
  </si>
  <si>
    <t>〔　　　〕mm×長さ〔　　　〕mm</t>
    <rPh sb="8" eb="9">
      <t>ナガ</t>
    </rPh>
    <phoneticPr fontId="5"/>
  </si>
  <si>
    <t>余裕率</t>
    <rPh sb="0" eb="2">
      <t>ヨユウ</t>
    </rPh>
    <phoneticPr fontId="5"/>
  </si>
  <si>
    <t>〔　　　〕%以上
(余裕率は、以下のコンベヤにも適用する。)</t>
    <phoneticPr fontId="5"/>
  </si>
  <si>
    <t>底部</t>
    <rPh sb="0" eb="2">
      <t>テイブ</t>
    </rPh>
    <phoneticPr fontId="78"/>
  </si>
  <si>
    <t>〔6〕mm以上</t>
    <rPh sb="5" eb="7">
      <t>イジョウ</t>
    </rPh>
    <phoneticPr fontId="3"/>
  </si>
  <si>
    <t>mm</t>
    <phoneticPr fontId="5"/>
  </si>
  <si>
    <t>側面</t>
    <rPh sb="0" eb="2">
      <t>ソクメン</t>
    </rPh>
    <phoneticPr fontId="78"/>
  </si>
  <si>
    <t>8.3 灰搬出装置（必要に応じて設置又は灰出装置と兼用可）</t>
    <phoneticPr fontId="5"/>
  </si>
  <si>
    <t>-</t>
    <phoneticPr fontId="5"/>
  </si>
  <si>
    <t>2系列（1系列/炉）</t>
    <rPh sb="1" eb="3">
      <t>ケイレツ</t>
    </rPh>
    <rPh sb="5" eb="7">
      <t>ケイレツ</t>
    </rPh>
    <rPh sb="8" eb="9">
      <t>ロ</t>
    </rPh>
    <phoneticPr fontId="5"/>
  </si>
  <si>
    <t>t/h</t>
    <phoneticPr fontId="5"/>
  </si>
  <si>
    <t>寸法</t>
    <phoneticPr fontId="5"/>
  </si>
  <si>
    <t>〔　　　〕m×〔　　　〕m</t>
    <phoneticPr fontId="5"/>
  </si>
  <si>
    <t>〔　　　〕×〔　　　〕</t>
    <phoneticPr fontId="5"/>
  </si>
  <si>
    <t>m</t>
    <phoneticPr fontId="5"/>
  </si>
  <si>
    <t>操作方式</t>
    <phoneticPr fontId="5"/>
  </si>
  <si>
    <t>〔　　　〕</t>
    <phoneticPr fontId="5"/>
  </si>
  <si>
    <t>過負荷安全装置、安全装置、その他必要な機器〔　　　〕</t>
    <phoneticPr fontId="5"/>
  </si>
  <si>
    <t>＜ピット方式の場合＞
8.4 灰ピット（土木建築工事に含む）</t>
    <phoneticPr fontId="5"/>
  </si>
  <si>
    <t>水密性鉄筋コンクリート造</t>
    <phoneticPr fontId="3"/>
  </si>
  <si>
    <t>容量</t>
    <rPh sb="0" eb="1">
      <t>カタチ</t>
    </rPh>
    <rPh sb="1" eb="2">
      <t>リョウ</t>
    </rPh>
    <phoneticPr fontId="3"/>
  </si>
  <si>
    <t>〔　　　〕㎥以上</t>
    <phoneticPr fontId="3"/>
  </si>
  <si>
    <t>㎥以上</t>
    <rPh sb="1" eb="3">
      <t>イジョウ</t>
    </rPh>
    <phoneticPr fontId="3"/>
  </si>
  <si>
    <t>基準ごみ時</t>
    <rPh sb="0" eb="2">
      <t>キジュン</t>
    </rPh>
    <rPh sb="4" eb="5">
      <t>ジ</t>
    </rPh>
    <phoneticPr fontId="78"/>
  </si>
  <si>
    <t>7日分以上</t>
    <rPh sb="1" eb="2">
      <t>ヒ</t>
    </rPh>
    <rPh sb="2" eb="3">
      <t>ブン</t>
    </rPh>
    <rPh sb="3" eb="5">
      <t>イジョウ</t>
    </rPh>
    <phoneticPr fontId="78"/>
  </si>
  <si>
    <t>日分</t>
    <rPh sb="0" eb="1">
      <t>ヒ</t>
    </rPh>
    <rPh sb="1" eb="2">
      <t>ブン</t>
    </rPh>
    <phoneticPr fontId="78"/>
  </si>
  <si>
    <t>寸法</t>
    <rPh sb="0" eb="1">
      <t>スン</t>
    </rPh>
    <rPh sb="1" eb="2">
      <t>ホウ</t>
    </rPh>
    <phoneticPr fontId="3"/>
  </si>
  <si>
    <t>幅〔　　〕×奥行〔　　〕×深さ〔　　〕</t>
    <phoneticPr fontId="3"/>
  </si>
  <si>
    <t>㎜以上</t>
    <rPh sb="1" eb="3">
      <t>イジョウ</t>
    </rPh>
    <phoneticPr fontId="5"/>
  </si>
  <si>
    <t>㎜以上</t>
    <rPh sb="0" eb="3">
      <t>ｍｍイジョウ</t>
    </rPh>
    <phoneticPr fontId="5"/>
  </si>
  <si>
    <t>散水装置、手摺、その他必要な機器〔　　〕</t>
    <phoneticPr fontId="3"/>
  </si>
  <si>
    <t>その他も具体的に記載のこと</t>
    <phoneticPr fontId="3"/>
  </si>
  <si>
    <t>＜ピット方式の場合＞
8.5 灰クレーン</t>
    <phoneticPr fontId="5"/>
  </si>
  <si>
    <t>クラブバケット付天井走行クレーン</t>
    <rPh sb="7" eb="8">
      <t>ヅケ</t>
    </rPh>
    <rPh sb="8" eb="10">
      <t>テンジョウ</t>
    </rPh>
    <rPh sb="10" eb="12">
      <t>ソウコウ</t>
    </rPh>
    <phoneticPr fontId="5"/>
  </si>
  <si>
    <t>主要項目</t>
    <phoneticPr fontId="5"/>
  </si>
  <si>
    <t>吊上荷重</t>
    <phoneticPr fontId="3"/>
  </si>
  <si>
    <t>〔　　　〕t</t>
    <phoneticPr fontId="3"/>
  </si>
  <si>
    <t>定格荷重</t>
    <phoneticPr fontId="3"/>
  </si>
  <si>
    <t>バケット形式</t>
    <phoneticPr fontId="3"/>
  </si>
  <si>
    <t>バケット数量</t>
    <phoneticPr fontId="3"/>
  </si>
  <si>
    <t>2基（うち1基は予備）</t>
    <phoneticPr fontId="3"/>
  </si>
  <si>
    <t>灰単位体積重量</t>
    <phoneticPr fontId="3"/>
  </si>
  <si>
    <t xml:space="preserve">定格荷重算出用 </t>
    <phoneticPr fontId="3"/>
  </si>
  <si>
    <t>〔　　　〕t/㎥</t>
    <phoneticPr fontId="3"/>
  </si>
  <si>
    <t>稼働率算出用</t>
    <phoneticPr fontId="3"/>
  </si>
  <si>
    <t>揚程</t>
    <phoneticPr fontId="3"/>
  </si>
  <si>
    <t>〔　　　〕m</t>
    <phoneticPr fontId="3"/>
  </si>
  <si>
    <t>横行距離</t>
    <phoneticPr fontId="3"/>
  </si>
  <si>
    <t xml:space="preserve">稼働率 </t>
    <phoneticPr fontId="3"/>
  </si>
  <si>
    <t>33%以下(1基のみ稼働かつ手動時）</t>
    <phoneticPr fontId="3"/>
  </si>
  <si>
    <t>半自動、手動</t>
    <phoneticPr fontId="3"/>
  </si>
  <si>
    <t>給電方式</t>
    <phoneticPr fontId="3"/>
  </si>
  <si>
    <t>キャプタイヤケーブルカーテンハンガ方式</t>
    <phoneticPr fontId="3"/>
  </si>
  <si>
    <t>各部速度及び電動機</t>
    <phoneticPr fontId="3"/>
  </si>
  <si>
    <t>横行用</t>
    <phoneticPr fontId="3"/>
  </si>
  <si>
    <t>速度</t>
    <phoneticPr fontId="3"/>
  </si>
  <si>
    <t>(必要に応じて)</t>
    <phoneticPr fontId="3"/>
  </si>
  <si>
    <t>出力</t>
    <phoneticPr fontId="3"/>
  </si>
  <si>
    <t>〔　　　〕kW</t>
    <phoneticPr fontId="5"/>
  </si>
  <si>
    <t>ED</t>
    <phoneticPr fontId="3"/>
  </si>
  <si>
    <t>〔　　　〕%</t>
    <phoneticPr fontId="5"/>
  </si>
  <si>
    <t>走行用</t>
    <phoneticPr fontId="3"/>
  </si>
  <si>
    <t>〔　　　〕%</t>
    <phoneticPr fontId="5"/>
  </si>
  <si>
    <t>％</t>
    <phoneticPr fontId="5"/>
  </si>
  <si>
    <t>巻上用</t>
    <phoneticPr fontId="3"/>
  </si>
  <si>
    <t>速度</t>
    <phoneticPr fontId="3"/>
  </si>
  <si>
    <t>ED</t>
    <phoneticPr fontId="3"/>
  </si>
  <si>
    <t>％</t>
    <phoneticPr fontId="5"/>
  </si>
  <si>
    <t>開閉用</t>
    <phoneticPr fontId="3"/>
  </si>
  <si>
    <t>秒</t>
    <phoneticPr fontId="5"/>
  </si>
  <si>
    <t>kW</t>
    <phoneticPr fontId="5"/>
  </si>
  <si>
    <t>制御装置、投入量計量装置（指示計、記録計、積算計）、表示装置、クレーン操作卓、バケット振止装置、転落防止ネット、その他必要な機器〔　　　〕</t>
    <phoneticPr fontId="5"/>
  </si>
  <si>
    <t>＜ピット方式の場合＞
8.6 灰汚水沈殿槽（土木建築工事に含む）</t>
    <phoneticPr fontId="5"/>
  </si>
  <si>
    <t xml:space="preserve">構　造 </t>
    <phoneticPr fontId="3"/>
  </si>
  <si>
    <t>水密鉄筋コンクリート造</t>
    <phoneticPr fontId="3"/>
  </si>
  <si>
    <t>数　量</t>
    <phoneticPr fontId="3"/>
  </si>
  <si>
    <t>主要項目</t>
    <phoneticPr fontId="3"/>
  </si>
  <si>
    <t>㎥</t>
    <phoneticPr fontId="3"/>
  </si>
  <si>
    <t>スクリーン〔材質を記載〕、マンホール、梯子、その他必要な機器〔　　　〕</t>
    <rPh sb="6" eb="8">
      <t>ザイシツ</t>
    </rPh>
    <rPh sb="9" eb="11">
      <t>キサイ</t>
    </rPh>
    <phoneticPr fontId="3"/>
  </si>
  <si>
    <t>スクリーンの材質も記載。その他も具体的に記載のこと</t>
    <rPh sb="6" eb="8">
      <t>ザイシツ</t>
    </rPh>
    <rPh sb="9" eb="11">
      <t>キサイ</t>
    </rPh>
    <rPh sb="16" eb="19">
      <t>グタイテキ</t>
    </rPh>
    <rPh sb="20" eb="22">
      <t>キサイ</t>
    </rPh>
    <phoneticPr fontId="5"/>
  </si>
  <si>
    <t>＜ピット方式の場合＞
8.7 灰汚水槽</t>
    <phoneticPr fontId="3"/>
  </si>
  <si>
    <t xml:space="preserve">構　造 </t>
    <phoneticPr fontId="3"/>
  </si>
  <si>
    <t>〔　　　〕基</t>
    <phoneticPr fontId="3"/>
  </si>
  <si>
    <t>〔　　　〕㎥</t>
    <phoneticPr fontId="3"/>
  </si>
  <si>
    <t>幅〔　〕×奥行〔　〕×深さ〔　〕</t>
    <phoneticPr fontId="3"/>
  </si>
  <si>
    <t>灰汚水移送ポンプ（プラント機械設備工事に含む）、その他必要な機器〔　　〕</t>
    <phoneticPr fontId="3"/>
  </si>
  <si>
    <t>＜バンカ方式の場合＞
8.8 灰バンカ</t>
    <phoneticPr fontId="5"/>
  </si>
  <si>
    <t>〔　　　〕㎥以上</t>
    <phoneticPr fontId="3"/>
  </si>
  <si>
    <t>幅〔　〕mm×奥行〔　〕mm×深さ〔　〕mm</t>
    <phoneticPr fontId="3"/>
  </si>
  <si>
    <t>材　質</t>
    <phoneticPr fontId="3"/>
  </si>
  <si>
    <t>厚　さ</t>
    <rPh sb="0" eb="1">
      <t>アツ</t>
    </rPh>
    <phoneticPr fontId="78"/>
  </si>
  <si>
    <t>操作方式</t>
    <rPh sb="3" eb="4">
      <t>シキ</t>
    </rPh>
    <phoneticPr fontId="3"/>
  </si>
  <si>
    <t>ゲート駆動方式</t>
    <phoneticPr fontId="3"/>
  </si>
  <si>
    <t>電動機</t>
    <phoneticPr fontId="3"/>
  </si>
  <si>
    <t>8.9 飛灰排出装置</t>
    <phoneticPr fontId="3"/>
  </si>
  <si>
    <t>1) 飛灰搬送装置</t>
    <phoneticPr fontId="3"/>
  </si>
  <si>
    <t>①名　称</t>
    <rPh sb="1" eb="2">
      <t>ナ</t>
    </rPh>
    <rPh sb="3" eb="4">
      <t>ショウ</t>
    </rPh>
    <phoneticPr fontId="5"/>
  </si>
  <si>
    <t>形　式</t>
    <rPh sb="0" eb="1">
      <t>カタ</t>
    </rPh>
    <rPh sb="2" eb="3">
      <t>シキ</t>
    </rPh>
    <phoneticPr fontId="78"/>
  </si>
  <si>
    <t>搬送箇所</t>
    <rPh sb="0" eb="2">
      <t>ハンソウ</t>
    </rPh>
    <rPh sb="2" eb="4">
      <t>カショ</t>
    </rPh>
    <phoneticPr fontId="78"/>
  </si>
  <si>
    <t>〔　　　〕</t>
    <phoneticPr fontId="78"/>
  </si>
  <si>
    <t>どこからどこまでを記載</t>
    <rPh sb="9" eb="11">
      <t>キサイ</t>
    </rPh>
    <phoneticPr fontId="78"/>
  </si>
  <si>
    <t>（1系列につき）</t>
    <phoneticPr fontId="78"/>
  </si>
  <si>
    <t>〔　　　〕m×〔　　　〕m</t>
    <phoneticPr fontId="3"/>
  </si>
  <si>
    <t>SS400</t>
    <phoneticPr fontId="3"/>
  </si>
  <si>
    <t>ケーシング厚〔　　　〕mm</t>
    <phoneticPr fontId="3"/>
  </si>
  <si>
    <t>mm</t>
  </si>
  <si>
    <t>摺動部厚〔　　　〕mm</t>
    <phoneticPr fontId="3"/>
  </si>
  <si>
    <t>〔　　〕V×〔　　〕p×〔　　〕kW</t>
    <phoneticPr fontId="3"/>
  </si>
  <si>
    <t>過負荷安全装置、その他必要な機器〔　〕</t>
    <phoneticPr fontId="3"/>
  </si>
  <si>
    <t>②名　称</t>
    <rPh sb="1" eb="2">
      <t>ナ</t>
    </rPh>
    <rPh sb="3" eb="4">
      <t>ショウ</t>
    </rPh>
    <phoneticPr fontId="5"/>
  </si>
  <si>
    <t>能力</t>
    <phoneticPr fontId="3"/>
  </si>
  <si>
    <t>〔　　　〕m×〔　　　〕m</t>
    <phoneticPr fontId="3"/>
  </si>
  <si>
    <t>過負荷安全装置、その他必要な機器〔　〕</t>
    <phoneticPr fontId="3"/>
  </si>
  <si>
    <t>③名　称</t>
    <rPh sb="1" eb="2">
      <t>ナ</t>
    </rPh>
    <rPh sb="3" eb="4">
      <t>ショウ</t>
    </rPh>
    <phoneticPr fontId="5"/>
  </si>
  <si>
    <t>〔　　　〕m×〔　　　〕m</t>
    <phoneticPr fontId="3"/>
  </si>
  <si>
    <t>SS400</t>
    <phoneticPr fontId="3"/>
  </si>
  <si>
    <t>摺動部厚〔　　　〕mm</t>
    <phoneticPr fontId="3"/>
  </si>
  <si>
    <t>④名　称</t>
    <rPh sb="1" eb="2">
      <t>ナ</t>
    </rPh>
    <rPh sb="3" eb="4">
      <t>ショウ</t>
    </rPh>
    <phoneticPr fontId="5"/>
  </si>
  <si>
    <t>〔　　　〕t/h</t>
    <phoneticPr fontId="3"/>
  </si>
  <si>
    <t>自動、遠隔手動、現場手動</t>
    <phoneticPr fontId="3"/>
  </si>
  <si>
    <t>⑤名　称</t>
    <rPh sb="1" eb="2">
      <t>ナ</t>
    </rPh>
    <rPh sb="3" eb="4">
      <t>ショウ</t>
    </rPh>
    <phoneticPr fontId="5"/>
  </si>
  <si>
    <t>-</t>
    <phoneticPr fontId="78"/>
  </si>
  <si>
    <t>⑥名　称</t>
    <rPh sb="1" eb="2">
      <t>ナ</t>
    </rPh>
    <rPh sb="3" eb="4">
      <t>ショウ</t>
    </rPh>
    <phoneticPr fontId="5"/>
  </si>
  <si>
    <t>⑦名　称</t>
    <rPh sb="1" eb="2">
      <t>ナ</t>
    </rPh>
    <rPh sb="3" eb="4">
      <t>ショウ</t>
    </rPh>
    <phoneticPr fontId="5"/>
  </si>
  <si>
    <t>〔　　　〕</t>
    <phoneticPr fontId="78"/>
  </si>
  <si>
    <t>主要材質</t>
    <phoneticPr fontId="3"/>
  </si>
  <si>
    <t>SS400</t>
    <phoneticPr fontId="3"/>
  </si>
  <si>
    <t>⑧名　称</t>
    <rPh sb="1" eb="2">
      <t>ナ</t>
    </rPh>
    <rPh sb="3" eb="4">
      <t>ショウ</t>
    </rPh>
    <phoneticPr fontId="5"/>
  </si>
  <si>
    <t>⑨名　称</t>
    <rPh sb="1" eb="2">
      <t>ナ</t>
    </rPh>
    <rPh sb="3" eb="4">
      <t>ショウ</t>
    </rPh>
    <phoneticPr fontId="5"/>
  </si>
  <si>
    <t>電動機</t>
    <phoneticPr fontId="3"/>
  </si>
  <si>
    <t>操作方式</t>
    <phoneticPr fontId="3"/>
  </si>
  <si>
    <t>⑩名　称</t>
    <rPh sb="1" eb="2">
      <t>ナ</t>
    </rPh>
    <rPh sb="3" eb="4">
      <t>ショウ</t>
    </rPh>
    <phoneticPr fontId="5"/>
  </si>
  <si>
    <t>寸法</t>
    <phoneticPr fontId="3"/>
  </si>
  <si>
    <t>2) 飛灰貯留タンク</t>
    <phoneticPr fontId="3"/>
  </si>
  <si>
    <t>鋼板製溶接円筒型</t>
    <phoneticPr fontId="3"/>
  </si>
  <si>
    <t>主要項目
（1基につき）</t>
    <phoneticPr fontId="5"/>
  </si>
  <si>
    <t>計画最大排出量の7日分以上</t>
    <phoneticPr fontId="78"/>
  </si>
  <si>
    <t>計画最大排出量に対し</t>
    <rPh sb="8" eb="9">
      <t>タイ</t>
    </rPh>
    <phoneticPr fontId="3"/>
  </si>
  <si>
    <t>〔　　　〕mmφ×高さ〔　　　〕mm</t>
    <phoneticPr fontId="3"/>
  </si>
  <si>
    <t>レベル計</t>
    <phoneticPr fontId="3"/>
  </si>
  <si>
    <t xml:space="preserve">
必要な機器について、形式、数量、主要項目等を記入する。</t>
    <phoneticPr fontId="3"/>
  </si>
  <si>
    <t>重量計</t>
    <phoneticPr fontId="3"/>
  </si>
  <si>
    <t>切出し装置</t>
    <phoneticPr fontId="3"/>
  </si>
  <si>
    <t>エアレーション装置</t>
    <phoneticPr fontId="3"/>
  </si>
  <si>
    <t>バグフィルタ</t>
    <phoneticPr fontId="3"/>
  </si>
  <si>
    <t>3) 飛灰薬剤処理等装置</t>
    <phoneticPr fontId="3"/>
  </si>
  <si>
    <t>薬剤処理用飛灰定量供給装置</t>
    <phoneticPr fontId="3"/>
  </si>
  <si>
    <t>具体的に記載のこと</t>
    <phoneticPr fontId="3"/>
  </si>
  <si>
    <t>混練機</t>
    <phoneticPr fontId="3"/>
  </si>
  <si>
    <t>2基以上</t>
    <phoneticPr fontId="3"/>
  </si>
  <si>
    <t>主要項目</t>
    <phoneticPr fontId="3"/>
  </si>
  <si>
    <t>t/h</t>
    <phoneticPr fontId="3"/>
  </si>
  <si>
    <t>処理物形状</t>
    <phoneticPr fontId="3"/>
  </si>
  <si>
    <t>薬剤添加装置</t>
    <phoneticPr fontId="3"/>
  </si>
  <si>
    <t>〔　　　〕式</t>
    <phoneticPr fontId="3"/>
  </si>
  <si>
    <t>（1式につき）</t>
    <rPh sb="2" eb="3">
      <t>シキ</t>
    </rPh>
    <phoneticPr fontId="3"/>
  </si>
  <si>
    <t>薬剤添加量</t>
    <phoneticPr fontId="3"/>
  </si>
  <si>
    <t>〔　　　〕%</t>
    <phoneticPr fontId="3"/>
  </si>
  <si>
    <t>薬剤漏洩対策</t>
    <phoneticPr fontId="3"/>
  </si>
  <si>
    <t>防液堤</t>
    <phoneticPr fontId="3"/>
  </si>
  <si>
    <t>薬剤タンク</t>
    <phoneticPr fontId="3"/>
  </si>
  <si>
    <t>数量</t>
    <rPh sb="0" eb="2">
      <t>スウリョウ</t>
    </rPh>
    <phoneticPr fontId="78"/>
  </si>
  <si>
    <t>基</t>
    <rPh sb="0" eb="1">
      <t>キ</t>
    </rPh>
    <phoneticPr fontId="78"/>
  </si>
  <si>
    <t>薬剤サービスタンク</t>
    <phoneticPr fontId="78"/>
  </si>
  <si>
    <t>薬剤タンク移送ポンプ</t>
    <phoneticPr fontId="3"/>
  </si>
  <si>
    <t>薬剤ポンプ</t>
    <phoneticPr fontId="78"/>
  </si>
  <si>
    <t>希釈水タンク</t>
    <phoneticPr fontId="3"/>
  </si>
  <si>
    <t>希釈水ポンプ</t>
    <phoneticPr fontId="3"/>
  </si>
  <si>
    <t>水位計、流量計等具体的に記載のこと</t>
    <rPh sb="0" eb="3">
      <t>スイイケイ</t>
    </rPh>
    <rPh sb="4" eb="7">
      <t>リュウリョウケイ</t>
    </rPh>
    <rPh sb="7" eb="8">
      <t>トウ</t>
    </rPh>
    <rPh sb="8" eb="11">
      <t>グタイテキ</t>
    </rPh>
    <rPh sb="12" eb="14">
      <t>キサイ</t>
    </rPh>
    <phoneticPr fontId="5"/>
  </si>
  <si>
    <t>処理物搬送コンベヤ（必要に応じて設置）</t>
    <phoneticPr fontId="3"/>
  </si>
  <si>
    <t>（1基につき）</t>
    <rPh sb="2" eb="3">
      <t>キ</t>
    </rPh>
    <phoneticPr fontId="3"/>
  </si>
  <si>
    <t>〔　　　〕mm×長さ〔　　　〕mm</t>
    <phoneticPr fontId="3"/>
  </si>
  <si>
    <t>トラフ幅〔　　　〕×長さ〔　　　〕</t>
    <rPh sb="3" eb="4">
      <t>ハバ</t>
    </rPh>
    <phoneticPr fontId="3"/>
  </si>
  <si>
    <t>養生時間</t>
    <phoneticPr fontId="3"/>
  </si>
  <si>
    <t>〔　　　〕min</t>
    <phoneticPr fontId="3"/>
  </si>
  <si>
    <t>min</t>
    <phoneticPr fontId="5"/>
  </si>
  <si>
    <t>処理物養生コンベヤ</t>
    <phoneticPr fontId="3"/>
  </si>
  <si>
    <t>min</t>
    <phoneticPr fontId="5"/>
  </si>
  <si>
    <t>ベルト材質</t>
    <rPh sb="3" eb="5">
      <t>ザイシツ</t>
    </rPh>
    <phoneticPr fontId="78"/>
  </si>
  <si>
    <t>4)飛灰処理物貯留装置</t>
    <rPh sb="2" eb="3">
      <t>ヒ</t>
    </rPh>
    <rPh sb="3" eb="4">
      <t>バイ</t>
    </rPh>
    <rPh sb="4" eb="6">
      <t>ショリ</t>
    </rPh>
    <rPh sb="6" eb="7">
      <t>ブツ</t>
    </rPh>
    <rPh sb="7" eb="9">
      <t>チョリュウ</t>
    </rPh>
    <rPh sb="9" eb="11">
      <t>ソウチ</t>
    </rPh>
    <phoneticPr fontId="78"/>
  </si>
  <si>
    <t>＜ピット方式の場合＞
飛灰処理物ピット（土木建築工事に含む）</t>
    <phoneticPr fontId="3"/>
  </si>
  <si>
    <t>3日分以上</t>
    <rPh sb="1" eb="2">
      <t>ヒ</t>
    </rPh>
    <rPh sb="2" eb="3">
      <t>ブン</t>
    </rPh>
    <rPh sb="3" eb="5">
      <t>イジョウ</t>
    </rPh>
    <phoneticPr fontId="78"/>
  </si>
  <si>
    <t>幅〔　〕m×奥行〔　〕m×高さ〔　〕m</t>
    <phoneticPr fontId="3"/>
  </si>
  <si>
    <t>幅〔　〕×奥行〔　〕×高さ〔　〕</t>
    <phoneticPr fontId="3"/>
  </si>
  <si>
    <t>容量目盛り、その他必要な機器〔　　　〕</t>
    <rPh sb="0" eb="2">
      <t>ヨウリョウ</t>
    </rPh>
    <rPh sb="2" eb="4">
      <t>メモ</t>
    </rPh>
    <rPh sb="8" eb="9">
      <t>タ</t>
    </rPh>
    <phoneticPr fontId="3"/>
  </si>
  <si>
    <t>＜ピット方式の場合＞
飛灰処理物クレーン（灰クレーンとの共用可）</t>
    <rPh sb="21" eb="22">
      <t>ハイ</t>
    </rPh>
    <rPh sb="28" eb="30">
      <t>キョウヨウ</t>
    </rPh>
    <rPh sb="30" eb="31">
      <t>カ</t>
    </rPh>
    <phoneticPr fontId="5"/>
  </si>
  <si>
    <t>〔　　　〕基又は灰クレーンとの供用</t>
    <rPh sb="6" eb="7">
      <t>マタ</t>
    </rPh>
    <rPh sb="8" eb="9">
      <t>ハイ</t>
    </rPh>
    <rPh sb="15" eb="17">
      <t>キョウヨウ</t>
    </rPh>
    <phoneticPr fontId="3"/>
  </si>
  <si>
    <t>単独設置の場合は基数を記載</t>
    <rPh sb="0" eb="2">
      <t>タンドク</t>
    </rPh>
    <rPh sb="2" eb="4">
      <t>セッチ</t>
    </rPh>
    <rPh sb="5" eb="7">
      <t>バアイ</t>
    </rPh>
    <rPh sb="8" eb="10">
      <t>キスウ</t>
    </rPh>
    <rPh sb="11" eb="13">
      <t>キサイ</t>
    </rPh>
    <phoneticPr fontId="78"/>
  </si>
  <si>
    <t>＜バンカ方式の場合＞
飛灰処理物バンカ</t>
    <phoneticPr fontId="3"/>
  </si>
  <si>
    <t>主要項目</t>
    <rPh sb="2" eb="4">
      <t>コウモク</t>
    </rPh>
    <phoneticPr fontId="5"/>
  </si>
  <si>
    <t>(１基につき)</t>
    <phoneticPr fontId="3"/>
  </si>
  <si>
    <t>操作方法</t>
    <phoneticPr fontId="3"/>
  </si>
  <si>
    <t>〔　〕V×〔　〕p×〔　〕kW</t>
    <phoneticPr fontId="3"/>
  </si>
  <si>
    <t>5)環境給じん装置</t>
    <rPh sb="2" eb="4">
      <t>カンキョウ</t>
    </rPh>
    <rPh sb="4" eb="5">
      <t>キュウ</t>
    </rPh>
    <rPh sb="7" eb="9">
      <t>ソウチ</t>
    </rPh>
    <phoneticPr fontId="78"/>
  </si>
  <si>
    <t>〔　　　〕㎥/min</t>
    <phoneticPr fontId="3"/>
  </si>
  <si>
    <t>㎥/min</t>
    <phoneticPr fontId="3"/>
  </si>
  <si>
    <t>ろ過速度</t>
    <phoneticPr fontId="3"/>
  </si>
  <si>
    <t>〔　　　〕ｍ/s</t>
    <phoneticPr fontId="3"/>
  </si>
  <si>
    <t>ｍ/s</t>
    <phoneticPr fontId="3"/>
  </si>
  <si>
    <t>8.10 磁性物搬出装置（必要に応じて設置）</t>
    <rPh sb="5" eb="6">
      <t>ジ</t>
    </rPh>
    <rPh sb="6" eb="7">
      <t>セイ</t>
    </rPh>
    <rPh sb="7" eb="8">
      <t>ブツ</t>
    </rPh>
    <rPh sb="8" eb="10">
      <t>ハンシュツ</t>
    </rPh>
    <rPh sb="10" eb="12">
      <t>ソウチ</t>
    </rPh>
    <rPh sb="13" eb="15">
      <t>ヒツヨウ</t>
    </rPh>
    <rPh sb="16" eb="17">
      <t>オウ</t>
    </rPh>
    <rPh sb="19" eb="21">
      <t>セッチ</t>
    </rPh>
    <phoneticPr fontId="3"/>
  </si>
  <si>
    <t>1)磁選機（必要に応じて設置）</t>
    <phoneticPr fontId="3"/>
  </si>
  <si>
    <t>主要項目
(１基につき)</t>
    <rPh sb="2" eb="4">
      <t>コウモク</t>
    </rPh>
    <phoneticPr fontId="5"/>
  </si>
  <si>
    <t>幅〔　　〕mm×奥行〔　　〕mm</t>
    <phoneticPr fontId="3"/>
  </si>
  <si>
    <t>幅〔　　　〕×奥行〔　　　〕</t>
    <phoneticPr fontId="3"/>
  </si>
  <si>
    <t>遠隔自動、現場手動</t>
    <phoneticPr fontId="3"/>
  </si>
  <si>
    <t>＜ピット方式の場合＞
1)磁性物ピット（土木建築工事に含む）（必要に応じて設置）</t>
    <phoneticPr fontId="3"/>
  </si>
  <si>
    <t>幅〔　〕m×奥行〔　　〕m×高さ〔　〕m</t>
    <phoneticPr fontId="3"/>
  </si>
  <si>
    <t>幅〔　　〕×奥行〔　　〕×高さ〔　　〕</t>
    <phoneticPr fontId="3"/>
  </si>
  <si>
    <t>材質</t>
    <rPh sb="0" eb="1">
      <t>ザイ</t>
    </rPh>
    <rPh sb="1" eb="2">
      <t>シツ</t>
    </rPh>
    <phoneticPr fontId="3"/>
  </si>
  <si>
    <t>材質〔　　　〕、厚さ〔　　　〕mm</t>
    <rPh sb="0" eb="2">
      <t>ザイシツ</t>
    </rPh>
    <phoneticPr fontId="3"/>
  </si>
  <si>
    <t>＜ピット方式の場合＞
磁性物クレーン（必要に応じて設置）</t>
    <phoneticPr fontId="5"/>
  </si>
  <si>
    <t>＜バンカ方式の場合＞
磁性物バンカ（必要に応じて設置）</t>
    <rPh sb="11" eb="13">
      <t>ジセイ</t>
    </rPh>
    <rPh sb="13" eb="14">
      <t>ブツ</t>
    </rPh>
    <phoneticPr fontId="3"/>
  </si>
  <si>
    <t xml:space="preserve">主要項目
</t>
    <rPh sb="2" eb="4">
      <t>コウモク</t>
    </rPh>
    <phoneticPr fontId="5"/>
  </si>
  <si>
    <t>9 給水設備</t>
    <rPh sb="2" eb="4">
      <t>キュウスイ</t>
    </rPh>
    <rPh sb="4" eb="6">
      <t>セツビ</t>
    </rPh>
    <phoneticPr fontId="5"/>
  </si>
  <si>
    <t>9.1 所要水量</t>
    <rPh sb="4" eb="6">
      <t>ショヨウ</t>
    </rPh>
    <rPh sb="6" eb="8">
      <t>スイリョウ</t>
    </rPh>
    <phoneticPr fontId="5"/>
  </si>
  <si>
    <t>1) 生活用水</t>
    <phoneticPr fontId="3"/>
  </si>
  <si>
    <t>2) プラント用水</t>
    <phoneticPr fontId="3"/>
  </si>
  <si>
    <t>受水槽</t>
    <rPh sb="0" eb="3">
      <t>ジュスイソウ</t>
    </rPh>
    <phoneticPr fontId="3"/>
  </si>
  <si>
    <t>生活用水</t>
    <rPh sb="0" eb="2">
      <t>セイカツ</t>
    </rPh>
    <rPh sb="2" eb="4">
      <t>ヨウスイ</t>
    </rPh>
    <phoneticPr fontId="3"/>
  </si>
  <si>
    <t>〔　　　〕㎥/日</t>
    <phoneticPr fontId="3"/>
  </si>
  <si>
    <t>㎥/日</t>
    <phoneticPr fontId="3"/>
  </si>
  <si>
    <t>プラント用水</t>
    <rPh sb="4" eb="6">
      <t>ヨウスイ</t>
    </rPh>
    <phoneticPr fontId="3"/>
  </si>
  <si>
    <t>〔　　　〕㎥/日</t>
  </si>
  <si>
    <t>㎥/日</t>
  </si>
  <si>
    <t>再利用(循環)水</t>
    <phoneticPr fontId="3"/>
  </si>
  <si>
    <t>補給水</t>
  </si>
  <si>
    <t>上水</t>
    <phoneticPr fontId="3"/>
  </si>
  <si>
    <t>9.2 水槽類仕様</t>
    <rPh sb="4" eb="6">
      <t>スイソウ</t>
    </rPh>
    <rPh sb="6" eb="7">
      <t>ルイ</t>
    </rPh>
    <rPh sb="7" eb="9">
      <t>シヨウ</t>
    </rPh>
    <phoneticPr fontId="5"/>
  </si>
  <si>
    <t>生活用水受水槽</t>
    <phoneticPr fontId="3"/>
  </si>
  <si>
    <t>数量</t>
    <phoneticPr fontId="3"/>
  </si>
  <si>
    <t>〔　　　〕基</t>
  </si>
  <si>
    <t>〔　　　〕㎥</t>
  </si>
  <si>
    <t>1日最大使用量の〔　　〕時間分以上</t>
    <phoneticPr fontId="3"/>
  </si>
  <si>
    <t>時間分以上</t>
    <rPh sb="0" eb="2">
      <t>ジカン</t>
    </rPh>
    <rPh sb="2" eb="3">
      <t>ブン</t>
    </rPh>
    <rPh sb="3" eb="5">
      <t>イジョウ</t>
    </rPh>
    <phoneticPr fontId="3"/>
  </si>
  <si>
    <t>構造・材質</t>
    <phoneticPr fontId="3"/>
  </si>
  <si>
    <t>備考(付属品等)</t>
    <phoneticPr fontId="3"/>
  </si>
  <si>
    <t>プラント用水受水槽</t>
    <phoneticPr fontId="3"/>
  </si>
  <si>
    <t>時間分</t>
    <rPh sb="0" eb="2">
      <t>ジカン</t>
    </rPh>
    <rPh sb="2" eb="3">
      <t>ブン</t>
    </rPh>
    <phoneticPr fontId="3"/>
  </si>
  <si>
    <t>構造・材質</t>
  </si>
  <si>
    <t>備考(付属品等)</t>
  </si>
  <si>
    <t>防火用水槽と兼ねることも出来る。詳細は消防との協議による。</t>
    <phoneticPr fontId="3"/>
  </si>
  <si>
    <t>機器冷却水槽</t>
    <phoneticPr fontId="3"/>
  </si>
  <si>
    <t>循環水量の〔　　〕時間分以上</t>
    <phoneticPr fontId="3"/>
  </si>
  <si>
    <t>機器冷却水高置水槽</t>
    <phoneticPr fontId="3"/>
  </si>
  <si>
    <t>(必要に応じて設置)</t>
    <phoneticPr fontId="3"/>
  </si>
  <si>
    <t>再利用水受水槽</t>
    <phoneticPr fontId="3"/>
  </si>
  <si>
    <t>防火用水槽</t>
    <phoneticPr fontId="3"/>
  </si>
  <si>
    <t>消防署との協議による</t>
    <phoneticPr fontId="3"/>
  </si>
  <si>
    <t>その他必要な水槽</t>
  </si>
  <si>
    <t>用途</t>
    <rPh sb="0" eb="2">
      <t>ヨウト</t>
    </rPh>
    <phoneticPr fontId="3"/>
  </si>
  <si>
    <t>用途</t>
    <rPh sb="0" eb="2">
      <t>ヨウト</t>
    </rPh>
    <phoneticPr fontId="78"/>
  </si>
  <si>
    <t>〔　　　　〕</t>
    <phoneticPr fontId="3"/>
  </si>
  <si>
    <t>〔　　　〕基</t>
    <phoneticPr fontId="78"/>
  </si>
  <si>
    <t>9.3 ポンプ類仕様</t>
    <rPh sb="7" eb="8">
      <t>タグイ</t>
    </rPh>
    <rPh sb="8" eb="10">
      <t>シヨウ</t>
    </rPh>
    <phoneticPr fontId="5"/>
  </si>
  <si>
    <t>生活用水揚水ポンプ</t>
    <phoneticPr fontId="3"/>
  </si>
  <si>
    <t>2基(交互運転)</t>
    <phoneticPr fontId="3"/>
  </si>
  <si>
    <t>給水ユニットの場合は1ユニット以上</t>
    <rPh sb="0" eb="2">
      <t>キュウスイ</t>
    </rPh>
    <rPh sb="7" eb="9">
      <t>バアイ</t>
    </rPh>
    <rPh sb="15" eb="17">
      <t>イジョウ</t>
    </rPh>
    <phoneticPr fontId="78"/>
  </si>
  <si>
    <t>（自動給水の場合は給水ユニット）</t>
    <phoneticPr fontId="3"/>
  </si>
  <si>
    <t>吐出量〔　　〕㎥/h×全揚程〔　　〕m</t>
    <rPh sb="0" eb="1">
      <t>ト</t>
    </rPh>
    <rPh sb="1" eb="2">
      <t>シュツ</t>
    </rPh>
    <rPh sb="2" eb="3">
      <t>リョウ</t>
    </rPh>
    <rPh sb="11" eb="12">
      <t>ゼン</t>
    </rPh>
    <rPh sb="12" eb="13">
      <t>ヨウ</t>
    </rPh>
    <rPh sb="13" eb="14">
      <t>ホド</t>
    </rPh>
    <phoneticPr fontId="3"/>
  </si>
  <si>
    <t>-</t>
    <phoneticPr fontId="5"/>
  </si>
  <si>
    <t>余裕率：設計水量の時間最大使用量の20%以上</t>
    <phoneticPr fontId="3"/>
  </si>
  <si>
    <t>〔　　　〕kW</t>
    <phoneticPr fontId="3"/>
  </si>
  <si>
    <t>kW</t>
    <phoneticPr fontId="3"/>
  </si>
  <si>
    <t>〔　　　〕</t>
    <phoneticPr fontId="78"/>
  </si>
  <si>
    <t>備考(付属品等)</t>
    <phoneticPr fontId="3"/>
  </si>
  <si>
    <t>プラント用水揚水ポンプ</t>
    <phoneticPr fontId="3"/>
  </si>
  <si>
    <t>2基×2炉分(交互運転)</t>
    <phoneticPr fontId="3"/>
  </si>
  <si>
    <t>（自動給水の場合は給水ユニット）</t>
    <phoneticPr fontId="3"/>
  </si>
  <si>
    <t>機器冷却水ポンプ</t>
    <phoneticPr fontId="3"/>
  </si>
  <si>
    <t>冷却水出口配管にフローチェッカ（バイパス付）を設ける。</t>
    <phoneticPr fontId="3"/>
  </si>
  <si>
    <t>再利用水ポンプ</t>
    <phoneticPr fontId="3"/>
  </si>
  <si>
    <t>2基(交互運転)</t>
    <phoneticPr fontId="3"/>
  </si>
  <si>
    <t>余裕率：設計水量の時間最大使用量の20%以上</t>
    <phoneticPr fontId="3"/>
  </si>
  <si>
    <t>軸封方式</t>
    <phoneticPr fontId="3"/>
  </si>
  <si>
    <t>消火栓ポンプ</t>
    <phoneticPr fontId="3"/>
  </si>
  <si>
    <t>放水銃ポンプ</t>
    <rPh sb="0" eb="2">
      <t>ホウスイ</t>
    </rPh>
    <rPh sb="2" eb="3">
      <t>ジュウ</t>
    </rPh>
    <phoneticPr fontId="3"/>
  </si>
  <si>
    <t>インペラ</t>
    <phoneticPr fontId="3"/>
  </si>
  <si>
    <t>その他必要なポンプ</t>
  </si>
  <si>
    <t>〔　　　〕kW</t>
  </si>
  <si>
    <t>ケーシング</t>
    <phoneticPr fontId="3"/>
  </si>
  <si>
    <t>操作方式</t>
    <phoneticPr fontId="3"/>
  </si>
  <si>
    <t>9.4 機器冷却水冷却塔</t>
    <phoneticPr fontId="5"/>
  </si>
  <si>
    <t>循環水量</t>
    <rPh sb="0" eb="2">
      <t>ジュンカン</t>
    </rPh>
    <rPh sb="2" eb="4">
      <t>スイリョウ</t>
    </rPh>
    <phoneticPr fontId="5"/>
  </si>
  <si>
    <t>〔　　　〕㎥/h</t>
    <phoneticPr fontId="5"/>
  </si>
  <si>
    <t>㎥/h</t>
    <phoneticPr fontId="5"/>
  </si>
  <si>
    <t>冷却水入口温度</t>
    <phoneticPr fontId="5"/>
  </si>
  <si>
    <t>冷却水出口温度</t>
    <phoneticPr fontId="3"/>
  </si>
  <si>
    <t>〔　　　〕℃</t>
    <phoneticPr fontId="5"/>
  </si>
  <si>
    <t>外気温度</t>
    <rPh sb="0" eb="2">
      <t>ガイキ</t>
    </rPh>
    <rPh sb="2" eb="4">
      <t>オンド</t>
    </rPh>
    <phoneticPr fontId="5"/>
  </si>
  <si>
    <t>乾球温度〔　〕℃、湿球温度26～27℃</t>
    <phoneticPr fontId="5"/>
  </si>
  <si>
    <t>乾球温度〔　　〕℃、湿球温度26～27℃</t>
  </si>
  <si>
    <t>温度計、その他必要な機器〔　　　〕</t>
    <rPh sb="0" eb="3">
      <t>オンドケイ</t>
    </rPh>
    <rPh sb="6" eb="7">
      <t>タ</t>
    </rPh>
    <rPh sb="7" eb="9">
      <t>ヒツヨウ</t>
    </rPh>
    <rPh sb="10" eb="12">
      <t>キキ</t>
    </rPh>
    <phoneticPr fontId="5"/>
  </si>
  <si>
    <t>9.5 機器冷却水薬注装置</t>
    <phoneticPr fontId="5"/>
  </si>
  <si>
    <t>数　量</t>
    <phoneticPr fontId="5"/>
  </si>
  <si>
    <t>薬剤</t>
    <rPh sb="0" eb="2">
      <t>ヤクザイ</t>
    </rPh>
    <phoneticPr fontId="5"/>
  </si>
  <si>
    <t>薬注ポンプ</t>
    <rPh sb="0" eb="1">
      <t>ヤク</t>
    </rPh>
    <rPh sb="1" eb="2">
      <t>チュウ</t>
    </rPh>
    <phoneticPr fontId="5"/>
  </si>
  <si>
    <t>薬剤タンク</t>
    <rPh sb="0" eb="2">
      <t>ヤクザイ</t>
    </rPh>
    <phoneticPr fontId="5"/>
  </si>
  <si>
    <t>その他必要な機器</t>
    <rPh sb="2" eb="3">
      <t>タ</t>
    </rPh>
    <rPh sb="3" eb="5">
      <t>ヒツヨウ</t>
    </rPh>
    <rPh sb="6" eb="8">
      <t>キキ</t>
    </rPh>
    <phoneticPr fontId="5"/>
  </si>
  <si>
    <t>10 排水処理設備</t>
    <rPh sb="3" eb="5">
      <t>ハイスイ</t>
    </rPh>
    <rPh sb="5" eb="7">
      <t>ショリ</t>
    </rPh>
    <rPh sb="7" eb="9">
      <t>セツビ</t>
    </rPh>
    <phoneticPr fontId="5"/>
  </si>
  <si>
    <t>10.1 生活排水（土木建築工事に含む）</t>
    <rPh sb="5" eb="7">
      <t>セイカツ</t>
    </rPh>
    <rPh sb="7" eb="9">
      <t>ハイスイ</t>
    </rPh>
    <rPh sb="10" eb="12">
      <t>ドボク</t>
    </rPh>
    <rPh sb="12" eb="14">
      <t>ケンチク</t>
    </rPh>
    <rPh sb="14" eb="16">
      <t>コウジ</t>
    </rPh>
    <rPh sb="17" eb="18">
      <t>フク</t>
    </rPh>
    <phoneticPr fontId="5"/>
  </si>
  <si>
    <t>10.2 ごみピット汚水</t>
    <rPh sb="10" eb="12">
      <t>オスイ</t>
    </rPh>
    <phoneticPr fontId="5"/>
  </si>
  <si>
    <t>ごみ汚水発生量</t>
    <rPh sb="2" eb="4">
      <t>オスイ</t>
    </rPh>
    <rPh sb="4" eb="6">
      <t>ハッセイ</t>
    </rPh>
    <rPh sb="6" eb="7">
      <t>リョウ</t>
    </rPh>
    <phoneticPr fontId="5"/>
  </si>
  <si>
    <t>〔　　　〕㎥/日</t>
    <rPh sb="7" eb="8">
      <t>ヒ</t>
    </rPh>
    <phoneticPr fontId="5"/>
  </si>
  <si>
    <t>㎥/日</t>
    <rPh sb="2" eb="3">
      <t>ヒ</t>
    </rPh>
    <phoneticPr fontId="5"/>
  </si>
  <si>
    <t>運転時間</t>
    <phoneticPr fontId="5"/>
  </si>
  <si>
    <t>〔　　　〕h/日</t>
    <phoneticPr fontId="5"/>
  </si>
  <si>
    <t>h/日</t>
    <phoneticPr fontId="5"/>
  </si>
  <si>
    <t>処理能力</t>
    <phoneticPr fontId="3"/>
  </si>
  <si>
    <t>〔　　　〕L/h</t>
    <phoneticPr fontId="5"/>
  </si>
  <si>
    <t>L/h</t>
    <phoneticPr fontId="5"/>
  </si>
  <si>
    <t>1) ごみピット排水貯留槽（土木建築工事に含む）</t>
    <phoneticPr fontId="5"/>
  </si>
  <si>
    <t>構　造</t>
    <rPh sb="0" eb="1">
      <t>カマエ</t>
    </rPh>
    <rPh sb="2" eb="3">
      <t>ヅクリ</t>
    </rPh>
    <phoneticPr fontId="5"/>
  </si>
  <si>
    <t>水密鉄筋コンクリート造</t>
    <rPh sb="0" eb="2">
      <t>スイミツ</t>
    </rPh>
    <rPh sb="2" eb="4">
      <t>テッキン</t>
    </rPh>
    <rPh sb="10" eb="11">
      <t>ゾウ</t>
    </rPh>
    <phoneticPr fontId="5"/>
  </si>
  <si>
    <t>有効容量</t>
    <rPh sb="0" eb="2">
      <t>ユウコウ</t>
    </rPh>
    <rPh sb="2" eb="4">
      <t>ヨウリョウ</t>
    </rPh>
    <phoneticPr fontId="5"/>
  </si>
  <si>
    <t>ごみピット汚水発生量の[　　]日分</t>
    <phoneticPr fontId="3"/>
  </si>
  <si>
    <t>マンホール、梯子、その他必要な機器〔　　　　　〕</t>
    <phoneticPr fontId="5"/>
  </si>
  <si>
    <t>2) ごみピット汚水移送ポンプ</t>
    <phoneticPr fontId="5"/>
  </si>
  <si>
    <t>2基 (交互運転)</t>
    <rPh sb="1" eb="2">
      <t>キ</t>
    </rPh>
    <rPh sb="4" eb="5">
      <t>コウ</t>
    </rPh>
    <rPh sb="6" eb="8">
      <t>ウンテン</t>
    </rPh>
    <phoneticPr fontId="5"/>
  </si>
  <si>
    <t>(1基につき)</t>
    <phoneticPr fontId="5"/>
  </si>
  <si>
    <t>吐出圧</t>
    <rPh sb="2" eb="3">
      <t>アツ</t>
    </rPh>
    <phoneticPr fontId="5"/>
  </si>
  <si>
    <t>シャフト</t>
    <phoneticPr fontId="5"/>
  </si>
  <si>
    <t>操作方法</t>
    <phoneticPr fontId="5"/>
  </si>
  <si>
    <t>圧力計、レベルスイッチ、着脱装置、吊上装置、その他必要な機器〔　　　〕</t>
    <phoneticPr fontId="5"/>
  </si>
  <si>
    <t>3) ごみ汚水ろ過器（必要に応じて設置）</t>
    <rPh sb="11" eb="13">
      <t>ヒツヨウ</t>
    </rPh>
    <rPh sb="14" eb="15">
      <t>オウ</t>
    </rPh>
    <rPh sb="17" eb="19">
      <t>セッチ</t>
    </rPh>
    <phoneticPr fontId="3"/>
  </si>
  <si>
    <r>
      <t>〔　　　〕m</t>
    </r>
    <r>
      <rPr>
        <vertAlign val="superscript"/>
        <sz val="11"/>
        <rFont val="HGｺﾞｼｯｸM"/>
        <family val="3"/>
        <charset val="128"/>
      </rPr>
      <t>3</t>
    </r>
    <r>
      <rPr>
        <sz val="11"/>
        <rFont val="HGｺﾞｼｯｸM"/>
        <family val="3"/>
        <charset val="128"/>
      </rPr>
      <t>/h</t>
    </r>
    <phoneticPr fontId="3"/>
  </si>
  <si>
    <r>
      <t>m</t>
    </r>
    <r>
      <rPr>
        <vertAlign val="superscript"/>
        <sz val="11"/>
        <rFont val="HGｺﾞｼｯｸM"/>
        <family val="3"/>
        <charset val="128"/>
      </rPr>
      <t>3</t>
    </r>
    <r>
      <rPr>
        <sz val="11"/>
        <rFont val="HGｺﾞｼｯｸM"/>
        <family val="3"/>
        <charset val="128"/>
      </rPr>
      <t>/h</t>
    </r>
    <phoneticPr fontId="3"/>
  </si>
  <si>
    <t>メッシュ</t>
    <phoneticPr fontId="3"/>
  </si>
  <si>
    <t>〔　　　〕μm</t>
    <phoneticPr fontId="3"/>
  </si>
  <si>
    <t>μm</t>
    <phoneticPr fontId="3"/>
  </si>
  <si>
    <t>本体</t>
    <phoneticPr fontId="3"/>
  </si>
  <si>
    <t>スクリーン</t>
    <phoneticPr fontId="3"/>
  </si>
  <si>
    <t>4) ろ液貯留槽（コンクリート製の場合は土木建築工事に含む）（必要に応じて設置）</t>
    <rPh sb="31" eb="33">
      <t>ヒツヨウ</t>
    </rPh>
    <rPh sb="34" eb="35">
      <t>オウ</t>
    </rPh>
    <rPh sb="37" eb="39">
      <t>セッチ</t>
    </rPh>
    <phoneticPr fontId="3"/>
  </si>
  <si>
    <r>
      <t>〔　　　〕m</t>
    </r>
    <r>
      <rPr>
        <vertAlign val="superscript"/>
        <sz val="11"/>
        <rFont val="HGｺﾞｼｯｸM"/>
        <family val="3"/>
        <charset val="128"/>
      </rPr>
      <t>3</t>
    </r>
    <phoneticPr fontId="3"/>
  </si>
  <si>
    <r>
      <t>m</t>
    </r>
    <r>
      <rPr>
        <vertAlign val="superscript"/>
        <sz val="11"/>
        <rFont val="HGｺﾞｼｯｸM"/>
        <family val="3"/>
        <charset val="128"/>
      </rPr>
      <t>3</t>
    </r>
    <phoneticPr fontId="3"/>
  </si>
  <si>
    <t>液面計、マンホール、その他必要な機器〔　　　　　〕</t>
    <phoneticPr fontId="3"/>
  </si>
  <si>
    <t>5) ろ液噴霧ポンプ（必要に応じて設置）</t>
    <rPh sb="11" eb="13">
      <t>ヒツヨウ</t>
    </rPh>
    <rPh sb="14" eb="15">
      <t>オウ</t>
    </rPh>
    <rPh sb="17" eb="19">
      <t>セッチ</t>
    </rPh>
    <phoneticPr fontId="3"/>
  </si>
  <si>
    <t>操作方法</t>
  </si>
  <si>
    <t>圧力計、逆止弁、その他必要な機器〔　　〕</t>
    <phoneticPr fontId="3"/>
  </si>
  <si>
    <t>6) ろ液噴霧器（必要に応じて設置）</t>
    <rPh sb="9" eb="11">
      <t>ヒツヨウ</t>
    </rPh>
    <rPh sb="12" eb="13">
      <t>オウ</t>
    </rPh>
    <rPh sb="15" eb="17">
      <t>セッチ</t>
    </rPh>
    <phoneticPr fontId="3"/>
  </si>
  <si>
    <t>噴霧水量</t>
    <phoneticPr fontId="3"/>
  </si>
  <si>
    <t>噴霧水圧</t>
    <phoneticPr fontId="3"/>
  </si>
  <si>
    <t>空気圧</t>
    <phoneticPr fontId="3"/>
  </si>
  <si>
    <t>SUS</t>
    <phoneticPr fontId="3"/>
  </si>
  <si>
    <t>10.3 プラント有機系排水処理装置</t>
    <phoneticPr fontId="5"/>
  </si>
  <si>
    <t>有機系処理能力</t>
    <phoneticPr fontId="3"/>
  </si>
  <si>
    <t>〔　　　〕㎥/〔　　 〕h</t>
    <phoneticPr fontId="3"/>
  </si>
  <si>
    <t>〔　　　〕㎥/〔　　 〕h</t>
    <phoneticPr fontId="78"/>
  </si>
  <si>
    <t>1) プラットホーム床洗浄排水移送ポンプ</t>
    <phoneticPr fontId="5"/>
  </si>
  <si>
    <t>吐出量</t>
    <phoneticPr fontId="5"/>
  </si>
  <si>
    <t>吐出圧</t>
    <phoneticPr fontId="5"/>
  </si>
  <si>
    <t>圧力計、その他必要な機器〔　　　〕</t>
    <rPh sb="0" eb="3">
      <t>アツリョクケイ</t>
    </rPh>
    <rPh sb="6" eb="7">
      <t>タ</t>
    </rPh>
    <rPh sb="7" eb="9">
      <t>ヒツヨウ</t>
    </rPh>
    <rPh sb="10" eb="12">
      <t>キキ</t>
    </rPh>
    <phoneticPr fontId="5"/>
  </si>
  <si>
    <t>10.4 プラント排水無機系処理装置</t>
    <phoneticPr fontId="5"/>
  </si>
  <si>
    <t>無機系処理能力</t>
    <rPh sb="0" eb="3">
      <t>ムキケイ</t>
    </rPh>
    <rPh sb="3" eb="5">
      <t>ショリ</t>
    </rPh>
    <rPh sb="5" eb="7">
      <t>ノウリョク</t>
    </rPh>
    <phoneticPr fontId="5"/>
  </si>
  <si>
    <t>〔　　　〕㎥/〔　　　〕h</t>
    <phoneticPr fontId="5"/>
  </si>
  <si>
    <t>1) 槽類仕様（参考）</t>
    <phoneticPr fontId="5"/>
  </si>
  <si>
    <t>原水槽</t>
    <phoneticPr fontId="3"/>
  </si>
  <si>
    <t>計量槽</t>
    <phoneticPr fontId="3"/>
  </si>
  <si>
    <t>容量</t>
  </si>
  <si>
    <t>FRP、SUS等</t>
    <phoneticPr fontId="3"/>
  </si>
  <si>
    <t>薬品混和槽</t>
    <phoneticPr fontId="3"/>
  </si>
  <si>
    <t>凝集沈殿槽</t>
    <phoneticPr fontId="3"/>
  </si>
  <si>
    <t>中和槽</t>
    <phoneticPr fontId="3"/>
  </si>
  <si>
    <t>処理水槽</t>
    <phoneticPr fontId="3"/>
  </si>
  <si>
    <t>汚泥濃縮槽</t>
    <phoneticPr fontId="3"/>
  </si>
  <si>
    <t>その他必要な槽</t>
    <phoneticPr fontId="3"/>
  </si>
  <si>
    <t>㎥</t>
    <phoneticPr fontId="3"/>
  </si>
  <si>
    <t>2) ポンプ・ブロワ類仕様（参考）</t>
    <phoneticPr fontId="5"/>
  </si>
  <si>
    <t>排水移送ポンプ</t>
    <phoneticPr fontId="3"/>
  </si>
  <si>
    <t>〔　　　〕基（予備〔　　　〕基）</t>
    <rPh sb="5" eb="6">
      <t>キ</t>
    </rPh>
    <rPh sb="7" eb="9">
      <t>ヨビ</t>
    </rPh>
    <rPh sb="14" eb="15">
      <t>キ</t>
    </rPh>
    <phoneticPr fontId="3"/>
  </si>
  <si>
    <t>〔　　　〕　予備〔　　　〕</t>
    <rPh sb="6" eb="8">
      <t>ヨビ</t>
    </rPh>
    <phoneticPr fontId="3"/>
  </si>
  <si>
    <t>ケーシング</t>
  </si>
  <si>
    <t>　　　　　　　　</t>
  </si>
  <si>
    <t>インペラ</t>
  </si>
  <si>
    <t>シャフト</t>
  </si>
  <si>
    <t xml:space="preserve">備考(付属品等)
</t>
    <phoneticPr fontId="3"/>
  </si>
  <si>
    <t>ろ過器移送ポンプ</t>
    <phoneticPr fontId="3"/>
  </si>
  <si>
    <t>逆洗ポンプ</t>
    <phoneticPr fontId="3"/>
  </si>
  <si>
    <t>濃縮汚泥移送ポンプ</t>
    <phoneticPr fontId="3"/>
  </si>
  <si>
    <t>曝気用ブロワ</t>
    <phoneticPr fontId="3"/>
  </si>
  <si>
    <t>凝集剤注入ポンプ</t>
    <phoneticPr fontId="3"/>
  </si>
  <si>
    <t>〔　　　〕kW</t>
    <phoneticPr fontId="5"/>
  </si>
  <si>
    <t>凝集助剤注入ポンプ</t>
    <phoneticPr fontId="3"/>
  </si>
  <si>
    <t>苛性ｿｰﾀﾞ移送ポンプ</t>
    <phoneticPr fontId="3"/>
  </si>
  <si>
    <t>塩酸移送ポンプ</t>
    <phoneticPr fontId="3"/>
  </si>
  <si>
    <t>その他必要なポンプ及びブロワ</t>
    <phoneticPr fontId="3"/>
  </si>
  <si>
    <t>容量</t>
    <phoneticPr fontId="3"/>
  </si>
  <si>
    <t xml:space="preserve">備考(付属品等)
</t>
    <phoneticPr fontId="3"/>
  </si>
  <si>
    <t>数量</t>
    <phoneticPr fontId="3"/>
  </si>
  <si>
    <t>形式</t>
    <phoneticPr fontId="3"/>
  </si>
  <si>
    <t>3) 塔、機器類仕様</t>
    <phoneticPr fontId="5"/>
  </si>
  <si>
    <t>ろ過器</t>
    <phoneticPr fontId="3"/>
  </si>
  <si>
    <t>〔　　　〕㎥/h</t>
    <phoneticPr fontId="5"/>
  </si>
  <si>
    <t>㎥/h</t>
    <phoneticPr fontId="3"/>
  </si>
  <si>
    <t>主要寸法</t>
    <rPh sb="0" eb="2">
      <t>シュヨウ</t>
    </rPh>
    <rPh sb="2" eb="4">
      <t>スンポウ</t>
    </rPh>
    <phoneticPr fontId="3"/>
  </si>
  <si>
    <t>操作方法等</t>
    <rPh sb="0" eb="2">
      <t>ソウサ</t>
    </rPh>
    <rPh sb="2" eb="4">
      <t>ホウホウ</t>
    </rPh>
    <rPh sb="4" eb="5">
      <t>ナド</t>
    </rPh>
    <phoneticPr fontId="3"/>
  </si>
  <si>
    <t>備考(付属品等)</t>
    <rPh sb="5" eb="6">
      <t>ヒン</t>
    </rPh>
    <phoneticPr fontId="3"/>
  </si>
  <si>
    <t>汚泥脱水機</t>
    <phoneticPr fontId="3"/>
  </si>
  <si>
    <t>〔　　　〕</t>
    <phoneticPr fontId="5"/>
  </si>
  <si>
    <t>主要項目</t>
    <phoneticPr fontId="3"/>
  </si>
  <si>
    <t>その他必要な塔、機器類</t>
    <phoneticPr fontId="3"/>
  </si>
  <si>
    <t>その他必要な塔、機器類</t>
    <phoneticPr fontId="3"/>
  </si>
  <si>
    <t>〔　　　〕</t>
    <phoneticPr fontId="3"/>
  </si>
  <si>
    <t>-</t>
    <phoneticPr fontId="3"/>
  </si>
  <si>
    <t>4) 薬液タンク類</t>
    <phoneticPr fontId="5"/>
  </si>
  <si>
    <t>凝集剤貯槽</t>
    <phoneticPr fontId="3"/>
  </si>
  <si>
    <t>薬品受入方法</t>
    <phoneticPr fontId="3"/>
  </si>
  <si>
    <t>凝集助剤貯槽</t>
    <phoneticPr fontId="3"/>
  </si>
  <si>
    <t>苛性ソーダ貯槽</t>
    <phoneticPr fontId="3"/>
  </si>
  <si>
    <t>塩酸貯槽</t>
    <phoneticPr fontId="3"/>
  </si>
  <si>
    <t>その他必要なタンク（槽）</t>
    <phoneticPr fontId="3"/>
  </si>
  <si>
    <t>構造・材質</t>
    <phoneticPr fontId="3"/>
  </si>
  <si>
    <t>11 電気設備</t>
    <rPh sb="3" eb="5">
      <t>デンキ</t>
    </rPh>
    <rPh sb="5" eb="7">
      <t>セツビ</t>
    </rPh>
    <phoneticPr fontId="5"/>
  </si>
  <si>
    <t>11.1 電気方式</t>
    <rPh sb="5" eb="7">
      <t>デンキ</t>
    </rPh>
    <rPh sb="7" eb="9">
      <t>ホウシキ</t>
    </rPh>
    <phoneticPr fontId="5"/>
  </si>
  <si>
    <t>1) 受電電圧</t>
    <rPh sb="3" eb="5">
      <t>ジュデン</t>
    </rPh>
    <rPh sb="5" eb="7">
      <t>デンアツ</t>
    </rPh>
    <phoneticPr fontId="5"/>
  </si>
  <si>
    <t>AC三相三線式　6,600V　50Hz　〔1〕回線</t>
    <rPh sb="2" eb="4">
      <t>サンソウ</t>
    </rPh>
    <rPh sb="4" eb="6">
      <t>サンセン</t>
    </rPh>
    <rPh sb="6" eb="7">
      <t>シキ</t>
    </rPh>
    <rPh sb="23" eb="25">
      <t>カイセン</t>
    </rPh>
    <phoneticPr fontId="5"/>
  </si>
  <si>
    <t>AC三相三線式　6,600V　50Hz　〔1〕回線</t>
    <phoneticPr fontId="3"/>
  </si>
  <si>
    <t>2) 発電電圧</t>
    <rPh sb="3" eb="5">
      <t>ハツデン</t>
    </rPh>
    <rPh sb="5" eb="7">
      <t>デンアツ</t>
    </rPh>
    <phoneticPr fontId="5"/>
  </si>
  <si>
    <t>AC三相三線式〔　　　〕V</t>
    <rPh sb="2" eb="4">
      <t>サンソウ</t>
    </rPh>
    <rPh sb="4" eb="6">
      <t>サンセン</t>
    </rPh>
    <rPh sb="6" eb="7">
      <t>シキ</t>
    </rPh>
    <phoneticPr fontId="5"/>
  </si>
  <si>
    <t>AC三相三線式〔　　　〕V</t>
    <phoneticPr fontId="3"/>
  </si>
  <si>
    <t>3) 配電種別</t>
    <phoneticPr fontId="5"/>
  </si>
  <si>
    <t>4) 配電方式及び電圧</t>
    <phoneticPr fontId="5"/>
  </si>
  <si>
    <t>高圧</t>
    <rPh sb="0" eb="1">
      <t>タカ</t>
    </rPh>
    <rPh sb="1" eb="2">
      <t>アツ</t>
    </rPh>
    <phoneticPr fontId="5"/>
  </si>
  <si>
    <t>AC三相三線式　6,600V</t>
    <phoneticPr fontId="5"/>
  </si>
  <si>
    <t>プラント動力</t>
    <rPh sb="4" eb="6">
      <t>ドウリョク</t>
    </rPh>
    <phoneticPr fontId="5"/>
  </si>
  <si>
    <t>AC三相三線式　420V,210V</t>
    <phoneticPr fontId="5"/>
  </si>
  <si>
    <t>建築用動力</t>
    <rPh sb="0" eb="2">
      <t>ケンチク</t>
    </rPh>
    <rPh sb="2" eb="3">
      <t>ヨウ</t>
    </rPh>
    <rPh sb="3" eb="5">
      <t>ドウリョク</t>
    </rPh>
    <phoneticPr fontId="5"/>
  </si>
  <si>
    <t>AC三相三線式　420V,210V</t>
    <phoneticPr fontId="5"/>
  </si>
  <si>
    <t>照明電源</t>
    <rPh sb="0" eb="2">
      <t>ショウメイ</t>
    </rPh>
    <rPh sb="2" eb="4">
      <t>デンゲン</t>
    </rPh>
    <phoneticPr fontId="5"/>
  </si>
  <si>
    <t>AC単相三線式　210V,105V</t>
    <phoneticPr fontId="5"/>
  </si>
  <si>
    <t>計装電源</t>
    <rPh sb="0" eb="2">
      <t>ケイソウ</t>
    </rPh>
    <rPh sb="2" eb="4">
      <t>デンゲン</t>
    </rPh>
    <phoneticPr fontId="5"/>
  </si>
  <si>
    <t>AC単相二線式　100V</t>
    <phoneticPr fontId="5"/>
  </si>
  <si>
    <t>制御回路</t>
    <rPh sb="0" eb="2">
      <t>セイギョ</t>
    </rPh>
    <rPh sb="2" eb="4">
      <t>カイロ</t>
    </rPh>
    <phoneticPr fontId="5"/>
  </si>
  <si>
    <t>5) 盤の構造</t>
    <rPh sb="3" eb="4">
      <t>バン</t>
    </rPh>
    <rPh sb="5" eb="7">
      <t>コウゾウ</t>
    </rPh>
    <phoneticPr fontId="5"/>
  </si>
  <si>
    <t>11.2 受変電設備</t>
    <phoneticPr fontId="5"/>
  </si>
  <si>
    <t>1) 構内引込用柱上開閉器</t>
    <rPh sb="3" eb="5">
      <t>コウナイ</t>
    </rPh>
    <rPh sb="5" eb="7">
      <t>ヒキコミ</t>
    </rPh>
    <rPh sb="7" eb="8">
      <t>ヨウ</t>
    </rPh>
    <rPh sb="8" eb="10">
      <t>チュウジョウ</t>
    </rPh>
    <rPh sb="10" eb="13">
      <t>カイヘイキ</t>
    </rPh>
    <phoneticPr fontId="5"/>
  </si>
  <si>
    <t>屋外気中開閉器</t>
    <phoneticPr fontId="3"/>
  </si>
  <si>
    <t>容　量</t>
    <phoneticPr fontId="5"/>
  </si>
  <si>
    <t>〔　　〕kV、〔　　〕A</t>
    <phoneticPr fontId="78"/>
  </si>
  <si>
    <t>〔　　〕kV、〔　　〕A</t>
    <phoneticPr fontId="78"/>
  </si>
  <si>
    <t>2) 高圧引込盤</t>
    <phoneticPr fontId="5"/>
  </si>
  <si>
    <t>形　式</t>
    <phoneticPr fontId="5"/>
  </si>
  <si>
    <t>鋼板製屋内閉鎖垂直自立型</t>
    <phoneticPr fontId="3"/>
  </si>
  <si>
    <t>〔　　　〕面</t>
    <phoneticPr fontId="3"/>
  </si>
  <si>
    <t>面</t>
    <rPh sb="0" eb="1">
      <t>メン</t>
    </rPh>
    <phoneticPr fontId="5"/>
  </si>
  <si>
    <t>主要取付収納機器</t>
    <rPh sb="0" eb="2">
      <t>シュヨウ</t>
    </rPh>
    <rPh sb="2" eb="3">
      <t>ト</t>
    </rPh>
    <rPh sb="3" eb="4">
      <t>ツ</t>
    </rPh>
    <rPh sb="4" eb="6">
      <t>シュウノウ</t>
    </rPh>
    <rPh sb="6" eb="8">
      <t>キキ</t>
    </rPh>
    <phoneticPr fontId="5"/>
  </si>
  <si>
    <t>3極単投断路器、取引用変成器取付スペース、避雷器、その他必要な付属品〔　　〕</t>
    <phoneticPr fontId="3"/>
  </si>
  <si>
    <t>3) 高圧受電盤</t>
    <rPh sb="3" eb="5">
      <t>コウアツ</t>
    </rPh>
    <rPh sb="5" eb="8">
      <t>ジュデンバン</t>
    </rPh>
    <phoneticPr fontId="5"/>
  </si>
  <si>
    <t>-</t>
    <phoneticPr fontId="5"/>
  </si>
  <si>
    <t>形　式</t>
    <phoneticPr fontId="5"/>
  </si>
  <si>
    <t>鋼板製屋内閉鎖垂直自立型</t>
    <phoneticPr fontId="3"/>
  </si>
  <si>
    <t>数　量</t>
    <phoneticPr fontId="5"/>
  </si>
  <si>
    <t>〔　　　〕面</t>
    <phoneticPr fontId="3"/>
  </si>
  <si>
    <t>主要取付収納機器
（1面につき）</t>
    <rPh sb="0" eb="2">
      <t>シュヨウ</t>
    </rPh>
    <rPh sb="2" eb="3">
      <t>ト</t>
    </rPh>
    <rPh sb="3" eb="4">
      <t>ツ</t>
    </rPh>
    <rPh sb="4" eb="6">
      <t>シュウノウ</t>
    </rPh>
    <rPh sb="6" eb="8">
      <t>キキ</t>
    </rPh>
    <phoneticPr fontId="5"/>
  </si>
  <si>
    <t>真空遮断器（遮断器容量は電力会社との協議による）、計器用変成器、各種保護継電器（電気設備技術基準に基づくとともに、電力会社との協議による）、各種電力用計器、各種操作スイッチ、その他必要な機器〔　　　〕</t>
    <phoneticPr fontId="3"/>
  </si>
  <si>
    <t>4) 高圧配電盤</t>
    <phoneticPr fontId="5"/>
  </si>
  <si>
    <t>構　成</t>
    <rPh sb="0" eb="1">
      <t>コウ</t>
    </rPh>
    <rPh sb="2" eb="3">
      <t>ナ</t>
    </rPh>
    <phoneticPr fontId="5"/>
  </si>
  <si>
    <t>コンデンサ盤、動力変圧器一次盤、照明変圧器一次盤、その他必要な盤〔　　〕</t>
    <phoneticPr fontId="3"/>
  </si>
  <si>
    <t>真空遮断器、計装用変成器、保護継電器、その他必要な機器〔　　　〕</t>
    <phoneticPr fontId="3"/>
  </si>
  <si>
    <t>5) 高圧変圧器</t>
    <rPh sb="3" eb="5">
      <t>コウアツ</t>
    </rPh>
    <rPh sb="5" eb="8">
      <t>ヘンアツキ</t>
    </rPh>
    <phoneticPr fontId="5"/>
  </si>
  <si>
    <t>プラント動力変圧器</t>
    <rPh sb="4" eb="6">
      <t>ドウリョク</t>
    </rPh>
    <rPh sb="6" eb="9">
      <t>ヘンアツキ</t>
    </rPh>
    <phoneticPr fontId="5"/>
  </si>
  <si>
    <t>〔　　　〕KVA</t>
    <phoneticPr fontId="3"/>
  </si>
  <si>
    <t>KVA</t>
    <phoneticPr fontId="5"/>
  </si>
  <si>
    <t>最大負荷時の110%以上とする</t>
    <phoneticPr fontId="3"/>
  </si>
  <si>
    <t>端子電圧</t>
    <phoneticPr fontId="3"/>
  </si>
  <si>
    <t>一次6.6KV×二次420V、210V</t>
    <phoneticPr fontId="3"/>
  </si>
  <si>
    <t>定　格</t>
    <rPh sb="0" eb="1">
      <t>サダム</t>
    </rPh>
    <rPh sb="2" eb="3">
      <t>カク</t>
    </rPh>
    <phoneticPr fontId="5"/>
  </si>
  <si>
    <t>連続</t>
    <phoneticPr fontId="3"/>
  </si>
  <si>
    <t>相　数</t>
    <rPh sb="0" eb="1">
      <t>ソウ</t>
    </rPh>
    <rPh sb="2" eb="3">
      <t>スウ</t>
    </rPh>
    <phoneticPr fontId="5"/>
  </si>
  <si>
    <t>三相</t>
    <phoneticPr fontId="3"/>
  </si>
  <si>
    <t>建築動力変圧器</t>
    <rPh sb="0" eb="2">
      <t>ケンチク</t>
    </rPh>
    <phoneticPr fontId="5"/>
  </si>
  <si>
    <t>容　量</t>
    <phoneticPr fontId="5"/>
  </si>
  <si>
    <t>〔　　　〕KVA</t>
    <phoneticPr fontId="3"/>
  </si>
  <si>
    <t>KVA</t>
    <phoneticPr fontId="5"/>
  </si>
  <si>
    <t>定　格</t>
    <phoneticPr fontId="5"/>
  </si>
  <si>
    <t>連続</t>
    <rPh sb="0" eb="1">
      <t>レン</t>
    </rPh>
    <rPh sb="1" eb="2">
      <t>ツヅ</t>
    </rPh>
    <phoneticPr fontId="5"/>
  </si>
  <si>
    <t>相　数</t>
    <phoneticPr fontId="5"/>
  </si>
  <si>
    <t>照明用変圧器</t>
    <rPh sb="0" eb="2">
      <t>ショウメイ</t>
    </rPh>
    <rPh sb="2" eb="3">
      <t>ヨウ</t>
    </rPh>
    <phoneticPr fontId="5"/>
  </si>
  <si>
    <t>〔　　　〕</t>
    <phoneticPr fontId="3"/>
  </si>
  <si>
    <t>〔　　　〕基</t>
    <phoneticPr fontId="3"/>
  </si>
  <si>
    <t>最大負荷時の110%以上とする</t>
    <phoneticPr fontId="3"/>
  </si>
  <si>
    <t>端子電圧</t>
    <phoneticPr fontId="3"/>
  </si>
  <si>
    <t>一次6.6KVA×二次210V,105V</t>
    <phoneticPr fontId="3"/>
  </si>
  <si>
    <t>定　格</t>
    <phoneticPr fontId="5"/>
  </si>
  <si>
    <t>連続</t>
    <phoneticPr fontId="5"/>
  </si>
  <si>
    <t>相　数</t>
    <phoneticPr fontId="5"/>
  </si>
  <si>
    <t>単相</t>
    <rPh sb="0" eb="1">
      <t>タン</t>
    </rPh>
    <phoneticPr fontId="5"/>
  </si>
  <si>
    <t>6) 高圧進相コンデンサ</t>
    <phoneticPr fontId="5"/>
  </si>
  <si>
    <t>コンデンサバンク数</t>
    <rPh sb="8" eb="9">
      <t>スウ</t>
    </rPh>
    <phoneticPr fontId="5"/>
  </si>
  <si>
    <t>〔　　　〕台</t>
    <phoneticPr fontId="3"/>
  </si>
  <si>
    <t>群容量</t>
    <rPh sb="0" eb="1">
      <t>グン</t>
    </rPh>
    <rPh sb="1" eb="3">
      <t>ヨウリョウ</t>
    </rPh>
    <phoneticPr fontId="5"/>
  </si>
  <si>
    <t>KVA</t>
    <phoneticPr fontId="5"/>
  </si>
  <si>
    <t>主要項目</t>
    <phoneticPr fontId="3"/>
  </si>
  <si>
    <t>収納盤</t>
    <phoneticPr fontId="3"/>
  </si>
  <si>
    <t>鋼板製閉鎖型垂直自立盤</t>
    <phoneticPr fontId="3"/>
  </si>
  <si>
    <t>主要取付収納機器</t>
    <phoneticPr fontId="3"/>
  </si>
  <si>
    <t>進相コンデンサ（リアクトル付）</t>
    <phoneticPr fontId="3"/>
  </si>
  <si>
    <t>電力ヒューズ</t>
    <phoneticPr fontId="3"/>
  </si>
  <si>
    <t>負荷開閉器、その他必要な付属機器〔　〕</t>
    <phoneticPr fontId="3"/>
  </si>
  <si>
    <t>11.3 低圧配電設備</t>
    <rPh sb="5" eb="7">
      <t>テイアツ</t>
    </rPh>
    <rPh sb="7" eb="9">
      <t>ハイデン</t>
    </rPh>
    <rPh sb="9" eb="11">
      <t>セツビ</t>
    </rPh>
    <phoneticPr fontId="5"/>
  </si>
  <si>
    <t>1) プラント用動力主幹盤</t>
    <phoneticPr fontId="3"/>
  </si>
  <si>
    <t>主要取付収納機器
（1面につき）</t>
    <phoneticPr fontId="3"/>
  </si>
  <si>
    <t>配電用遮断器、漏電継電器、計器用変流器、電力量計、その他必要な機器〔　　〕</t>
    <rPh sb="23" eb="24">
      <t>ケイ</t>
    </rPh>
    <phoneticPr fontId="3"/>
  </si>
  <si>
    <t>2) 建築用動力主幹盤</t>
    <phoneticPr fontId="3"/>
  </si>
  <si>
    <t>配電用遮断器、漏電継電器、計器用変流器、電力量計、その他必要な機器〔　　〕</t>
    <phoneticPr fontId="3"/>
  </si>
  <si>
    <t>3) 照明用主幹盤</t>
    <phoneticPr fontId="3"/>
  </si>
  <si>
    <t>〔　　　〕面</t>
    <phoneticPr fontId="3"/>
  </si>
  <si>
    <t>配電用遮断器、漏電継電器、計器用変流器、電力量計、その他必要な機器〔 〕</t>
    <phoneticPr fontId="3"/>
  </si>
  <si>
    <t>11.4 動力設備</t>
    <phoneticPr fontId="5"/>
  </si>
  <si>
    <t>1) 動力制御盤</t>
    <phoneticPr fontId="5"/>
  </si>
  <si>
    <t>鋼板製屋内閉鎖自立形</t>
    <phoneticPr fontId="3"/>
  </si>
  <si>
    <t>構　成</t>
    <rPh sb="0" eb="1">
      <t>カマエ</t>
    </rPh>
    <rPh sb="2" eb="3">
      <t>シゲル</t>
    </rPh>
    <phoneticPr fontId="5"/>
  </si>
  <si>
    <t>焼却設備補機盤、共通補機盤、その他各設備制御盤</t>
    <phoneticPr fontId="3"/>
  </si>
  <si>
    <t>配電用遮断器、電磁接触器、サーマルリレー、制御電源用変圧器、補助継電器、運転停止、故障表示灯、予備ユニット、その他必要な必要な機器〔　　〕</t>
    <phoneticPr fontId="3"/>
  </si>
  <si>
    <t>2) 現場制御盤</t>
    <phoneticPr fontId="5"/>
  </si>
  <si>
    <t>鋼板製屋内閉鎖垂直自立型・壁掛型</t>
    <phoneticPr fontId="3"/>
  </si>
  <si>
    <t>バーナ制御盤、クレーン用動力制御盤、集じん器制御盤、排ガス処理設備制御盤、排水処理制御盤、その他必要な機器〔　　〕</t>
    <phoneticPr fontId="3"/>
  </si>
  <si>
    <t>主要取付収納機器
(１面につき)</t>
    <phoneticPr fontId="5"/>
  </si>
  <si>
    <t>動力制御盤に同じ</t>
    <phoneticPr fontId="3"/>
  </si>
  <si>
    <t>3) 現場操作盤</t>
    <phoneticPr fontId="5"/>
  </si>
  <si>
    <t>主要取付収納機器（1面につき）</t>
    <phoneticPr fontId="3"/>
  </si>
  <si>
    <t>操作スイッチ、切換スイッチ（中央、現場）、運転停止、故障表示等、その他必要な付属機器〔　　　　　〕</t>
    <phoneticPr fontId="3"/>
  </si>
  <si>
    <t>4) インバータ制御盤（必要に応じて設置）</t>
    <phoneticPr fontId="3"/>
  </si>
  <si>
    <t>〔　　　〕面</t>
  </si>
  <si>
    <t>面</t>
    <rPh sb="0" eb="1">
      <t>メン</t>
    </rPh>
    <phoneticPr fontId="78"/>
  </si>
  <si>
    <t>〔　　　〕</t>
    <phoneticPr fontId="78"/>
  </si>
  <si>
    <t>5) 電気配線工事</t>
    <rPh sb="3" eb="5">
      <t>デンキ</t>
    </rPh>
    <rPh sb="5" eb="7">
      <t>ハイセン</t>
    </rPh>
    <rPh sb="7" eb="9">
      <t>コウジ</t>
    </rPh>
    <phoneticPr fontId="5"/>
  </si>
  <si>
    <t>-</t>
    <phoneticPr fontId="3"/>
  </si>
  <si>
    <t>11.5 タービン発電設備</t>
    <phoneticPr fontId="5"/>
  </si>
  <si>
    <t>〔　　　〕（同期発電機）</t>
    <phoneticPr fontId="3"/>
  </si>
  <si>
    <t>容量</t>
    <phoneticPr fontId="3"/>
  </si>
  <si>
    <t>〔　　　〕kVA</t>
    <phoneticPr fontId="3"/>
  </si>
  <si>
    <t>kVA</t>
    <phoneticPr fontId="5"/>
  </si>
  <si>
    <t>出力</t>
    <phoneticPr fontId="3"/>
  </si>
  <si>
    <t>〔　　　〕kw</t>
    <phoneticPr fontId="3"/>
  </si>
  <si>
    <t>kw</t>
    <phoneticPr fontId="5"/>
  </si>
  <si>
    <t>力率</t>
    <phoneticPr fontId="3"/>
  </si>
  <si>
    <t>90％以上</t>
    <phoneticPr fontId="3"/>
  </si>
  <si>
    <t>電圧、周波数</t>
    <phoneticPr fontId="3"/>
  </si>
  <si>
    <t>AC〔　　　〕kV、60Hz</t>
    <phoneticPr fontId="3"/>
  </si>
  <si>
    <t>AC〔　　　〕kV、50Hz</t>
    <phoneticPr fontId="3"/>
  </si>
  <si>
    <t>回転数</t>
    <phoneticPr fontId="3"/>
  </si>
  <si>
    <r>
      <t>〔　　　〕min</t>
    </r>
    <r>
      <rPr>
        <vertAlign val="superscript"/>
        <sz val="11"/>
        <rFont val="HGｺﾞｼｯｸM"/>
        <family val="3"/>
        <charset val="128"/>
      </rPr>
      <t>-1</t>
    </r>
    <phoneticPr fontId="3"/>
  </si>
  <si>
    <r>
      <t>min</t>
    </r>
    <r>
      <rPr>
        <vertAlign val="superscript"/>
        <sz val="11"/>
        <rFont val="HGｺﾞｼｯｸM"/>
        <family val="3"/>
        <charset val="128"/>
      </rPr>
      <t>-1</t>
    </r>
    <phoneticPr fontId="5"/>
  </si>
  <si>
    <t>絶縁種別</t>
    <phoneticPr fontId="3"/>
  </si>
  <si>
    <t>励磁方式</t>
    <phoneticPr fontId="3"/>
  </si>
  <si>
    <t>冷却方式</t>
    <phoneticPr fontId="3"/>
  </si>
  <si>
    <t>必要な機器</t>
    <phoneticPr fontId="3"/>
  </si>
  <si>
    <t>11.6 非常用発電装置</t>
    <phoneticPr fontId="5"/>
  </si>
  <si>
    <t>1) 原動機</t>
    <rPh sb="3" eb="6">
      <t>ゲンドウキ</t>
    </rPh>
    <phoneticPr fontId="5"/>
  </si>
  <si>
    <t>出　力</t>
    <phoneticPr fontId="3"/>
  </si>
  <si>
    <t>発電機出力に見合うもの</t>
    <phoneticPr fontId="78"/>
  </si>
  <si>
    <t>使用燃料</t>
    <phoneticPr fontId="3"/>
  </si>
  <si>
    <t>灯油</t>
    <phoneticPr fontId="3"/>
  </si>
  <si>
    <t>始動方式</t>
    <phoneticPr fontId="3"/>
  </si>
  <si>
    <t>電動機による電動始動方式とする</t>
    <phoneticPr fontId="3"/>
  </si>
  <si>
    <t>据付け</t>
    <phoneticPr fontId="3"/>
  </si>
  <si>
    <t>原動機及び発電機の据付けは、防振を十分考慮する</t>
    <phoneticPr fontId="3"/>
  </si>
  <si>
    <t>油清浄器</t>
    <phoneticPr fontId="3"/>
  </si>
  <si>
    <t>燃料油系には、複式油清浄器を設ける</t>
    <phoneticPr fontId="3"/>
  </si>
  <si>
    <t>その他</t>
    <phoneticPr fontId="3"/>
  </si>
  <si>
    <t>室内の換気、騒音に留意する</t>
    <phoneticPr fontId="3"/>
  </si>
  <si>
    <t>2) 発電機</t>
    <rPh sb="3" eb="6">
      <t>ハツデンキ</t>
    </rPh>
    <phoneticPr fontId="5"/>
  </si>
  <si>
    <t>自己通風開放防滴形三相交流同期発電機</t>
    <phoneticPr fontId="3"/>
  </si>
  <si>
    <t>出　力</t>
    <rPh sb="0" eb="1">
      <t>デ</t>
    </rPh>
    <rPh sb="2" eb="3">
      <t>チカラ</t>
    </rPh>
    <phoneticPr fontId="3"/>
  </si>
  <si>
    <t>力　率</t>
    <phoneticPr fontId="3"/>
  </si>
  <si>
    <t>80%（遅れ）</t>
    <phoneticPr fontId="3"/>
  </si>
  <si>
    <t>電　圧</t>
    <rPh sb="0" eb="1">
      <t>デン</t>
    </rPh>
    <rPh sb="2" eb="3">
      <t>アツ</t>
    </rPh>
    <phoneticPr fontId="3"/>
  </si>
  <si>
    <t>〔　　　〕V</t>
    <phoneticPr fontId="3"/>
  </si>
  <si>
    <t>V</t>
    <phoneticPr fontId="5"/>
  </si>
  <si>
    <t>周波数</t>
    <rPh sb="0" eb="3">
      <t>シュウハスウ</t>
    </rPh>
    <phoneticPr fontId="3"/>
  </si>
  <si>
    <t>50Hz</t>
    <phoneticPr fontId="3"/>
  </si>
  <si>
    <t>相　数</t>
    <rPh sb="0" eb="1">
      <t>ソウ</t>
    </rPh>
    <rPh sb="2" eb="3">
      <t>スウ</t>
    </rPh>
    <phoneticPr fontId="3"/>
  </si>
  <si>
    <t>3φ</t>
    <phoneticPr fontId="3"/>
  </si>
  <si>
    <t>定　格</t>
    <rPh sb="0" eb="1">
      <t>サダム</t>
    </rPh>
    <rPh sb="2" eb="3">
      <t>カク</t>
    </rPh>
    <phoneticPr fontId="3"/>
  </si>
  <si>
    <t>絶縁種別</t>
    <phoneticPr fontId="3"/>
  </si>
  <si>
    <t>F種以上</t>
    <phoneticPr fontId="3"/>
  </si>
  <si>
    <t>励磁方式</t>
    <phoneticPr fontId="3"/>
  </si>
  <si>
    <t>ブラシレス励磁方式</t>
    <phoneticPr fontId="3"/>
  </si>
  <si>
    <t>3) 計測器</t>
    <rPh sb="3" eb="6">
      <t>ケイソクキ</t>
    </rPh>
    <phoneticPr fontId="5"/>
  </si>
  <si>
    <t>電気計測器</t>
    <phoneticPr fontId="5"/>
  </si>
  <si>
    <t>電力量計、電力計、記録電力計、無効電力計、力率計、電流計、回転数計、電圧計、周波数計、その他必要な機器〔　　　〕</t>
    <phoneticPr fontId="3"/>
  </si>
  <si>
    <t>4) 保護装置</t>
    <phoneticPr fontId="3"/>
  </si>
  <si>
    <t>様式第10-3号に記載</t>
    <rPh sb="0" eb="2">
      <t>ヨウシキ</t>
    </rPh>
    <rPh sb="2" eb="3">
      <t>ダイ</t>
    </rPh>
    <rPh sb="7" eb="8">
      <t>ゴウ</t>
    </rPh>
    <rPh sb="9" eb="11">
      <t>キサイ</t>
    </rPh>
    <phoneticPr fontId="5"/>
  </si>
  <si>
    <t>5) 発電機制御装置（電圧調整（力率調整））</t>
    <phoneticPr fontId="3"/>
  </si>
  <si>
    <t>11.7 無停電電源装置</t>
    <rPh sb="5" eb="8">
      <t>ムテイデン</t>
    </rPh>
    <rPh sb="8" eb="10">
      <t>デンゲン</t>
    </rPh>
    <rPh sb="10" eb="12">
      <t>ソウチ</t>
    </rPh>
    <phoneticPr fontId="5"/>
  </si>
  <si>
    <t>1) 直流電源装置</t>
    <phoneticPr fontId="5"/>
  </si>
  <si>
    <t>充電器</t>
    <rPh sb="0" eb="3">
      <t>ジュウデンキ</t>
    </rPh>
    <phoneticPr fontId="5"/>
  </si>
  <si>
    <t>充電方式は、自動定電圧浮動充電方式とする</t>
    <rPh sb="0" eb="2">
      <t>ジュウデン</t>
    </rPh>
    <rPh sb="2" eb="4">
      <t>ホウシキ</t>
    </rPh>
    <rPh sb="6" eb="8">
      <t>ジドウ</t>
    </rPh>
    <rPh sb="8" eb="11">
      <t>テイデンアツ</t>
    </rPh>
    <rPh sb="11" eb="13">
      <t>フドウ</t>
    </rPh>
    <rPh sb="13" eb="15">
      <t>ジュウデン</t>
    </rPh>
    <rPh sb="15" eb="17">
      <t>ホウシキ</t>
    </rPh>
    <phoneticPr fontId="5"/>
  </si>
  <si>
    <t>蓄電池</t>
    <rPh sb="0" eb="3">
      <t>チクデンチ</t>
    </rPh>
    <phoneticPr fontId="5"/>
  </si>
  <si>
    <t>形式</t>
    <rPh sb="0" eb="1">
      <t>カタチ</t>
    </rPh>
    <rPh sb="1" eb="2">
      <t>シキ</t>
    </rPh>
    <phoneticPr fontId="5"/>
  </si>
  <si>
    <t>容量</t>
    <rPh sb="0" eb="1">
      <t>ヨウ</t>
    </rPh>
    <rPh sb="1" eb="2">
      <t>リョウ</t>
    </rPh>
    <phoneticPr fontId="5"/>
  </si>
  <si>
    <t>〔　　　〕AH（1時間率）</t>
    <phoneticPr fontId="5"/>
  </si>
  <si>
    <t>AH</t>
    <phoneticPr fontId="5"/>
  </si>
  <si>
    <t>必要負荷の10分間以上とする。</t>
    <phoneticPr fontId="3"/>
  </si>
  <si>
    <t>数量</t>
    <rPh sb="0" eb="1">
      <t>カズ</t>
    </rPh>
    <rPh sb="1" eb="2">
      <t>リョウ</t>
    </rPh>
    <phoneticPr fontId="5"/>
  </si>
  <si>
    <t>〔　　　〕セル</t>
    <phoneticPr fontId="5"/>
  </si>
  <si>
    <t>セル</t>
    <phoneticPr fontId="5"/>
  </si>
  <si>
    <t>定格電圧</t>
    <rPh sb="0" eb="2">
      <t>テイカク</t>
    </rPh>
    <rPh sb="2" eb="4">
      <t>デンアツ</t>
    </rPh>
    <phoneticPr fontId="5"/>
  </si>
  <si>
    <t>〔　　　〕V</t>
    <phoneticPr fontId="5"/>
  </si>
  <si>
    <t>放電電圧</t>
    <rPh sb="0" eb="2">
      <t>ホウデン</t>
    </rPh>
    <rPh sb="2" eb="4">
      <t>デンアツ</t>
    </rPh>
    <phoneticPr fontId="5"/>
  </si>
  <si>
    <t>放電時間</t>
    <rPh sb="0" eb="2">
      <t>ホウデン</t>
    </rPh>
    <rPh sb="2" eb="4">
      <t>ジカン</t>
    </rPh>
    <phoneticPr fontId="5"/>
  </si>
  <si>
    <t>〔　　　〕分</t>
    <rPh sb="5" eb="6">
      <t>ブン</t>
    </rPh>
    <phoneticPr fontId="5"/>
  </si>
  <si>
    <t>分</t>
    <rPh sb="0" eb="1">
      <t>フン</t>
    </rPh>
    <phoneticPr fontId="5"/>
  </si>
  <si>
    <t>2) 交流無停電電源装置</t>
    <rPh sb="3" eb="5">
      <t>コウリュウ</t>
    </rPh>
    <rPh sb="5" eb="8">
      <t>ムテイデン</t>
    </rPh>
    <rPh sb="8" eb="10">
      <t>デンゲン</t>
    </rPh>
    <rPh sb="10" eb="12">
      <t>ソウチ</t>
    </rPh>
    <phoneticPr fontId="5"/>
  </si>
  <si>
    <t>-</t>
    <phoneticPr fontId="5"/>
  </si>
  <si>
    <t>入力電圧</t>
    <rPh sb="0" eb="2">
      <t>ニュウリョク</t>
    </rPh>
    <rPh sb="2" eb="4">
      <t>デンアツ</t>
    </rPh>
    <phoneticPr fontId="5"/>
  </si>
  <si>
    <t>DC　100V（停電時）　AC　100V（通常）</t>
    <phoneticPr fontId="3"/>
  </si>
  <si>
    <t>交流出力</t>
    <rPh sb="0" eb="2">
      <t>コウリュウ</t>
    </rPh>
    <rPh sb="2" eb="4">
      <t>シュツリョク</t>
    </rPh>
    <phoneticPr fontId="5"/>
  </si>
  <si>
    <t>〔　　　〕kVA</t>
    <phoneticPr fontId="3"/>
  </si>
  <si>
    <t>kVA</t>
    <phoneticPr fontId="5"/>
  </si>
  <si>
    <t>無停電電源予定負荷内訳</t>
    <rPh sb="0" eb="3">
      <t>ムテイデン</t>
    </rPh>
    <rPh sb="3" eb="5">
      <t>デンゲン</t>
    </rPh>
    <rPh sb="5" eb="7">
      <t>ヨテイ</t>
    </rPh>
    <rPh sb="7" eb="9">
      <t>フカ</t>
    </rPh>
    <rPh sb="9" eb="11">
      <t>ウチワケ</t>
    </rPh>
    <phoneticPr fontId="5"/>
  </si>
  <si>
    <t>〔　　　〕</t>
    <phoneticPr fontId="3"/>
  </si>
  <si>
    <t>12 計装制御設備</t>
    <rPh sb="3" eb="5">
      <t>ケイソウ</t>
    </rPh>
    <rPh sb="5" eb="7">
      <t>セイギョ</t>
    </rPh>
    <rPh sb="7" eb="9">
      <t>セツビ</t>
    </rPh>
    <phoneticPr fontId="5"/>
  </si>
  <si>
    <t>12.1 計画概要</t>
    <rPh sb="5" eb="7">
      <t>ケイカク</t>
    </rPh>
    <rPh sb="7" eb="9">
      <t>ガイヨウ</t>
    </rPh>
    <phoneticPr fontId="5"/>
  </si>
  <si>
    <t>12.2 計装制御計画</t>
    <rPh sb="5" eb="7">
      <t>ケイソウ</t>
    </rPh>
    <rPh sb="7" eb="9">
      <t>セイギョ</t>
    </rPh>
    <rPh sb="9" eb="11">
      <t>ケイカク</t>
    </rPh>
    <phoneticPr fontId="5"/>
  </si>
  <si>
    <t>1) 一般項目</t>
    <rPh sb="3" eb="5">
      <t>イッパン</t>
    </rPh>
    <rPh sb="5" eb="7">
      <t>コウモク</t>
    </rPh>
    <phoneticPr fontId="5"/>
  </si>
  <si>
    <t>2) 計装監視機能</t>
    <phoneticPr fontId="3"/>
  </si>
  <si>
    <t>レベル、温度、圧力等プロセスデータの表示及び監視、ごみ・灰クレーン運転状況の表示、主要機器の運転状況の表示、受変電設備運転状況の表示及び監視、電力デマンドの監視、主要な電動機電流値の監視、機器及び制御系等の異常の監視、公害関連データの表示・監視、その他運転に必要なもの〔　　　〕</t>
    <phoneticPr fontId="3"/>
  </si>
  <si>
    <t>3) 自動制御機能</t>
    <phoneticPr fontId="5"/>
  </si>
  <si>
    <t>ごみ焼却関係運転制御</t>
    <rPh sb="2" eb="4">
      <t>ショウキャク</t>
    </rPh>
    <rPh sb="4" eb="6">
      <t>カンケイ</t>
    </rPh>
    <rPh sb="6" eb="8">
      <t>ウンテン</t>
    </rPh>
    <rPh sb="8" eb="10">
      <t>セイギョ</t>
    </rPh>
    <phoneticPr fontId="5"/>
  </si>
  <si>
    <t>自動立上、自動立下、緊急自動立下、自動燃焼制御（CO、NOx制御）、焼却量制御、蒸気発生量安定化制御、その他〔　　　〕</t>
    <phoneticPr fontId="5"/>
  </si>
  <si>
    <t>ボイラー関係運転制御</t>
    <rPh sb="4" eb="6">
      <t>カンケイ</t>
    </rPh>
    <rPh sb="6" eb="8">
      <t>ウンテン</t>
    </rPh>
    <rPh sb="8" eb="10">
      <t>セイギョ</t>
    </rPh>
    <phoneticPr fontId="5"/>
  </si>
  <si>
    <t>水面レベル制御、水質管理、その他〔　　　〕</t>
    <rPh sb="0" eb="2">
      <t>スイメン</t>
    </rPh>
    <rPh sb="5" eb="7">
      <t>セイギョ</t>
    </rPh>
    <rPh sb="8" eb="10">
      <t>スイシツ</t>
    </rPh>
    <rPh sb="10" eb="12">
      <t>カンリ</t>
    </rPh>
    <rPh sb="15" eb="16">
      <t>タ</t>
    </rPh>
    <phoneticPr fontId="5"/>
  </si>
  <si>
    <t>受配電発電運転制御</t>
    <rPh sb="0" eb="3">
      <t>ジュハイデン</t>
    </rPh>
    <rPh sb="3" eb="5">
      <t>ハツデン</t>
    </rPh>
    <rPh sb="5" eb="7">
      <t>ウンテン</t>
    </rPh>
    <rPh sb="7" eb="9">
      <t>セイギョ</t>
    </rPh>
    <phoneticPr fontId="5"/>
  </si>
  <si>
    <t>力率調整、非常用発電機自動立上・停止、運転制御、その他〔　　　〕</t>
    <rPh sb="0" eb="2">
      <t>リキリツ</t>
    </rPh>
    <rPh sb="2" eb="4">
      <t>チョウセイ</t>
    </rPh>
    <rPh sb="5" eb="8">
      <t>ヒジョウヨウ</t>
    </rPh>
    <rPh sb="8" eb="11">
      <t>ハツデンキ</t>
    </rPh>
    <rPh sb="11" eb="13">
      <t>ジドウ</t>
    </rPh>
    <rPh sb="13" eb="15">
      <t>タチアゲ</t>
    </rPh>
    <rPh sb="16" eb="18">
      <t>テイシ</t>
    </rPh>
    <rPh sb="19" eb="21">
      <t>ウンテン</t>
    </rPh>
    <rPh sb="21" eb="23">
      <t>セイギョ</t>
    </rPh>
    <rPh sb="26" eb="27">
      <t>タ</t>
    </rPh>
    <phoneticPr fontId="5"/>
  </si>
  <si>
    <t>蒸気タービン発電機運転制御</t>
    <rPh sb="0" eb="2">
      <t>ジョウキ</t>
    </rPh>
    <rPh sb="6" eb="9">
      <t>ハツデンキ</t>
    </rPh>
    <rPh sb="9" eb="11">
      <t>ウンテン</t>
    </rPh>
    <rPh sb="11" eb="13">
      <t>セイギョ</t>
    </rPh>
    <phoneticPr fontId="5"/>
  </si>
  <si>
    <t>自動立上、停止、同期投入運転制御、その他〔　　　〕</t>
    <phoneticPr fontId="3"/>
  </si>
  <si>
    <t>ごみクレーンの運転制御</t>
    <phoneticPr fontId="3"/>
  </si>
  <si>
    <t>攪拌、投入、つまみ量調整、積替、その他〔　　　〕</t>
    <phoneticPr fontId="3"/>
  </si>
  <si>
    <t>動力機器制御</t>
    <phoneticPr fontId="3"/>
  </si>
  <si>
    <t>回転数制御、発停制御、交互運転、その他〔　　　〕</t>
    <phoneticPr fontId="3"/>
  </si>
  <si>
    <t>給排水関係運転制御</t>
    <phoneticPr fontId="3"/>
  </si>
  <si>
    <t>水槽等のレベル制御、排水処理装置制御、その他〔　　　〕</t>
    <phoneticPr fontId="3"/>
  </si>
  <si>
    <t>公害関係運転制御</t>
    <phoneticPr fontId="3"/>
  </si>
  <si>
    <t>排ガス処理設備制御、集じん灰処理装置制御、その他〔　　　〕</t>
    <phoneticPr fontId="3"/>
  </si>
  <si>
    <t>その他必要な制御</t>
    <rPh sb="2" eb="3">
      <t>タ</t>
    </rPh>
    <rPh sb="3" eb="5">
      <t>ヒツヨウ</t>
    </rPh>
    <phoneticPr fontId="5"/>
  </si>
  <si>
    <t>4) データ処理機能</t>
  </si>
  <si>
    <t>ごみ焼却処理データ、受電・売電量等電力管理データ、各種プロセスデータ、公害監視データ、薬品使用量、ユーティリティ使用量等データ、各電動機の稼働時間データ、アラーム発生記録、その他必要なデータ〔　　〕</t>
    <phoneticPr fontId="3"/>
  </si>
  <si>
    <t>5) 計装リスト</t>
    <phoneticPr fontId="5"/>
  </si>
  <si>
    <t>12.3 計装機器</t>
    <rPh sb="5" eb="7">
      <t>ケイソウ</t>
    </rPh>
    <rPh sb="7" eb="9">
      <t>キキ</t>
    </rPh>
    <phoneticPr fontId="5"/>
  </si>
  <si>
    <t>1) 一般計装センサー</t>
  </si>
  <si>
    <t>重量センサー等、温度、圧力センサー等、流量計、流速計等、開度計、回転数計等、電流、電圧、電力量及び力率等、レベル計等、pH、導電率等、その他必要な計装センサー〔　　　　　〕</t>
    <phoneticPr fontId="3"/>
  </si>
  <si>
    <t>2) 大気質測定機器</t>
    <rPh sb="3" eb="4">
      <t>ダイ</t>
    </rPh>
    <rPh sb="4" eb="6">
      <t>キシツ</t>
    </rPh>
    <rPh sb="6" eb="8">
      <t>ソクテイ</t>
    </rPh>
    <rPh sb="8" eb="10">
      <t>キキ</t>
    </rPh>
    <phoneticPr fontId="5"/>
  </si>
  <si>
    <t>煙道中ばいじん濃度計</t>
    <phoneticPr fontId="3"/>
  </si>
  <si>
    <t>1基（1炉につき）</t>
    <rPh sb="1" eb="2">
      <t>キ</t>
    </rPh>
    <rPh sb="4" eb="5">
      <t>ロ</t>
    </rPh>
    <phoneticPr fontId="5"/>
  </si>
  <si>
    <t>測定範囲</t>
    <rPh sb="0" eb="2">
      <t>ソクテイ</t>
    </rPh>
    <rPh sb="2" eb="4">
      <t>ハンイ</t>
    </rPh>
    <phoneticPr fontId="5"/>
  </si>
  <si>
    <t>〔　　　〕mg/㎥N～〔　　　〕mg/㎥N</t>
    <phoneticPr fontId="5"/>
  </si>
  <si>
    <t>〔　　　〕～〔　　　〕</t>
    <phoneticPr fontId="3"/>
  </si>
  <si>
    <t>mg/㎥N</t>
    <phoneticPr fontId="5"/>
  </si>
  <si>
    <t>煙道中窒素酸化物濃度計</t>
    <phoneticPr fontId="3"/>
  </si>
  <si>
    <t>〔　　　〕ppm～〔　　　〕ppm</t>
    <phoneticPr fontId="5"/>
  </si>
  <si>
    <t>煙道中硫黄酸化物濃度計</t>
    <phoneticPr fontId="3"/>
  </si>
  <si>
    <t>煙道中塩化水素濃度計</t>
    <phoneticPr fontId="3"/>
  </si>
  <si>
    <t>煙道中一酸化炭素濃度計</t>
    <phoneticPr fontId="3"/>
  </si>
  <si>
    <t>煙道中酸素濃度計</t>
    <phoneticPr fontId="3"/>
  </si>
  <si>
    <t>〔　　　〕%～〔　　　〕%</t>
    <phoneticPr fontId="5"/>
  </si>
  <si>
    <t>煙道中水銀濃度計</t>
    <phoneticPr fontId="3"/>
  </si>
  <si>
    <r>
      <t>〔　　　〕μg/㎥</t>
    </r>
    <r>
      <rPr>
        <vertAlign val="subscript"/>
        <sz val="11"/>
        <rFont val="HGｺﾞｼｯｸM"/>
        <family val="3"/>
        <charset val="128"/>
      </rPr>
      <t>N</t>
    </r>
    <r>
      <rPr>
        <sz val="11"/>
        <rFont val="HGｺﾞｼｯｸM"/>
        <family val="3"/>
        <charset val="128"/>
      </rPr>
      <t>～〔　　　〕μg/㎥</t>
    </r>
    <r>
      <rPr>
        <vertAlign val="subscript"/>
        <sz val="11"/>
        <rFont val="HGｺﾞｼｯｸM"/>
        <family val="3"/>
        <charset val="128"/>
      </rPr>
      <t>N</t>
    </r>
    <phoneticPr fontId="3"/>
  </si>
  <si>
    <r>
      <t>μg/㎥</t>
    </r>
    <r>
      <rPr>
        <vertAlign val="subscript"/>
        <sz val="11"/>
        <rFont val="HGｺﾞｼｯｸM"/>
        <family val="3"/>
        <charset val="128"/>
      </rPr>
      <t>N</t>
    </r>
    <phoneticPr fontId="3"/>
  </si>
  <si>
    <t>風向風速計
（必要に応じて設置）</t>
    <rPh sb="13" eb="15">
      <t>セッチ</t>
    </rPh>
    <phoneticPr fontId="3"/>
  </si>
  <si>
    <t>〔　　　〕m/s～〔　　　〕m/s</t>
    <phoneticPr fontId="5"/>
  </si>
  <si>
    <t>ｍ/s</t>
    <phoneticPr fontId="5"/>
  </si>
  <si>
    <t>大気温度計
（必要に応じて設置）</t>
    <rPh sb="13" eb="15">
      <t>セッチ</t>
    </rPh>
    <phoneticPr fontId="3"/>
  </si>
  <si>
    <t>〔　　　〕℃～〔　　　〕℃</t>
    <phoneticPr fontId="5"/>
  </si>
  <si>
    <t>その他必要な測定機器</t>
    <phoneticPr fontId="3"/>
  </si>
  <si>
    <t>用途</t>
    <rPh sb="0" eb="2">
      <t>ヨウト</t>
    </rPh>
    <phoneticPr fontId="5"/>
  </si>
  <si>
    <t>〔　　　〕～〔　　　〕</t>
  </si>
  <si>
    <t>〔　　　〕～〔　　　〕</t>
    <phoneticPr fontId="3"/>
  </si>
  <si>
    <t>単位も記載</t>
    <rPh sb="0" eb="2">
      <t>タンイ</t>
    </rPh>
    <rPh sb="3" eb="5">
      <t>キサイ</t>
    </rPh>
    <phoneticPr fontId="78"/>
  </si>
  <si>
    <t>その他必要な測定機器</t>
    <phoneticPr fontId="3"/>
  </si>
  <si>
    <t>3) ITV装置</t>
    <rPh sb="6" eb="8">
      <t>ソウチ</t>
    </rPh>
    <phoneticPr fontId="5"/>
  </si>
  <si>
    <t>(1)カメラ設置場所</t>
    <phoneticPr fontId="3"/>
  </si>
  <si>
    <t>A 炉内</t>
    <phoneticPr fontId="3"/>
  </si>
  <si>
    <t>台数</t>
    <rPh sb="0" eb="2">
      <t>ダイスウ</t>
    </rPh>
    <phoneticPr fontId="3"/>
  </si>
  <si>
    <t>2台</t>
    <rPh sb="1" eb="2">
      <t>ダイ</t>
    </rPh>
    <phoneticPr fontId="3"/>
  </si>
  <si>
    <t>種別</t>
    <rPh sb="0" eb="2">
      <t>シュベツ</t>
    </rPh>
    <phoneticPr fontId="3"/>
  </si>
  <si>
    <t>カラー</t>
    <phoneticPr fontId="3"/>
  </si>
  <si>
    <t>レンズ形式</t>
    <rPh sb="3" eb="5">
      <t>ケイシキ</t>
    </rPh>
    <phoneticPr fontId="3"/>
  </si>
  <si>
    <t>標準</t>
    <rPh sb="0" eb="2">
      <t>ヒョウジュン</t>
    </rPh>
    <phoneticPr fontId="3"/>
  </si>
  <si>
    <t>ケース</t>
    <phoneticPr fontId="3"/>
  </si>
  <si>
    <t>水冷</t>
    <rPh sb="0" eb="2">
      <t>スイレイ</t>
    </rPh>
    <phoneticPr fontId="3"/>
  </si>
  <si>
    <t>備考</t>
    <rPh sb="0" eb="2">
      <t>ビコウ</t>
    </rPh>
    <phoneticPr fontId="3"/>
  </si>
  <si>
    <t>〔　　　〕</t>
    <phoneticPr fontId="3"/>
  </si>
  <si>
    <t>-</t>
    <phoneticPr fontId="5"/>
  </si>
  <si>
    <t>B 煙突</t>
    <phoneticPr fontId="3"/>
  </si>
  <si>
    <t>1台</t>
    <rPh sb="1" eb="2">
      <t>ダイ</t>
    </rPh>
    <phoneticPr fontId="3"/>
  </si>
  <si>
    <t>電動ズーム</t>
    <rPh sb="0" eb="2">
      <t>デンドウ</t>
    </rPh>
    <phoneticPr fontId="3"/>
  </si>
  <si>
    <t>全天候</t>
    <rPh sb="0" eb="3">
      <t>ゼンテンコウ</t>
    </rPh>
    <phoneticPr fontId="3"/>
  </si>
  <si>
    <t>ワイパ付</t>
    <rPh sb="3" eb="4">
      <t>ツキ</t>
    </rPh>
    <phoneticPr fontId="3"/>
  </si>
  <si>
    <t>C プラットホーム出入口扉</t>
    <phoneticPr fontId="3"/>
  </si>
  <si>
    <t>D プラットホーム内</t>
    <phoneticPr fontId="3"/>
  </si>
  <si>
    <t>防塵</t>
    <rPh sb="0" eb="2">
      <t>ボウジン</t>
    </rPh>
    <phoneticPr fontId="3"/>
  </si>
  <si>
    <t>回転雲台付</t>
    <phoneticPr fontId="3"/>
  </si>
  <si>
    <t>E 投入ホッパ</t>
    <phoneticPr fontId="3"/>
  </si>
  <si>
    <t>F ボイラドラム液面計</t>
    <phoneticPr fontId="3"/>
  </si>
  <si>
    <t>G ごみピット上部</t>
    <phoneticPr fontId="3"/>
  </si>
  <si>
    <t>H 灰ピット又は灰バンカ</t>
    <phoneticPr fontId="3"/>
  </si>
  <si>
    <t>I 飛灰処理室</t>
    <rPh sb="6" eb="7">
      <t>シツ</t>
    </rPh>
    <phoneticPr fontId="3"/>
  </si>
  <si>
    <t>ケース</t>
    <phoneticPr fontId="3"/>
  </si>
  <si>
    <t>J 灰搬出室</t>
    <phoneticPr fontId="3"/>
  </si>
  <si>
    <t>カラー</t>
    <phoneticPr fontId="3"/>
  </si>
  <si>
    <t>ケース</t>
    <phoneticPr fontId="3"/>
  </si>
  <si>
    <t>K タービン発電機室</t>
    <phoneticPr fontId="3"/>
  </si>
  <si>
    <t>L1 低速回転破砕機入口</t>
    <rPh sb="3" eb="5">
      <t>テイソク</t>
    </rPh>
    <rPh sb="5" eb="7">
      <t>カイテン</t>
    </rPh>
    <phoneticPr fontId="3"/>
  </si>
  <si>
    <t>〔　　　〕台</t>
    <rPh sb="5" eb="6">
      <t>ダイ</t>
    </rPh>
    <phoneticPr fontId="3"/>
  </si>
  <si>
    <t>M2 低速回転破砕機出口</t>
    <rPh sb="3" eb="5">
      <t>テイソク</t>
    </rPh>
    <rPh sb="5" eb="7">
      <t>カイテン</t>
    </rPh>
    <phoneticPr fontId="3"/>
  </si>
  <si>
    <t>L2 高速回転破砕機入口</t>
    <rPh sb="3" eb="5">
      <t>コウソク</t>
    </rPh>
    <rPh sb="5" eb="7">
      <t>カイテン</t>
    </rPh>
    <phoneticPr fontId="3"/>
  </si>
  <si>
    <t>-</t>
    <phoneticPr fontId="5"/>
  </si>
  <si>
    <t>M2 高速回転破砕機出口</t>
    <rPh sb="3" eb="5">
      <t>コウソク</t>
    </rPh>
    <rPh sb="5" eb="7">
      <t>カイテン</t>
    </rPh>
    <phoneticPr fontId="3"/>
  </si>
  <si>
    <t>カラー</t>
    <phoneticPr fontId="3"/>
  </si>
  <si>
    <t>N 磁選機</t>
    <phoneticPr fontId="3"/>
  </si>
  <si>
    <t>O アルミ選別機</t>
    <phoneticPr fontId="3"/>
  </si>
  <si>
    <t>P 粒度選別機</t>
    <phoneticPr fontId="3"/>
  </si>
  <si>
    <t>Q 各搬出室</t>
    <phoneticPr fontId="3"/>
  </si>
  <si>
    <t>ケース</t>
    <phoneticPr fontId="3"/>
  </si>
  <si>
    <t>回転雲台付</t>
    <rPh sb="0" eb="3">
      <t>カイテンクモ</t>
    </rPh>
    <phoneticPr fontId="3"/>
  </si>
  <si>
    <t>R 構内道路</t>
    <phoneticPr fontId="3"/>
  </si>
  <si>
    <t>4台</t>
    <rPh sb="1" eb="2">
      <t>ダイ</t>
    </rPh>
    <phoneticPr fontId="3"/>
  </si>
  <si>
    <t>回転雲台、ワイパ付</t>
    <rPh sb="0" eb="2">
      <t>カイテン</t>
    </rPh>
    <rPh sb="2" eb="3">
      <t>クモ</t>
    </rPh>
    <rPh sb="3" eb="4">
      <t>ダイ</t>
    </rPh>
    <rPh sb="8" eb="9">
      <t>ツ</t>
    </rPh>
    <phoneticPr fontId="3"/>
  </si>
  <si>
    <t>S 計量機</t>
    <phoneticPr fontId="3"/>
  </si>
  <si>
    <t>T 災害廃棄物一時保管場所</t>
    <phoneticPr fontId="3"/>
  </si>
  <si>
    <t>6台</t>
    <rPh sb="1" eb="2">
      <t>ダイ</t>
    </rPh>
    <phoneticPr fontId="3"/>
  </si>
  <si>
    <t>設置位置は、資料12電気設備計画平面図を参照</t>
    <rPh sb="0" eb="2">
      <t>セッチ</t>
    </rPh>
    <rPh sb="2" eb="4">
      <t>イチ</t>
    </rPh>
    <rPh sb="6" eb="8">
      <t>シリョウ</t>
    </rPh>
    <rPh sb="10" eb="12">
      <t>デンキ</t>
    </rPh>
    <rPh sb="12" eb="14">
      <t>セツビ</t>
    </rPh>
    <rPh sb="14" eb="16">
      <t>ケイカク</t>
    </rPh>
    <rPh sb="16" eb="19">
      <t>ヘイメンズ</t>
    </rPh>
    <rPh sb="20" eb="22">
      <t>サンショウ</t>
    </rPh>
    <phoneticPr fontId="3"/>
  </si>
  <si>
    <t>　（緑地のエリア）</t>
    <phoneticPr fontId="78"/>
  </si>
  <si>
    <t>カラー</t>
    <phoneticPr fontId="3"/>
  </si>
  <si>
    <t>U その他必要な箇所</t>
    <phoneticPr fontId="3"/>
  </si>
  <si>
    <t>設置場所</t>
    <phoneticPr fontId="3"/>
  </si>
  <si>
    <t>〔　　　〕台</t>
    <phoneticPr fontId="3"/>
  </si>
  <si>
    <t>設置場所</t>
    <phoneticPr fontId="3"/>
  </si>
  <si>
    <t>(2)モニタ設置場所</t>
    <phoneticPr fontId="3"/>
  </si>
  <si>
    <t>-</t>
    <phoneticPr fontId="78"/>
  </si>
  <si>
    <t>-</t>
    <phoneticPr fontId="78"/>
  </si>
  <si>
    <t>中央制御室</t>
    <phoneticPr fontId="3"/>
  </si>
  <si>
    <t>大きさ</t>
    <rPh sb="0" eb="1">
      <t>オオ</t>
    </rPh>
    <phoneticPr fontId="3"/>
  </si>
  <si>
    <t>50インチ※見学者からも見やすい大きさ</t>
    <phoneticPr fontId="3"/>
  </si>
  <si>
    <t>インチ</t>
    <phoneticPr fontId="5"/>
  </si>
  <si>
    <t>監視対象</t>
    <rPh sb="0" eb="2">
      <t>カンシ</t>
    </rPh>
    <rPh sb="2" eb="4">
      <t>タイショウ</t>
    </rPh>
    <phoneticPr fontId="3"/>
  </si>
  <si>
    <t>すべてのカメラ(Tを除く）</t>
    <rPh sb="10" eb="11">
      <t>ノゾ</t>
    </rPh>
    <phoneticPr fontId="3"/>
  </si>
  <si>
    <t>切替</t>
    <rPh sb="0" eb="2">
      <t>キリカエ</t>
    </rPh>
    <phoneticPr fontId="3"/>
  </si>
  <si>
    <t>クレーン操作室</t>
    <phoneticPr fontId="3"/>
  </si>
  <si>
    <t>〔　〕インチ</t>
    <phoneticPr fontId="3"/>
  </si>
  <si>
    <t>インチ</t>
    <phoneticPr fontId="5"/>
  </si>
  <si>
    <t>灰クレーン操作室（必要な場合）</t>
    <rPh sb="0" eb="1">
      <t>ハイ</t>
    </rPh>
    <rPh sb="5" eb="7">
      <t>ソウサ</t>
    </rPh>
    <rPh sb="7" eb="8">
      <t>シツ</t>
    </rPh>
    <rPh sb="9" eb="11">
      <t>ヒツヨウ</t>
    </rPh>
    <rPh sb="12" eb="14">
      <t>バアイ</t>
    </rPh>
    <phoneticPr fontId="3"/>
  </si>
  <si>
    <t>〔　〕インチ</t>
    <phoneticPr fontId="3"/>
  </si>
  <si>
    <t>プラットホーム監視室</t>
    <phoneticPr fontId="3"/>
  </si>
  <si>
    <t>計量棟</t>
    <phoneticPr fontId="3"/>
  </si>
  <si>
    <t>〔　〕インチ</t>
    <phoneticPr fontId="3"/>
  </si>
  <si>
    <t>組合事務室</t>
    <phoneticPr fontId="3"/>
  </si>
  <si>
    <t>すべてのカメラ</t>
    <phoneticPr fontId="3"/>
  </si>
  <si>
    <t>大会議室</t>
    <rPh sb="0" eb="4">
      <t>ダイカイギシツ</t>
    </rPh>
    <phoneticPr fontId="3"/>
  </si>
  <si>
    <t>排ガス状況、発電量も表示</t>
    <rPh sb="0" eb="1">
      <t>ハイ</t>
    </rPh>
    <rPh sb="3" eb="5">
      <t>ジョウキョウ</t>
    </rPh>
    <rPh sb="6" eb="8">
      <t>ハツデン</t>
    </rPh>
    <rPh sb="8" eb="9">
      <t>リョウ</t>
    </rPh>
    <rPh sb="10" eb="12">
      <t>ヒョウジ</t>
    </rPh>
    <phoneticPr fontId="78"/>
  </si>
  <si>
    <t>玄関ホール</t>
    <rPh sb="0" eb="2">
      <t>ゲンカン</t>
    </rPh>
    <phoneticPr fontId="3"/>
  </si>
  <si>
    <t>T</t>
    <phoneticPr fontId="3"/>
  </si>
  <si>
    <t>その他必要な箇所</t>
    <phoneticPr fontId="3"/>
  </si>
  <si>
    <t>設置場所</t>
    <rPh sb="0" eb="2">
      <t>セッチ</t>
    </rPh>
    <rPh sb="2" eb="4">
      <t>バショ</t>
    </rPh>
    <phoneticPr fontId="3"/>
  </si>
  <si>
    <t>すべてのカメラ</t>
    <phoneticPr fontId="3"/>
  </si>
  <si>
    <t>12.4 制御装置（中央制御室）</t>
    <rPh sb="5" eb="7">
      <t>セイギョ</t>
    </rPh>
    <rPh sb="7" eb="9">
      <t>ソウチ</t>
    </rPh>
    <rPh sb="10" eb="12">
      <t>チュウオウ</t>
    </rPh>
    <rPh sb="12" eb="15">
      <t>セイギョシツ</t>
    </rPh>
    <phoneticPr fontId="5"/>
  </si>
  <si>
    <t>1) オペレータコンソール</t>
    <phoneticPr fontId="5"/>
  </si>
  <si>
    <t>数　量</t>
    <phoneticPr fontId="5"/>
  </si>
  <si>
    <t>12.5 ごみクレーン制御装置</t>
    <phoneticPr fontId="3"/>
  </si>
  <si>
    <t>〔　　　〕</t>
    <phoneticPr fontId="78"/>
  </si>
  <si>
    <t>〔　　　〕</t>
    <phoneticPr fontId="78"/>
  </si>
  <si>
    <t>12.6 データ処理装置</t>
    <phoneticPr fontId="5"/>
  </si>
  <si>
    <t>1) 中央処理装置</t>
    <rPh sb="3" eb="5">
      <t>チュウオウ</t>
    </rPh>
    <rPh sb="5" eb="7">
      <t>ショリ</t>
    </rPh>
    <rPh sb="7" eb="9">
      <t>ソウチ</t>
    </rPh>
    <phoneticPr fontId="5"/>
  </si>
  <si>
    <t>データ保管期間</t>
    <rPh sb="3" eb="5">
      <t>ホカン</t>
    </rPh>
    <rPh sb="5" eb="7">
      <t>キカン</t>
    </rPh>
    <phoneticPr fontId="5"/>
  </si>
  <si>
    <t>〔　　　〕（日報・月報等）</t>
    <phoneticPr fontId="5"/>
  </si>
  <si>
    <t>2) 出力装置</t>
    <rPh sb="3" eb="5">
      <t>シュツリョク</t>
    </rPh>
    <rPh sb="5" eb="7">
      <t>ソウチ</t>
    </rPh>
    <phoneticPr fontId="5"/>
  </si>
  <si>
    <t>3) 組合事務室用データ処理端末</t>
    <phoneticPr fontId="5"/>
  </si>
  <si>
    <t>12.7 排ガス状況監視盤</t>
    <phoneticPr fontId="3"/>
  </si>
  <si>
    <t>周囲の意匠にあった電光掲示式の自立盤、又は壁掛け盤</t>
    <phoneticPr fontId="3"/>
  </si>
  <si>
    <t>主要項目</t>
    <phoneticPr fontId="3"/>
  </si>
  <si>
    <t>主要寸法</t>
    <phoneticPr fontId="3"/>
  </si>
  <si>
    <t>幅〔 〕mm×高さ〔 〕mm×奥行〔 〕mm</t>
    <phoneticPr fontId="3"/>
  </si>
  <si>
    <t>幅〔　　〕×高さ〔　　〕×奥行〔　　〕</t>
    <phoneticPr fontId="3"/>
  </si>
  <si>
    <t>mm</t>
    <phoneticPr fontId="3"/>
  </si>
  <si>
    <t>表示方法</t>
    <phoneticPr fontId="3"/>
  </si>
  <si>
    <t>13 雑設備</t>
    <rPh sb="3" eb="4">
      <t>ザツ</t>
    </rPh>
    <rPh sb="4" eb="6">
      <t>セツビ</t>
    </rPh>
    <phoneticPr fontId="5"/>
  </si>
  <si>
    <t>13.1 空気圧縮機</t>
    <rPh sb="5" eb="7">
      <t>クウキ</t>
    </rPh>
    <rPh sb="7" eb="10">
      <t>アッシュクキ</t>
    </rPh>
    <phoneticPr fontId="5"/>
  </si>
  <si>
    <t>形　式</t>
    <phoneticPr fontId="5"/>
  </si>
  <si>
    <t>パッケージ型〔　　　〕（オイルレス仕様）</t>
    <phoneticPr fontId="5"/>
  </si>
  <si>
    <t>2基以上</t>
    <rPh sb="1" eb="2">
      <t>モトイ</t>
    </rPh>
    <rPh sb="2" eb="4">
      <t>イジョウ</t>
    </rPh>
    <phoneticPr fontId="5"/>
  </si>
  <si>
    <t>常用吐出圧力</t>
    <phoneticPr fontId="5"/>
  </si>
  <si>
    <t>〔　　　〕kPaG</t>
    <phoneticPr fontId="78"/>
  </si>
  <si>
    <t>kPaG</t>
  </si>
  <si>
    <t>(１基につき)</t>
    <phoneticPr fontId="5"/>
  </si>
  <si>
    <t>吐出量</t>
    <phoneticPr fontId="5"/>
  </si>
  <si>
    <t>〔　　　〕㎥/min</t>
    <phoneticPr fontId="3"/>
  </si>
  <si>
    <t>㎥/min</t>
    <phoneticPr fontId="5"/>
  </si>
  <si>
    <t>空気槽</t>
    <phoneticPr fontId="5"/>
  </si>
  <si>
    <t>〔　　　〕㎥</t>
    <phoneticPr fontId="3"/>
  </si>
  <si>
    <t>㎥</t>
    <phoneticPr fontId="5"/>
  </si>
  <si>
    <t>電動機</t>
    <phoneticPr fontId="5"/>
  </si>
  <si>
    <t>操作方式</t>
    <phoneticPr fontId="5"/>
  </si>
  <si>
    <t>圧力制御方式</t>
    <phoneticPr fontId="5"/>
  </si>
  <si>
    <t>自動アンローダ式</t>
    <phoneticPr fontId="3"/>
  </si>
  <si>
    <t>付属機器</t>
    <phoneticPr fontId="5"/>
  </si>
  <si>
    <t>空気タンク、油水分離装置、除湿装置、安全弁、供給配管、その他必要な機器〔　　　　　〕</t>
    <phoneticPr fontId="3"/>
  </si>
  <si>
    <t>13.2 清掃用煤吹装置</t>
    <rPh sb="5" eb="8">
      <t>セイソウヨウ</t>
    </rPh>
    <rPh sb="8" eb="9">
      <t>スス</t>
    </rPh>
    <rPh sb="9" eb="10">
      <t>スイ</t>
    </rPh>
    <rPh sb="10" eb="12">
      <t>ソウチ</t>
    </rPh>
    <phoneticPr fontId="5"/>
  </si>
  <si>
    <t>主要項目</t>
    <phoneticPr fontId="5"/>
  </si>
  <si>
    <t>使用流体</t>
    <phoneticPr fontId="5"/>
  </si>
  <si>
    <t>常用圧力</t>
    <phoneticPr fontId="5"/>
  </si>
  <si>
    <t>〔　　　〕kPa</t>
    <phoneticPr fontId="78"/>
  </si>
  <si>
    <t>主要材質</t>
    <phoneticPr fontId="5"/>
  </si>
  <si>
    <t>配置箇所</t>
    <phoneticPr fontId="5"/>
  </si>
  <si>
    <t>〔　　　　　〕箇所</t>
    <rPh sb="7" eb="9">
      <t>カショ</t>
    </rPh>
    <phoneticPr fontId="5"/>
  </si>
  <si>
    <t>箇所</t>
    <rPh sb="0" eb="2">
      <t>カショ</t>
    </rPh>
    <phoneticPr fontId="5"/>
  </si>
  <si>
    <t>付属機器</t>
    <phoneticPr fontId="5"/>
  </si>
  <si>
    <t>チューブ、ホース、その他必要な機器〔　　　　〕</t>
    <phoneticPr fontId="5"/>
  </si>
  <si>
    <t>13.3 可搬式掃除機</t>
    <rPh sb="5" eb="7">
      <t>カハン</t>
    </rPh>
    <rPh sb="7" eb="8">
      <t>シキ</t>
    </rPh>
    <rPh sb="8" eb="11">
      <t>ソウジキ</t>
    </rPh>
    <phoneticPr fontId="5"/>
  </si>
  <si>
    <t>〔　　　〕（乾湿両用）</t>
    <phoneticPr fontId="3"/>
  </si>
  <si>
    <t>〔　　　〕基</t>
    <rPh sb="5" eb="6">
      <t>キ</t>
    </rPh>
    <phoneticPr fontId="5"/>
  </si>
  <si>
    <t>13.4 洗車設備</t>
    <rPh sb="5" eb="7">
      <t>センシャ</t>
    </rPh>
    <rPh sb="7" eb="9">
      <t>セツビ</t>
    </rPh>
    <phoneticPr fontId="5"/>
  </si>
  <si>
    <t>手動式</t>
    <rPh sb="0" eb="3">
      <t>シュドウシキ</t>
    </rPh>
    <phoneticPr fontId="5"/>
  </si>
  <si>
    <t>同時洗車台数</t>
    <phoneticPr fontId="3"/>
  </si>
  <si>
    <t>3台以上</t>
    <rPh sb="1" eb="2">
      <t>ダイ</t>
    </rPh>
    <rPh sb="2" eb="4">
      <t>イジョウ</t>
    </rPh>
    <phoneticPr fontId="3"/>
  </si>
  <si>
    <t>噴射水量</t>
    <phoneticPr fontId="3"/>
  </si>
  <si>
    <r>
      <t>〔　　　〕m</t>
    </r>
    <r>
      <rPr>
        <vertAlign val="superscript"/>
        <sz val="11"/>
        <rFont val="HGｺﾞｼｯｸM"/>
        <family val="3"/>
        <charset val="128"/>
      </rPr>
      <t>3</t>
    </r>
    <r>
      <rPr>
        <sz val="11"/>
        <rFont val="HGｺﾞｼｯｸM"/>
        <family val="3"/>
        <charset val="128"/>
      </rPr>
      <t>/min</t>
    </r>
    <phoneticPr fontId="3"/>
  </si>
  <si>
    <r>
      <t>m</t>
    </r>
    <r>
      <rPr>
        <vertAlign val="superscript"/>
        <sz val="11"/>
        <rFont val="HGｺﾞｼｯｸM"/>
        <family val="3"/>
        <charset val="128"/>
      </rPr>
      <t>3</t>
    </r>
    <r>
      <rPr>
        <sz val="11"/>
        <rFont val="HGｺﾞｼｯｸM"/>
        <family val="3"/>
        <charset val="128"/>
      </rPr>
      <t>/min</t>
    </r>
    <phoneticPr fontId="3"/>
  </si>
  <si>
    <t>噴射水圧力</t>
    <phoneticPr fontId="3"/>
  </si>
  <si>
    <t>〔　　　〕kPa</t>
    <phoneticPr fontId="78"/>
  </si>
  <si>
    <t>所要電動機</t>
    <phoneticPr fontId="3"/>
  </si>
  <si>
    <t>〔　　〕V×〔　　〕P×〔　　〕kW</t>
    <phoneticPr fontId="3"/>
  </si>
  <si>
    <t>13.5 炉内清掃用集じん装置</t>
    <phoneticPr fontId="3"/>
  </si>
  <si>
    <t>出口含じん量</t>
    <phoneticPr fontId="3"/>
  </si>
  <si>
    <r>
      <t>0.02g/m</t>
    </r>
    <r>
      <rPr>
        <vertAlign val="superscript"/>
        <sz val="11"/>
        <rFont val="HGｺﾞｼｯｸM"/>
        <family val="3"/>
        <charset val="128"/>
      </rPr>
      <t>3</t>
    </r>
    <r>
      <rPr>
        <sz val="11"/>
        <rFont val="HGｺﾞｼｯｸM"/>
        <family val="3"/>
        <charset val="128"/>
      </rPr>
      <t>N</t>
    </r>
    <phoneticPr fontId="3"/>
  </si>
  <si>
    <r>
      <t>g/m</t>
    </r>
    <r>
      <rPr>
        <vertAlign val="superscript"/>
        <sz val="11"/>
        <rFont val="HGｺﾞｼｯｸM"/>
        <family val="3"/>
        <charset val="128"/>
      </rPr>
      <t>3</t>
    </r>
    <r>
      <rPr>
        <sz val="11"/>
        <rFont val="HGｺﾞｼｯｸM"/>
        <family val="3"/>
        <charset val="128"/>
      </rPr>
      <t>N</t>
    </r>
    <phoneticPr fontId="3"/>
  </si>
  <si>
    <t>ろ過風速</t>
    <phoneticPr fontId="3"/>
  </si>
  <si>
    <r>
      <t>〔　　　〕m</t>
    </r>
    <r>
      <rPr>
        <vertAlign val="superscript"/>
        <sz val="11"/>
        <rFont val="HGｺﾞｼｯｸM"/>
        <family val="3"/>
        <charset val="128"/>
      </rPr>
      <t>3</t>
    </r>
    <r>
      <rPr>
        <sz val="11"/>
        <rFont val="HGｺﾞｼｯｸM"/>
        <family val="3"/>
        <charset val="128"/>
      </rPr>
      <t>/min</t>
    </r>
    <phoneticPr fontId="3"/>
  </si>
  <si>
    <r>
      <t>m</t>
    </r>
    <r>
      <rPr>
        <vertAlign val="superscript"/>
        <sz val="11"/>
        <rFont val="HGｺﾞｼｯｸM"/>
        <family val="3"/>
        <charset val="128"/>
      </rPr>
      <t>3</t>
    </r>
    <r>
      <rPr>
        <sz val="11"/>
        <rFont val="HGｺﾞｼｯｸM"/>
        <family val="3"/>
        <charset val="128"/>
      </rPr>
      <t>/min</t>
    </r>
    <phoneticPr fontId="3"/>
  </si>
  <si>
    <t>〔　　〕V×〔　　〕P×〔　　〕kW</t>
    <phoneticPr fontId="3"/>
  </si>
  <si>
    <t>13.6 作業環境用集じん装置</t>
    <phoneticPr fontId="3"/>
  </si>
  <si>
    <t>出口含じん量</t>
    <phoneticPr fontId="3"/>
  </si>
  <si>
    <r>
      <t>g/m</t>
    </r>
    <r>
      <rPr>
        <vertAlign val="superscript"/>
        <sz val="11"/>
        <rFont val="HGｺﾞｼｯｸM"/>
        <family val="3"/>
        <charset val="128"/>
      </rPr>
      <t>3</t>
    </r>
    <r>
      <rPr>
        <sz val="11"/>
        <rFont val="HGｺﾞｼｯｸM"/>
        <family val="3"/>
        <charset val="128"/>
      </rPr>
      <t>N</t>
    </r>
    <phoneticPr fontId="3"/>
  </si>
  <si>
    <t>〔　　〕V×〔　　〕P×〔　　〕kW</t>
    <phoneticPr fontId="3"/>
  </si>
  <si>
    <t>付属品</t>
    <rPh sb="2" eb="3">
      <t>シナ</t>
    </rPh>
    <phoneticPr fontId="3"/>
  </si>
  <si>
    <t>13.7 工作機器、工具及び保安保護具類</t>
    <rPh sb="5" eb="7">
      <t>コウサク</t>
    </rPh>
    <rPh sb="7" eb="9">
      <t>キキ</t>
    </rPh>
    <rPh sb="10" eb="12">
      <t>コウグ</t>
    </rPh>
    <rPh sb="12" eb="13">
      <t>オヨ</t>
    </rPh>
    <rPh sb="14" eb="16">
      <t>ホアン</t>
    </rPh>
    <rPh sb="16" eb="18">
      <t>ホゴ</t>
    </rPh>
    <rPh sb="18" eb="19">
      <t>グ</t>
    </rPh>
    <rPh sb="19" eb="20">
      <t>ルイ</t>
    </rPh>
    <phoneticPr fontId="5"/>
  </si>
  <si>
    <t>13.8 説明用備品</t>
    <rPh sb="5" eb="8">
      <t>セツメイヨウ</t>
    </rPh>
    <rPh sb="8" eb="10">
      <t>ビヒン</t>
    </rPh>
    <phoneticPr fontId="5"/>
  </si>
  <si>
    <t>1) 見学者説明用装置</t>
    <phoneticPr fontId="5"/>
  </si>
  <si>
    <t>大型プロジェクタ装置等、説明用DVD（カラー）、説明用パネル（キャスタ付）、ホワイトボード（キャスタ付）、その他〔 〕</t>
    <rPh sb="10" eb="11">
      <t>ナド</t>
    </rPh>
    <rPh sb="12" eb="15">
      <t>セツメイヨウ</t>
    </rPh>
    <rPh sb="24" eb="27">
      <t>セツメイヨウ</t>
    </rPh>
    <rPh sb="35" eb="36">
      <t>ツキ</t>
    </rPh>
    <rPh sb="55" eb="56">
      <t>タ</t>
    </rPh>
    <phoneticPr fontId="3"/>
  </si>
  <si>
    <t>2) 説明用パンフレット</t>
    <phoneticPr fontId="5"/>
  </si>
  <si>
    <t>一般用1,000部、小学生用2,000部、電子ﾃﾞｰﾀ</t>
    <rPh sb="21" eb="23">
      <t>デンシ</t>
    </rPh>
    <phoneticPr fontId="5"/>
  </si>
  <si>
    <t>13.9 機器搬入・搬出用設備</t>
    <phoneticPr fontId="5"/>
  </si>
  <si>
    <t>設置場所</t>
    <phoneticPr fontId="3"/>
  </si>
  <si>
    <t>（1基につき）</t>
  </si>
  <si>
    <t>吊上荷重</t>
    <phoneticPr fontId="5"/>
  </si>
  <si>
    <t>〔　　　〕ｔ</t>
    <phoneticPr fontId="3"/>
  </si>
  <si>
    <t>揚程</t>
    <phoneticPr fontId="5"/>
  </si>
  <si>
    <t>〔　　　〕m</t>
    <phoneticPr fontId="3"/>
  </si>
  <si>
    <t>m</t>
    <phoneticPr fontId="5"/>
  </si>
  <si>
    <t>現場手動</t>
    <phoneticPr fontId="3"/>
  </si>
  <si>
    <t>〔　　〕V×〔　　〕p×〔　　〕kW</t>
    <phoneticPr fontId="3"/>
  </si>
  <si>
    <t>13.10 エアシャワー</t>
    <phoneticPr fontId="5"/>
  </si>
  <si>
    <t>主要出口部すべてに設置</t>
    <rPh sb="0" eb="2">
      <t>シュヨウ</t>
    </rPh>
    <rPh sb="2" eb="4">
      <t>デグチ</t>
    </rPh>
    <rPh sb="4" eb="5">
      <t>ブ</t>
    </rPh>
    <rPh sb="9" eb="11">
      <t>セッチ</t>
    </rPh>
    <phoneticPr fontId="3"/>
  </si>
  <si>
    <t>ジェット風量</t>
    <phoneticPr fontId="3"/>
  </si>
  <si>
    <r>
      <t>m</t>
    </r>
    <r>
      <rPr>
        <vertAlign val="superscript"/>
        <sz val="11"/>
        <rFont val="HGｺﾞｼｯｸM"/>
        <family val="3"/>
        <charset val="128"/>
      </rPr>
      <t>3</t>
    </r>
    <r>
      <rPr>
        <sz val="11"/>
        <rFont val="HGｺﾞｼｯｸM"/>
        <family val="3"/>
        <charset val="128"/>
      </rPr>
      <t>/h</t>
    </r>
    <phoneticPr fontId="3"/>
  </si>
  <si>
    <t>ジェット風速</t>
    <phoneticPr fontId="3"/>
  </si>
  <si>
    <t>〔　　　〕m/s</t>
    <phoneticPr fontId="3"/>
  </si>
  <si>
    <t>m/s</t>
    <phoneticPr fontId="3"/>
  </si>
  <si>
    <t>吹出口</t>
    <phoneticPr fontId="3"/>
  </si>
  <si>
    <t>第3節 粗大ごみ処理施設機械設備工事仕様</t>
    <rPh sb="0" eb="1">
      <t>ダイ</t>
    </rPh>
    <rPh sb="2" eb="3">
      <t>セツ</t>
    </rPh>
    <rPh sb="4" eb="6">
      <t>ソダイ</t>
    </rPh>
    <rPh sb="8" eb="10">
      <t>ショリ</t>
    </rPh>
    <rPh sb="10" eb="12">
      <t>シセツ</t>
    </rPh>
    <rPh sb="12" eb="14">
      <t>キカイ</t>
    </rPh>
    <rPh sb="14" eb="16">
      <t>セツビ</t>
    </rPh>
    <rPh sb="16" eb="18">
      <t>コウジ</t>
    </rPh>
    <rPh sb="18" eb="20">
      <t>シヨウ</t>
    </rPh>
    <phoneticPr fontId="5"/>
  </si>
  <si>
    <t>1 各設備共通仕様</t>
    <phoneticPr fontId="5"/>
  </si>
  <si>
    <t>1.1 コンベヤ類</t>
    <phoneticPr fontId="3"/>
  </si>
  <si>
    <t>2 受入れ供給設備</t>
    <phoneticPr fontId="3"/>
  </si>
  <si>
    <t>2.1 ごみ計量機（本設備は、「第2節高効率ごみ発電施設機械設備工事仕様」と共用とする。）</t>
    <phoneticPr fontId="5"/>
  </si>
  <si>
    <t>2.2 プラットホーム</t>
    <phoneticPr fontId="5"/>
  </si>
  <si>
    <t>1) プラットホーム（土木建築工事に含む）（本設備は、「第2節高効率ごみ発電施設機械設備工事仕様」と同様とする。）</t>
    <rPh sb="50" eb="52">
      <t>ドウヨウ</t>
    </rPh>
    <phoneticPr fontId="5"/>
  </si>
  <si>
    <t>2) プラットホーム出入口扉（本設備は、「第2節高効率ごみ発電施設機械設備工事仕様」と同様とする。）</t>
    <rPh sb="43" eb="45">
      <t>ドウヨウ</t>
    </rPh>
    <phoneticPr fontId="5"/>
  </si>
  <si>
    <t>2.3 粗大ごみ受入ヤード（土木建築工事に含む）</t>
    <phoneticPr fontId="5"/>
  </si>
  <si>
    <t>屋内ヤード式</t>
    <phoneticPr fontId="3"/>
  </si>
  <si>
    <t>構造</t>
    <phoneticPr fontId="3"/>
  </si>
  <si>
    <t>鉄筋コンクリート造</t>
    <phoneticPr fontId="3"/>
  </si>
  <si>
    <t>寸法</t>
    <phoneticPr fontId="3"/>
  </si>
  <si>
    <t>幅〔　〕ｍ×奥行〔　〕ｍ×高さ〔　〕ｍ</t>
    <phoneticPr fontId="3"/>
  </si>
  <si>
    <t>幅〔　〕×奥行〔　〕×高さ〔　〕</t>
    <phoneticPr fontId="3"/>
  </si>
  <si>
    <t>ｍ</t>
    <phoneticPr fontId="3"/>
  </si>
  <si>
    <t>容積</t>
    <phoneticPr fontId="3"/>
  </si>
  <si>
    <t>〔　　　〕㎥</t>
    <phoneticPr fontId="3"/>
  </si>
  <si>
    <t>有効3日分以上</t>
    <phoneticPr fontId="78"/>
  </si>
  <si>
    <t>面積</t>
    <phoneticPr fontId="3"/>
  </si>
  <si>
    <t>〔　　　〕㎡</t>
    <phoneticPr fontId="3"/>
  </si>
  <si>
    <t>必要な機器〔　　　〕</t>
    <rPh sb="0" eb="2">
      <t>ヒツヨウ</t>
    </rPh>
    <rPh sb="3" eb="5">
      <t>キキ</t>
    </rPh>
    <phoneticPr fontId="3"/>
  </si>
  <si>
    <t>前処理スペース</t>
    <rPh sb="0" eb="1">
      <t>マエ</t>
    </rPh>
    <rPh sb="1" eb="3">
      <t>ショリ</t>
    </rPh>
    <phoneticPr fontId="78"/>
  </si>
  <si>
    <t>容積</t>
    <phoneticPr fontId="3"/>
  </si>
  <si>
    <t>〔　　　〕㎡</t>
    <phoneticPr fontId="3"/>
  </si>
  <si>
    <t>2.4 粗大ごみ受入ホッパ</t>
    <phoneticPr fontId="5"/>
  </si>
  <si>
    <t>鋼板溶接製</t>
    <phoneticPr fontId="3"/>
  </si>
  <si>
    <t>有効容量</t>
    <phoneticPr fontId="3"/>
  </si>
  <si>
    <t>幅〔 〕ｍ×奥行〔 〕ｍ×高さ〔 〕ｍ</t>
  </si>
  <si>
    <t>幅〔　〕×奥行〔　〕×深さ〔　〕</t>
    <rPh sb="11" eb="12">
      <t>フカ</t>
    </rPh>
    <phoneticPr fontId="3"/>
  </si>
  <si>
    <t>全容積</t>
    <rPh sb="0" eb="1">
      <t>ゼン</t>
    </rPh>
    <phoneticPr fontId="3"/>
  </si>
  <si>
    <t>必要な機器〔　　　　　〕</t>
    <phoneticPr fontId="3"/>
  </si>
  <si>
    <t>2.5 粗大ごみ供給コンベヤ</t>
    <phoneticPr fontId="5"/>
  </si>
  <si>
    <t>鋼板製エプロンコンベヤ</t>
    <phoneticPr fontId="3"/>
  </si>
  <si>
    <t>1基</t>
    <phoneticPr fontId="3"/>
  </si>
  <si>
    <t>t/h</t>
  </si>
  <si>
    <t>幅〔　　　〕ｍ×長さ〔　　　〕ｍ</t>
    <phoneticPr fontId="3"/>
  </si>
  <si>
    <t>ｍ</t>
    <phoneticPr fontId="3"/>
  </si>
  <si>
    <t>傾斜角度</t>
    <phoneticPr fontId="3"/>
  </si>
  <si>
    <t>〔　　　〕°</t>
    <phoneticPr fontId="3"/>
  </si>
  <si>
    <t>°</t>
    <phoneticPr fontId="3"/>
  </si>
  <si>
    <t>速度</t>
    <phoneticPr fontId="3"/>
  </si>
  <si>
    <t>〔　　　〕m/min（可変速）</t>
    <phoneticPr fontId="3"/>
  </si>
  <si>
    <t>m/min</t>
    <phoneticPr fontId="3"/>
  </si>
  <si>
    <t>駆動方式</t>
    <phoneticPr fontId="3"/>
  </si>
  <si>
    <t>電動機</t>
    <phoneticPr fontId="3"/>
  </si>
  <si>
    <t>遠隔自動、現場手動</t>
    <phoneticPr fontId="3"/>
  </si>
  <si>
    <t>必要な機器〔　　　〕</t>
    <phoneticPr fontId="3"/>
  </si>
  <si>
    <t>3 破砕設備</t>
    <phoneticPr fontId="3"/>
  </si>
  <si>
    <t>3.1 低速回転破砕機</t>
    <phoneticPr fontId="5"/>
  </si>
  <si>
    <t>処理対象物最大寸法</t>
    <phoneticPr fontId="3"/>
  </si>
  <si>
    <t>〔　〕mm×〔　〕mm×〔　〕mm以下</t>
    <phoneticPr fontId="3"/>
  </si>
  <si>
    <t>〔　　　〕×〔　　　〕×〔　　　〕以下</t>
    <rPh sb="17" eb="19">
      <t>イカ</t>
    </rPh>
    <phoneticPr fontId="3"/>
  </si>
  <si>
    <t>主要寸法</t>
    <phoneticPr fontId="3"/>
  </si>
  <si>
    <t>〔　〕ｍ×〔　〕ｍ</t>
    <phoneticPr fontId="3"/>
  </si>
  <si>
    <t>〔　　　〕×〔　　　〕</t>
    <phoneticPr fontId="3"/>
  </si>
  <si>
    <t>投入口寸法</t>
    <phoneticPr fontId="3"/>
  </si>
  <si>
    <t>幅〔　〕ｍ×奥行〔　〕ｍ</t>
    <phoneticPr fontId="3"/>
  </si>
  <si>
    <t>幅〔　　〕×奥行〔　　〕</t>
    <phoneticPr fontId="3"/>
  </si>
  <si>
    <t>破砕粒度</t>
    <phoneticPr fontId="3"/>
  </si>
  <si>
    <t>〔400〕mm以下</t>
    <phoneticPr fontId="3"/>
  </si>
  <si>
    <t>㎜以下</t>
    <rPh sb="1" eb="3">
      <t>イカ</t>
    </rPh>
    <phoneticPr fontId="3"/>
  </si>
  <si>
    <r>
      <t>〔　　　〕min</t>
    </r>
    <r>
      <rPr>
        <vertAlign val="superscript"/>
        <sz val="11"/>
        <rFont val="HGｺﾞｼｯｸM"/>
        <family val="3"/>
        <charset val="128"/>
      </rPr>
      <t>-1</t>
    </r>
    <phoneticPr fontId="3"/>
  </si>
  <si>
    <r>
      <t>min</t>
    </r>
    <r>
      <rPr>
        <vertAlign val="superscript"/>
        <sz val="11"/>
        <rFont val="HGｺﾞｼｯｸM"/>
        <family val="3"/>
        <charset val="128"/>
      </rPr>
      <t>-1</t>
    </r>
    <phoneticPr fontId="3"/>
  </si>
  <si>
    <t>操作方式</t>
    <phoneticPr fontId="3"/>
  </si>
  <si>
    <t>主要部材質</t>
    <phoneticPr fontId="3"/>
  </si>
  <si>
    <t>破砕刃</t>
    <phoneticPr fontId="3"/>
  </si>
  <si>
    <t>シャフト</t>
    <phoneticPr fontId="3"/>
  </si>
  <si>
    <t>油圧ユニット、異物排出装置、その他必要な機器〔　　　〕</t>
    <phoneticPr fontId="3"/>
  </si>
  <si>
    <t>その他も具体的に記載のこと</t>
    <rPh sb="2" eb="3">
      <t>タ</t>
    </rPh>
    <phoneticPr fontId="3"/>
  </si>
  <si>
    <t>3.2 高速回転破砕機</t>
    <phoneticPr fontId="5"/>
  </si>
  <si>
    <t>〔　〕mm×〔　〕mm×〔　〕mm以下</t>
    <phoneticPr fontId="78"/>
  </si>
  <si>
    <t>〔　　　〕×〔　　　〕×〔　　　〕以下</t>
    <phoneticPr fontId="3"/>
  </si>
  <si>
    <t>主要寸法</t>
    <phoneticPr fontId="3"/>
  </si>
  <si>
    <t>〔　〕ｍ×〔　〕ｍ</t>
    <phoneticPr fontId="3"/>
  </si>
  <si>
    <t>〔　　　〕×〔　　　〕</t>
    <phoneticPr fontId="3"/>
  </si>
  <si>
    <t>投入口寸法</t>
    <phoneticPr fontId="3"/>
  </si>
  <si>
    <t>幅〔　　〕×奥行〔　　〕</t>
    <phoneticPr fontId="3"/>
  </si>
  <si>
    <t>破砕粒度</t>
    <phoneticPr fontId="3"/>
  </si>
  <si>
    <t>〔150〕mm以下</t>
    <phoneticPr fontId="3"/>
  </si>
  <si>
    <t>回転数</t>
    <phoneticPr fontId="3"/>
  </si>
  <si>
    <t>シャフト</t>
    <phoneticPr fontId="3"/>
  </si>
  <si>
    <t>ハンマ</t>
    <phoneticPr fontId="3"/>
  </si>
  <si>
    <t>ロータ</t>
    <phoneticPr fontId="3"/>
  </si>
  <si>
    <t>油圧ユニット、その他必要な機器〔　　〕</t>
    <phoneticPr fontId="3"/>
  </si>
  <si>
    <t>4 搬送設備</t>
  </si>
  <si>
    <t>1) 排出コンベヤ（必要に応じて設置）</t>
    <phoneticPr fontId="3"/>
  </si>
  <si>
    <t>能力</t>
    <phoneticPr fontId="3"/>
  </si>
  <si>
    <t>〔　　　〕mm×長さ〔　　　〕mm</t>
    <phoneticPr fontId="78"/>
  </si>
  <si>
    <t>余裕率（余裕率は、以下のコンベヤにも適用）</t>
    <phoneticPr fontId="3"/>
  </si>
  <si>
    <t>〔　　　〕%以上</t>
    <phoneticPr fontId="3"/>
  </si>
  <si>
    <t>%以上</t>
    <phoneticPr fontId="3"/>
  </si>
  <si>
    <t>〔　　　〕m/min</t>
    <phoneticPr fontId="3"/>
  </si>
  <si>
    <t>遠隔自動、現場手動</t>
    <phoneticPr fontId="3"/>
  </si>
  <si>
    <t>mm</t>
    <phoneticPr fontId="78"/>
  </si>
  <si>
    <t>具体的に記載のこと</t>
  </si>
  <si>
    <t>2) 搬送コンベヤ
※目的に応じた形式を必要台数設置するものとし、設置するコンベヤごとに以下の項目で計画する。</t>
    <phoneticPr fontId="5"/>
  </si>
  <si>
    <t>高効率ごみ発電施設のごみピットへの可燃残渣搬送コンベヤは7.1に記載</t>
    <rPh sb="0" eb="3">
      <t>コウコウリツ</t>
    </rPh>
    <rPh sb="5" eb="7">
      <t>ハツデン</t>
    </rPh>
    <rPh sb="7" eb="9">
      <t>シセツ</t>
    </rPh>
    <rPh sb="17" eb="19">
      <t>カネン</t>
    </rPh>
    <rPh sb="19" eb="21">
      <t>ザンサ</t>
    </rPh>
    <rPh sb="21" eb="23">
      <t>ハンソウ</t>
    </rPh>
    <rPh sb="32" eb="34">
      <t>キサイ</t>
    </rPh>
    <phoneticPr fontId="78"/>
  </si>
  <si>
    <t>　</t>
    <phoneticPr fontId="78"/>
  </si>
  <si>
    <t>主要項目
(１基につき)</t>
    <rPh sb="7" eb="8">
      <t>キ</t>
    </rPh>
    <phoneticPr fontId="5"/>
  </si>
  <si>
    <t>t/h</t>
    <phoneticPr fontId="3"/>
  </si>
  <si>
    <t>〔　　〕mm×長さ〔　　〕mm</t>
    <phoneticPr fontId="78"/>
  </si>
  <si>
    <t>〔　　　〕%以上</t>
    <phoneticPr fontId="3"/>
  </si>
  <si>
    <t>〔　　　〕m/min</t>
    <phoneticPr fontId="3"/>
  </si>
  <si>
    <t>〔　　　〕、厚さ〔　　　〕mm</t>
    <phoneticPr fontId="3"/>
  </si>
  <si>
    <t>〔　　〕、厚さ〔　　〕mm</t>
    <phoneticPr fontId="78"/>
  </si>
  <si>
    <t>トラフ幅</t>
    <phoneticPr fontId="3"/>
  </si>
  <si>
    <t>〔　　〕、厚さ〔　　〕mm</t>
    <phoneticPr fontId="78"/>
  </si>
  <si>
    <t>(１基につき)</t>
    <phoneticPr fontId="78"/>
  </si>
  <si>
    <t>〔　　　〕mm×長さ〔　　　〕mm</t>
    <phoneticPr fontId="3"/>
  </si>
  <si>
    <t>〔　　　〕%以上</t>
    <phoneticPr fontId="3"/>
  </si>
  <si>
    <t>m/min</t>
    <phoneticPr fontId="3"/>
  </si>
  <si>
    <t>m/min</t>
    <phoneticPr fontId="3"/>
  </si>
  <si>
    <t>〔　　〕mm×長さ〔　　〕mm</t>
    <phoneticPr fontId="78"/>
  </si>
  <si>
    <t>余裕率（余裕率は、以下のコンベヤにも適用）</t>
    <phoneticPr fontId="3"/>
  </si>
  <si>
    <t>〔　　　〕、厚さ〔　　　〕mm</t>
    <phoneticPr fontId="3"/>
  </si>
  <si>
    <t>　</t>
    <phoneticPr fontId="78"/>
  </si>
  <si>
    <t>〔　　〕、厚さ〔　　〕mm</t>
    <phoneticPr fontId="78"/>
  </si>
  <si>
    <t>主要材質</t>
    <phoneticPr fontId="3"/>
  </si>
  <si>
    <t>5 選別設備</t>
    <phoneticPr fontId="3"/>
  </si>
  <si>
    <t>5.1 磁力選別機</t>
    <phoneticPr fontId="5"/>
  </si>
  <si>
    <t>破砕ごみ</t>
    <phoneticPr fontId="3"/>
  </si>
  <si>
    <t>磁性物</t>
    <phoneticPr fontId="3"/>
  </si>
  <si>
    <t>〔　　　〕ｍ×〔　　　〕ｍ</t>
    <phoneticPr fontId="3"/>
  </si>
  <si>
    <t>ベルト速度</t>
    <phoneticPr fontId="3"/>
  </si>
  <si>
    <t>ベルト寸法</t>
    <phoneticPr fontId="3"/>
  </si>
  <si>
    <t>磁力容量</t>
    <rPh sb="0" eb="2">
      <t>ジリョク</t>
    </rPh>
    <rPh sb="2" eb="4">
      <t>ヨウリョウ</t>
    </rPh>
    <phoneticPr fontId="3"/>
  </si>
  <si>
    <t>〔　　〕ガウス～〔　　〕ガウス</t>
    <phoneticPr fontId="3"/>
  </si>
  <si>
    <t>ガウス</t>
    <phoneticPr fontId="3"/>
  </si>
  <si>
    <t>ベルト</t>
    <phoneticPr fontId="3"/>
  </si>
  <si>
    <t>スクレーパ</t>
    <phoneticPr fontId="3"/>
  </si>
  <si>
    <t>5.2 粒度選別機</t>
    <phoneticPr fontId="5"/>
  </si>
  <si>
    <t>1基</t>
    <phoneticPr fontId="3"/>
  </si>
  <si>
    <t>破砕ごみ</t>
    <phoneticPr fontId="3"/>
  </si>
  <si>
    <t>ふるい面寸法</t>
  </si>
  <si>
    <t>〔　　　〕mm×〔　　　〕mm</t>
    <phoneticPr fontId="78"/>
  </si>
  <si>
    <t>ふるい段数</t>
  </si>
  <si>
    <t>〔　　　〕段</t>
    <phoneticPr fontId="78"/>
  </si>
  <si>
    <t>段</t>
    <rPh sb="0" eb="1">
      <t>ダン</t>
    </rPh>
    <phoneticPr fontId="3"/>
  </si>
  <si>
    <t>ふるい目</t>
  </si>
  <si>
    <t>1段目</t>
    <rPh sb="1" eb="3">
      <t>ダンメ</t>
    </rPh>
    <phoneticPr fontId="78"/>
  </si>
  <si>
    <t>ふるい段数に応じて記載</t>
    <rPh sb="3" eb="5">
      <t>ダンスウ</t>
    </rPh>
    <rPh sb="6" eb="7">
      <t>オウ</t>
    </rPh>
    <rPh sb="9" eb="11">
      <t>キサイ</t>
    </rPh>
    <phoneticPr fontId="78"/>
  </si>
  <si>
    <t>2段目</t>
    <rPh sb="1" eb="3">
      <t>ダンメ</t>
    </rPh>
    <phoneticPr fontId="78"/>
  </si>
  <si>
    <t>3段目</t>
    <rPh sb="1" eb="3">
      <t>ダンメ</t>
    </rPh>
    <phoneticPr fontId="78"/>
  </si>
  <si>
    <t>電動機</t>
  </si>
  <si>
    <t>操作方式</t>
  </si>
  <si>
    <t>遠隔自動、現場手動</t>
  </si>
  <si>
    <t>主要部材質</t>
  </si>
  <si>
    <t>ふるい部</t>
    <phoneticPr fontId="3"/>
  </si>
  <si>
    <t>〔　　　〕、厚さ〔　　　〕mm</t>
    <phoneticPr fontId="3"/>
  </si>
  <si>
    <t>フレーム</t>
    <phoneticPr fontId="3"/>
  </si>
  <si>
    <t>5.3 風力選別機（必要に応じて設置）</t>
    <phoneticPr fontId="5"/>
  </si>
  <si>
    <t>5.4 アルミ選別機</t>
    <phoneticPr fontId="5"/>
  </si>
  <si>
    <t>アルミ</t>
    <phoneticPr fontId="3"/>
  </si>
  <si>
    <t>〔　　　〕ｍ×〔　　　〕ｍ</t>
    <phoneticPr fontId="3"/>
  </si>
  <si>
    <t>磁力</t>
    <rPh sb="0" eb="2">
      <t>ジリョク</t>
    </rPh>
    <phoneticPr fontId="3"/>
  </si>
  <si>
    <t>〔　　　〕ガウス</t>
    <phoneticPr fontId="3"/>
  </si>
  <si>
    <t>電磁石</t>
    <phoneticPr fontId="3"/>
  </si>
  <si>
    <t>フレーム</t>
    <phoneticPr fontId="3"/>
  </si>
  <si>
    <t>6.解体室</t>
    <rPh sb="2" eb="4">
      <t>カイタイ</t>
    </rPh>
    <rPh sb="4" eb="5">
      <t>シツ</t>
    </rPh>
    <phoneticPr fontId="78"/>
  </si>
  <si>
    <t>面積</t>
  </si>
  <si>
    <t>〔　　　〕㎡</t>
  </si>
  <si>
    <t>㎡</t>
  </si>
  <si>
    <t>付属機器</t>
    <rPh sb="0" eb="2">
      <t>フゾク</t>
    </rPh>
    <rPh sb="2" eb="4">
      <t>キキ</t>
    </rPh>
    <phoneticPr fontId="3"/>
  </si>
  <si>
    <t>7 貯留搬出設備</t>
    <phoneticPr fontId="3"/>
  </si>
  <si>
    <t>7.1 可燃残渣搬送装置</t>
    <phoneticPr fontId="5"/>
  </si>
  <si>
    <t>能力</t>
    <phoneticPr fontId="3"/>
  </si>
  <si>
    <t>(１基につき)</t>
    <phoneticPr fontId="78"/>
  </si>
  <si>
    <t>%以上</t>
    <phoneticPr fontId="3"/>
  </si>
  <si>
    <t>〔　　　〕m/min</t>
    <phoneticPr fontId="3"/>
  </si>
  <si>
    <t>　</t>
    <phoneticPr fontId="78"/>
  </si>
  <si>
    <t>速度</t>
    <phoneticPr fontId="3"/>
  </si>
  <si>
    <t>6.2 不燃残渣貯留設備</t>
    <rPh sb="8" eb="10">
      <t>チョリュウ</t>
    </rPh>
    <rPh sb="10" eb="12">
      <t>セツビ</t>
    </rPh>
    <phoneticPr fontId="5"/>
  </si>
  <si>
    <t>＜バンカ方式の場合＞
1) 不燃残渣貯留バンカ</t>
    <rPh sb="14" eb="16">
      <t>フネン</t>
    </rPh>
    <rPh sb="16" eb="18">
      <t>ザンサ</t>
    </rPh>
    <rPh sb="18" eb="20">
      <t>チョリュウ</t>
    </rPh>
    <phoneticPr fontId="78"/>
  </si>
  <si>
    <t>溶接鋼板製</t>
    <phoneticPr fontId="3"/>
  </si>
  <si>
    <t>基準ごみに対して有効7日分以上</t>
    <rPh sb="0" eb="2">
      <t>キジュン</t>
    </rPh>
    <rPh sb="5" eb="6">
      <t>タイ</t>
    </rPh>
    <rPh sb="8" eb="10">
      <t>ユウコウ</t>
    </rPh>
    <rPh sb="11" eb="12">
      <t>ヒ</t>
    </rPh>
    <rPh sb="12" eb="13">
      <t>ブン</t>
    </rPh>
    <rPh sb="13" eb="15">
      <t>イジョウ</t>
    </rPh>
    <phoneticPr fontId="78"/>
  </si>
  <si>
    <t>現場手動</t>
    <phoneticPr fontId="3"/>
  </si>
  <si>
    <t>＜ヤード方式の場合＞
2) 不燃残渣貯留ヤード</t>
    <phoneticPr fontId="78"/>
  </si>
  <si>
    <t>容積</t>
    <phoneticPr fontId="3"/>
  </si>
  <si>
    <t>㎡</t>
    <phoneticPr fontId="3"/>
  </si>
  <si>
    <t>6.3 鉄類貯留設備</t>
    <rPh sb="4" eb="5">
      <t>テツ</t>
    </rPh>
    <rPh sb="5" eb="6">
      <t>ルイ</t>
    </rPh>
    <rPh sb="6" eb="8">
      <t>チョリュウ</t>
    </rPh>
    <rPh sb="8" eb="10">
      <t>セツビ</t>
    </rPh>
    <phoneticPr fontId="5"/>
  </si>
  <si>
    <t>＜バンカ方式の場合＞
1) 鉄類貯留バンカ</t>
    <phoneticPr fontId="78"/>
  </si>
  <si>
    <t>容量</t>
    <phoneticPr fontId="3"/>
  </si>
  <si>
    <t>＜ヤード方式の場合＞
2) 鉄類貯留ヤード</t>
    <phoneticPr fontId="78"/>
  </si>
  <si>
    <t>面積</t>
    <phoneticPr fontId="3"/>
  </si>
  <si>
    <t>6.4 アルミ類貯留設備</t>
    <rPh sb="7" eb="8">
      <t>ルイ</t>
    </rPh>
    <rPh sb="8" eb="10">
      <t>チョリュウ</t>
    </rPh>
    <rPh sb="10" eb="12">
      <t>セツビ</t>
    </rPh>
    <phoneticPr fontId="5"/>
  </si>
  <si>
    <t>＜バンカ方式の場合＞
1) アルミ類貯留バンカ</t>
    <phoneticPr fontId="78"/>
  </si>
  <si>
    <t>幅〔　〕mm×奥行〔　〕mm×深さ〔　〕mm</t>
    <phoneticPr fontId="3"/>
  </si>
  <si>
    <t>幅〔　〕×奥行〔　〕×深さ〔　〕</t>
    <phoneticPr fontId="3"/>
  </si>
  <si>
    <t>材質</t>
    <phoneticPr fontId="3"/>
  </si>
  <si>
    <t>〔　　　〕mm以上</t>
    <phoneticPr fontId="78"/>
  </si>
  <si>
    <t>ゲート駆動方式</t>
    <phoneticPr fontId="3"/>
  </si>
  <si>
    <t>付属機器</t>
    <phoneticPr fontId="5"/>
  </si>
  <si>
    <t>＜ヤード方式の場合＞
2) アルミ類貯留ヤード</t>
    <phoneticPr fontId="78"/>
  </si>
  <si>
    <t>〔　　　〕㎡</t>
    <phoneticPr fontId="3"/>
  </si>
  <si>
    <t>7.5 スプリング類貯留設備</t>
    <rPh sb="9" eb="10">
      <t>ルイ</t>
    </rPh>
    <rPh sb="10" eb="12">
      <t>チョリュウ</t>
    </rPh>
    <rPh sb="12" eb="14">
      <t>セツビ</t>
    </rPh>
    <phoneticPr fontId="5"/>
  </si>
  <si>
    <t>構造</t>
    <phoneticPr fontId="3"/>
  </si>
  <si>
    <t>10t平ボディ車両1台分以上</t>
    <rPh sb="3" eb="4">
      <t>ヒラ</t>
    </rPh>
    <rPh sb="7" eb="9">
      <t>シャリョウ</t>
    </rPh>
    <rPh sb="10" eb="11">
      <t>ダイ</t>
    </rPh>
    <rPh sb="11" eb="12">
      <t>ブン</t>
    </rPh>
    <rPh sb="12" eb="14">
      <t>イジョウ</t>
    </rPh>
    <phoneticPr fontId="78"/>
  </si>
  <si>
    <t>台分</t>
    <rPh sb="0" eb="1">
      <t>ダイ</t>
    </rPh>
    <rPh sb="1" eb="2">
      <t>ブン</t>
    </rPh>
    <phoneticPr fontId="78"/>
  </si>
  <si>
    <t>8 集じん設備</t>
    <phoneticPr fontId="3"/>
  </si>
  <si>
    <t>8.1 サイクロン（必要に応じて設置）</t>
    <phoneticPr fontId="5"/>
  </si>
  <si>
    <t>処理風量</t>
    <phoneticPr fontId="3"/>
  </si>
  <si>
    <t>㎥/min</t>
    <phoneticPr fontId="3"/>
  </si>
  <si>
    <t>サイクロン径</t>
    <phoneticPr fontId="3"/>
  </si>
  <si>
    <t>〔　　　〕mmφ</t>
    <phoneticPr fontId="3"/>
  </si>
  <si>
    <t>mmφ</t>
    <phoneticPr fontId="3"/>
  </si>
  <si>
    <t>サイクロン全長</t>
    <phoneticPr fontId="3"/>
  </si>
  <si>
    <t>圧力損失</t>
    <phoneticPr fontId="3"/>
  </si>
  <si>
    <t>〔　　　〕Pa</t>
    <phoneticPr fontId="3"/>
  </si>
  <si>
    <t>Pa</t>
    <phoneticPr fontId="3"/>
  </si>
  <si>
    <t>粉じん排出方式</t>
    <phoneticPr fontId="3"/>
  </si>
  <si>
    <t>遠隔自動、現場手動</t>
    <phoneticPr fontId="3"/>
  </si>
  <si>
    <t>必要な機器〔　　　　　〕</t>
    <phoneticPr fontId="3"/>
  </si>
  <si>
    <t>8.2 バグフィルタ</t>
    <phoneticPr fontId="5"/>
  </si>
  <si>
    <t>処理風量</t>
    <phoneticPr fontId="3"/>
  </si>
  <si>
    <t>出口粉じん濃度</t>
    <rPh sb="5" eb="7">
      <t>ノウド</t>
    </rPh>
    <phoneticPr fontId="3"/>
  </si>
  <si>
    <t>0.02ｇ/㎥N以下</t>
    <phoneticPr fontId="3"/>
  </si>
  <si>
    <r>
      <t>g/㎥N</t>
    </r>
    <r>
      <rPr>
        <sz val="8"/>
        <rFont val="HGｺﾞｼｯｸM"/>
        <family val="3"/>
        <charset val="128"/>
      </rPr>
      <t>以下</t>
    </r>
    <phoneticPr fontId="3"/>
  </si>
  <si>
    <t>ろ布面積</t>
    <phoneticPr fontId="3"/>
  </si>
  <si>
    <t>圧力損失</t>
    <phoneticPr fontId="3"/>
  </si>
  <si>
    <t>粉じん排出方式</t>
    <phoneticPr fontId="3"/>
  </si>
  <si>
    <t>逆洗方式</t>
    <phoneticPr fontId="3"/>
  </si>
  <si>
    <t>ケーシング</t>
    <phoneticPr fontId="3"/>
  </si>
  <si>
    <t>ろ布</t>
    <rPh sb="1" eb="2">
      <t>フ</t>
    </rPh>
    <phoneticPr fontId="78"/>
  </si>
  <si>
    <t>電動機（粉じん排出装置）</t>
    <rPh sb="4" eb="5">
      <t>フン</t>
    </rPh>
    <rPh sb="7" eb="9">
      <t>ハイシュツ</t>
    </rPh>
    <rPh sb="9" eb="11">
      <t>ソウチ</t>
    </rPh>
    <phoneticPr fontId="3"/>
  </si>
  <si>
    <t>8.3 排風機</t>
    <phoneticPr fontId="5"/>
  </si>
  <si>
    <t>風量</t>
    <rPh sb="0" eb="2">
      <t>フウリョウ</t>
    </rPh>
    <phoneticPr fontId="3"/>
  </si>
  <si>
    <t>風圧</t>
    <rPh sb="0" eb="2">
      <t>フウアツ</t>
    </rPh>
    <phoneticPr fontId="3"/>
  </si>
  <si>
    <t>〔　　　〕Pa</t>
    <phoneticPr fontId="3"/>
  </si>
  <si>
    <t>Pa</t>
    <phoneticPr fontId="3"/>
  </si>
  <si>
    <t>回転数</t>
    <rPh sb="0" eb="3">
      <t>カイテンスウ</t>
    </rPh>
    <phoneticPr fontId="3"/>
  </si>
  <si>
    <r>
      <t>〔　　　〕min</t>
    </r>
    <r>
      <rPr>
        <vertAlign val="superscript"/>
        <sz val="11"/>
        <rFont val="HGｺﾞｼｯｸM"/>
        <family val="3"/>
        <charset val="128"/>
      </rPr>
      <t>-1</t>
    </r>
    <phoneticPr fontId="3"/>
  </si>
  <si>
    <r>
      <t>min</t>
    </r>
    <r>
      <rPr>
        <vertAlign val="superscript"/>
        <sz val="11"/>
        <rFont val="HGｺﾞｼｯｸM"/>
        <family val="3"/>
        <charset val="128"/>
      </rPr>
      <t>-1</t>
    </r>
    <phoneticPr fontId="3"/>
  </si>
  <si>
    <t>粉じん排出方式</t>
    <rPh sb="0" eb="1">
      <t>フン</t>
    </rPh>
    <rPh sb="3" eb="5">
      <t>ハイシュツ</t>
    </rPh>
    <rPh sb="5" eb="7">
      <t>ホウシキ</t>
    </rPh>
    <phoneticPr fontId="3"/>
  </si>
  <si>
    <t>インペラ</t>
    <phoneticPr fontId="78"/>
  </si>
  <si>
    <t>シャフト</t>
    <phoneticPr fontId="78"/>
  </si>
  <si>
    <t>ケーシング</t>
    <phoneticPr fontId="78"/>
  </si>
  <si>
    <t>電動機</t>
    <rPh sb="0" eb="3">
      <t>デンドウキ</t>
    </rPh>
    <phoneticPr fontId="3"/>
  </si>
  <si>
    <t>操作方式</t>
    <rPh sb="0" eb="2">
      <t>ソウサ</t>
    </rPh>
    <rPh sb="2" eb="4">
      <t>ホウシキ</t>
    </rPh>
    <phoneticPr fontId="3"/>
  </si>
  <si>
    <t>排気サイレンサ、ダンパ、その他必要な機器〔　　　　　〕</t>
    <phoneticPr fontId="3"/>
  </si>
  <si>
    <t>8.4 脱臭装置</t>
    <phoneticPr fontId="5"/>
  </si>
  <si>
    <t>処理風潮</t>
    <phoneticPr fontId="3"/>
  </si>
  <si>
    <t>出口臭気濃度</t>
    <phoneticPr fontId="3"/>
  </si>
  <si>
    <t>悪臭防止法における排出口規制に適合</t>
    <phoneticPr fontId="3"/>
  </si>
  <si>
    <t>主要部材質</t>
    <phoneticPr fontId="3"/>
  </si>
  <si>
    <t>脱臭対象箇所</t>
    <phoneticPr fontId="3"/>
  </si>
  <si>
    <t>9 給水設備（本設備は、「第2節高効率ごみ発電施設機械設備工事仕様」と共用とする。）</t>
    <phoneticPr fontId="3"/>
  </si>
  <si>
    <t>10 排水設備（本設備は、「第2節高効率ごみ発電施設機械設備工事仕様」と共用とする。）</t>
    <phoneticPr fontId="3"/>
  </si>
  <si>
    <t>11 電気設備（本設備は、「第2節高効率ごみ発電施設機械設備工事仕様」に準拠し、粗大ごみ処理施設として必要なものを設置する。）</t>
    <phoneticPr fontId="3"/>
  </si>
  <si>
    <t>12 計装設備（本設備は、粗大ごみ処理施設の運転に必要な自動制御設備、遠方監視、遠隔操作装置及びこれらに関係する計器（指示、記録、積算、警報等）、操作機器、ITV、操作画面等の一切を含むものであり、高効率ごみ発電施設と連携したシステムとして設置すること。）</t>
    <phoneticPr fontId="3"/>
  </si>
  <si>
    <t>13 雑設備</t>
    <phoneticPr fontId="3"/>
  </si>
  <si>
    <t>13.1  作業用重機</t>
    <phoneticPr fontId="3"/>
  </si>
  <si>
    <t>1) ショベルローダ</t>
    <phoneticPr fontId="5"/>
  </si>
  <si>
    <t>〔　　　　　〕台</t>
    <phoneticPr fontId="3"/>
  </si>
  <si>
    <t>使用燃料</t>
    <phoneticPr fontId="3"/>
  </si>
  <si>
    <t>〔　　　　　〕</t>
  </si>
  <si>
    <t>2) その他必要な重機</t>
    <phoneticPr fontId="5"/>
  </si>
  <si>
    <t>保護装置</t>
    <phoneticPr fontId="5"/>
  </si>
  <si>
    <t>保護装置</t>
  </si>
  <si>
    <t>機関停止</t>
  </si>
  <si>
    <t>遮断器トリップ</t>
  </si>
  <si>
    <t>ランプ表示</t>
  </si>
  <si>
    <t>警報</t>
  </si>
  <si>
    <t>起動渋滞</t>
  </si>
  <si>
    <t>○</t>
  </si>
  <si>
    <t>ベル</t>
  </si>
  <si>
    <t>過電圧</t>
  </si>
  <si>
    <t>過電流</t>
  </si>
  <si>
    <t>－</t>
  </si>
  <si>
    <t>方向地絡</t>
  </si>
  <si>
    <t>67G</t>
  </si>
  <si>
    <t>内部故障</t>
  </si>
  <si>
    <t>周波数低下</t>
    <rPh sb="3" eb="5">
      <t>テイカ</t>
    </rPh>
    <phoneticPr fontId="5"/>
  </si>
  <si>
    <t>燃料液面低下</t>
  </si>
  <si>
    <t>33F</t>
  </si>
  <si>
    <t>ブザー</t>
  </si>
  <si>
    <t>燃料液面上昇</t>
  </si>
  <si>
    <t>不足電圧</t>
  </si>
  <si>
    <t>その他必要なもの</t>
    <rPh sb="2" eb="3">
      <t>タ</t>
    </rPh>
    <rPh sb="3" eb="5">
      <t>ヒツヨウ</t>
    </rPh>
    <phoneticPr fontId="5"/>
  </si>
  <si>
    <t>※ 標準を記載しているため、必要に応じて追加、修正を行うこと</t>
    <rPh sb="2" eb="4">
      <t>ヒョウジュン</t>
    </rPh>
    <rPh sb="5" eb="7">
      <t>キサイ</t>
    </rPh>
    <rPh sb="14" eb="16">
      <t>ヒツヨウ</t>
    </rPh>
    <rPh sb="17" eb="18">
      <t>オウ</t>
    </rPh>
    <rPh sb="20" eb="22">
      <t>ツイカ</t>
    </rPh>
    <rPh sb="23" eb="25">
      <t>シュウセイ</t>
    </rPh>
    <rPh sb="26" eb="27">
      <t>オコナ</t>
    </rPh>
    <phoneticPr fontId="5"/>
  </si>
  <si>
    <t>計装リスト</t>
    <rPh sb="0" eb="2">
      <t>ケイソウ</t>
    </rPh>
    <phoneticPr fontId="5"/>
  </si>
  <si>
    <t>設備</t>
  </si>
  <si>
    <t>制御計装名称</t>
  </si>
  <si>
    <t>制御方式</t>
  </si>
  <si>
    <t>監視項目</t>
  </si>
  <si>
    <t>ロギング</t>
  </si>
  <si>
    <t>自動</t>
  </si>
  <si>
    <t>手動</t>
  </si>
  <si>
    <t>モニタ</t>
  </si>
  <si>
    <t>中央監視盤</t>
  </si>
  <si>
    <t>現場操作盤</t>
  </si>
  <si>
    <t>中央</t>
  </si>
  <si>
    <t>現場</t>
  </si>
  <si>
    <t>表示</t>
  </si>
  <si>
    <t>トレンド</t>
  </si>
  <si>
    <t>積算</t>
  </si>
  <si>
    <t>記録</t>
  </si>
  <si>
    <t>①高効率ごみ発電施設</t>
    <rPh sb="1" eb="4">
      <t>コウコウリツ</t>
    </rPh>
    <rPh sb="6" eb="8">
      <t>ハツデン</t>
    </rPh>
    <rPh sb="8" eb="10">
      <t>シセツ</t>
    </rPh>
    <phoneticPr fontId="78"/>
  </si>
  <si>
    <t>②粗大ごみ処理施設</t>
    <rPh sb="1" eb="3">
      <t>ソダイ</t>
    </rPh>
    <rPh sb="5" eb="7">
      <t>ショリ</t>
    </rPh>
    <rPh sb="7" eb="9">
      <t>シセツ</t>
    </rPh>
    <phoneticPr fontId="78"/>
  </si>
  <si>
    <t>プラント工事　設備追加、不要に関する説明</t>
    <rPh sb="4" eb="6">
      <t>コウジ</t>
    </rPh>
    <rPh sb="7" eb="9">
      <t>セツビ</t>
    </rPh>
    <rPh sb="9" eb="11">
      <t>ツイカ</t>
    </rPh>
    <rPh sb="12" eb="14">
      <t>フヨウ</t>
    </rPh>
    <rPh sb="15" eb="16">
      <t>カン</t>
    </rPh>
    <rPh sb="18" eb="20">
      <t>セツメイ</t>
    </rPh>
    <phoneticPr fontId="5"/>
  </si>
  <si>
    <t>様式第10-2号該当箇所</t>
    <rPh sb="0" eb="2">
      <t>ヨウシキ</t>
    </rPh>
    <rPh sb="2" eb="3">
      <t>ダイ</t>
    </rPh>
    <rPh sb="7" eb="8">
      <t>ゴウ</t>
    </rPh>
    <rPh sb="8" eb="10">
      <t>ガイトウ</t>
    </rPh>
    <rPh sb="10" eb="12">
      <t>カショ</t>
    </rPh>
    <phoneticPr fontId="5"/>
  </si>
  <si>
    <t>項目</t>
    <rPh sb="0" eb="2">
      <t>コウモク</t>
    </rPh>
    <phoneticPr fontId="5"/>
  </si>
  <si>
    <t>追加設置又は</t>
    <rPh sb="0" eb="2">
      <t>ツイカ</t>
    </rPh>
    <rPh sb="2" eb="4">
      <t>セッチ</t>
    </rPh>
    <rPh sb="4" eb="5">
      <t>マタ</t>
    </rPh>
    <phoneticPr fontId="78"/>
  </si>
  <si>
    <t>説明</t>
    <rPh sb="0" eb="2">
      <t>セツメイ</t>
    </rPh>
    <phoneticPr fontId="5"/>
  </si>
  <si>
    <t>例</t>
    <rPh sb="0" eb="1">
      <t>レイ</t>
    </rPh>
    <phoneticPr fontId="5"/>
  </si>
  <si>
    <t>可燃性粗大ごみ受入ホッパ</t>
    <phoneticPr fontId="5"/>
  </si>
  <si>
    <t>可燃性粗大ごみ受入ホッパ</t>
    <phoneticPr fontId="5"/>
  </si>
  <si>
    <t>設置しない</t>
  </si>
  <si>
    <t>可燃性粗大ごみの破砕機への投入は○○で行う。○○の仕様については様式第13号-2No.○○～○○に記載する。</t>
    <rPh sb="0" eb="3">
      <t>カネンセイ</t>
    </rPh>
    <rPh sb="3" eb="5">
      <t>ソダイ</t>
    </rPh>
    <rPh sb="8" eb="11">
      <t>ハサイキ</t>
    </rPh>
    <rPh sb="13" eb="15">
      <t>トウニュウ</t>
    </rPh>
    <rPh sb="19" eb="20">
      <t>オコナ</t>
    </rPh>
    <rPh sb="25" eb="27">
      <t>シヨウ</t>
    </rPh>
    <rPh sb="32" eb="34">
      <t>ヨウシキ</t>
    </rPh>
    <rPh sb="34" eb="35">
      <t>ダイ</t>
    </rPh>
    <rPh sb="37" eb="38">
      <t>ゴウ</t>
    </rPh>
    <rPh sb="49" eb="51">
      <t>キサイ</t>
    </rPh>
    <phoneticPr fontId="5"/>
  </si>
  <si>
    <t>第 4 節 土木建築工事仕様</t>
    <rPh sb="0" eb="1">
      <t>ダイ</t>
    </rPh>
    <rPh sb="4" eb="5">
      <t>セツ</t>
    </rPh>
    <rPh sb="6" eb="8">
      <t>ドボク</t>
    </rPh>
    <rPh sb="8" eb="10">
      <t>ケンチク</t>
    </rPh>
    <rPh sb="10" eb="12">
      <t>コウジ</t>
    </rPh>
    <rPh sb="12" eb="14">
      <t>シヨウ</t>
    </rPh>
    <phoneticPr fontId="5"/>
  </si>
  <si>
    <t>-</t>
    <phoneticPr fontId="78"/>
  </si>
  <si>
    <t>1 計画基本的事項</t>
    <rPh sb="2" eb="4">
      <t>ケイカク</t>
    </rPh>
    <rPh sb="4" eb="7">
      <t>キホンテキ</t>
    </rPh>
    <rPh sb="7" eb="9">
      <t>ジコウ</t>
    </rPh>
    <phoneticPr fontId="3"/>
  </si>
  <si>
    <t>-</t>
    <phoneticPr fontId="3"/>
  </si>
  <si>
    <t>-</t>
    <phoneticPr fontId="5"/>
  </si>
  <si>
    <t>2 施設エリア土木建築工事</t>
    <rPh sb="2" eb="4">
      <t>シセツ</t>
    </rPh>
    <rPh sb="7" eb="9">
      <t>ドボク</t>
    </rPh>
    <rPh sb="9" eb="11">
      <t>ケンチク</t>
    </rPh>
    <rPh sb="11" eb="13">
      <t>コウジ</t>
    </rPh>
    <phoneticPr fontId="78"/>
  </si>
  <si>
    <t>2.1　建築工事</t>
    <rPh sb="4" eb="6">
      <t>ケンチク</t>
    </rPh>
    <rPh sb="6" eb="8">
      <t>コウジ</t>
    </rPh>
    <phoneticPr fontId="78"/>
  </si>
  <si>
    <t>-</t>
    <phoneticPr fontId="3"/>
  </si>
  <si>
    <t>ごみ中間処理施設全体</t>
    <rPh sb="2" eb="4">
      <t>チュウカン</t>
    </rPh>
    <rPh sb="4" eb="6">
      <t>ショリ</t>
    </rPh>
    <rPh sb="6" eb="8">
      <t>シセツ</t>
    </rPh>
    <rPh sb="8" eb="10">
      <t>ゼンタイ</t>
    </rPh>
    <phoneticPr fontId="3"/>
  </si>
  <si>
    <t>-</t>
    <phoneticPr fontId="3"/>
  </si>
  <si>
    <t>構造</t>
    <rPh sb="0" eb="2">
      <t>コウゾウ</t>
    </rPh>
    <phoneticPr fontId="5"/>
  </si>
  <si>
    <t>鉄筋コンクリート造、鉄骨鉄筋コンクリート造及び鉄骨造</t>
    <rPh sb="0" eb="2">
      <t>テッキン</t>
    </rPh>
    <rPh sb="8" eb="9">
      <t>ヅクリ</t>
    </rPh>
    <rPh sb="10" eb="12">
      <t>テッコツ</t>
    </rPh>
    <rPh sb="12" eb="14">
      <t>テッキン</t>
    </rPh>
    <rPh sb="20" eb="21">
      <t>ヅクリ</t>
    </rPh>
    <rPh sb="21" eb="22">
      <t>オヨ</t>
    </rPh>
    <rPh sb="23" eb="26">
      <t>テッコツゾウ</t>
    </rPh>
    <phoneticPr fontId="5"/>
  </si>
  <si>
    <t>外壁</t>
    <rPh sb="0" eb="2">
      <t>ガイヘキ</t>
    </rPh>
    <phoneticPr fontId="5"/>
  </si>
  <si>
    <t>鉄筋コンクリート打放し及びALC板の上複層仕上塗装</t>
    <rPh sb="0" eb="2">
      <t>テッキン</t>
    </rPh>
    <rPh sb="8" eb="9">
      <t>ダ</t>
    </rPh>
    <rPh sb="9" eb="10">
      <t>ハナ</t>
    </rPh>
    <rPh sb="11" eb="12">
      <t>オヨ</t>
    </rPh>
    <rPh sb="16" eb="17">
      <t>イタ</t>
    </rPh>
    <rPh sb="18" eb="19">
      <t>ウエ</t>
    </rPh>
    <rPh sb="19" eb="21">
      <t>フクソウ</t>
    </rPh>
    <rPh sb="21" eb="23">
      <t>シア</t>
    </rPh>
    <rPh sb="23" eb="25">
      <t>トソウ</t>
    </rPh>
    <phoneticPr fontId="5"/>
  </si>
  <si>
    <t>屋根</t>
    <phoneticPr fontId="78"/>
  </si>
  <si>
    <t>一般名称</t>
    <rPh sb="0" eb="2">
      <t>イッパン</t>
    </rPh>
    <rPh sb="2" eb="4">
      <t>メイショウ</t>
    </rPh>
    <phoneticPr fontId="5"/>
  </si>
  <si>
    <t>使用原板</t>
    <rPh sb="0" eb="2">
      <t>シヨウ</t>
    </rPh>
    <rPh sb="2" eb="4">
      <t>ゲンバン</t>
    </rPh>
    <phoneticPr fontId="5"/>
  </si>
  <si>
    <t>塗料樹脂</t>
    <rPh sb="0" eb="2">
      <t>トリョウ</t>
    </rPh>
    <rPh sb="2" eb="4">
      <t>ジュシ</t>
    </rPh>
    <phoneticPr fontId="5"/>
  </si>
  <si>
    <t>上塗り</t>
    <rPh sb="0" eb="2">
      <t>ウワヌ</t>
    </rPh>
    <phoneticPr fontId="78"/>
  </si>
  <si>
    <t>下塗り</t>
    <rPh sb="0" eb="2">
      <t>シタヌ</t>
    </rPh>
    <phoneticPr fontId="78"/>
  </si>
  <si>
    <t>耐食性</t>
    <rPh sb="0" eb="3">
      <t>タイショクセイ</t>
    </rPh>
    <phoneticPr fontId="5"/>
  </si>
  <si>
    <t>全環境下で屋根面良好</t>
    <phoneticPr fontId="3"/>
  </si>
  <si>
    <t>防水</t>
    <rPh sb="0" eb="2">
      <t>ボウスイ</t>
    </rPh>
    <phoneticPr fontId="3"/>
  </si>
  <si>
    <t>〔　　　〕防水</t>
    <rPh sb="5" eb="7">
      <t>ボウスイ</t>
    </rPh>
    <phoneticPr fontId="3"/>
  </si>
  <si>
    <t>建屋規模</t>
    <rPh sb="0" eb="2">
      <t>タテヤ</t>
    </rPh>
    <rPh sb="2" eb="4">
      <t>キボ</t>
    </rPh>
    <phoneticPr fontId="5"/>
  </si>
  <si>
    <t>建築面積</t>
    <rPh sb="0" eb="2">
      <t>ケンチク</t>
    </rPh>
    <rPh sb="2" eb="4">
      <t>メンセキ</t>
    </rPh>
    <phoneticPr fontId="5"/>
  </si>
  <si>
    <t>建築延床面積</t>
    <rPh sb="0" eb="2">
      <t>ケンチク</t>
    </rPh>
    <rPh sb="2" eb="3">
      <t>ノ</t>
    </rPh>
    <rPh sb="3" eb="4">
      <t>ユカ</t>
    </rPh>
    <rPh sb="4" eb="6">
      <t>メンセキ</t>
    </rPh>
    <phoneticPr fontId="5"/>
  </si>
  <si>
    <t>〔　　　〕㎡（地下水槽類は除く）</t>
    <phoneticPr fontId="3"/>
  </si>
  <si>
    <t>㎡</t>
    <phoneticPr fontId="3"/>
  </si>
  <si>
    <t xml:space="preserve">各階床面積 </t>
    <rPh sb="0" eb="2">
      <t>カクカイ</t>
    </rPh>
    <rPh sb="2" eb="5">
      <t>ユカメンセキ</t>
    </rPh>
    <phoneticPr fontId="78"/>
  </si>
  <si>
    <t>地下1階</t>
    <rPh sb="0" eb="2">
      <t>チカ</t>
    </rPh>
    <rPh sb="3" eb="4">
      <t>カイ</t>
    </rPh>
    <phoneticPr fontId="78"/>
  </si>
  <si>
    <t>1階</t>
    <rPh sb="1" eb="2">
      <t>カイ</t>
    </rPh>
    <phoneticPr fontId="78"/>
  </si>
  <si>
    <t>2階</t>
    <rPh sb="1" eb="2">
      <t>カイ</t>
    </rPh>
    <phoneticPr fontId="78"/>
  </si>
  <si>
    <t>3階</t>
    <rPh sb="1" eb="2">
      <t>カイ</t>
    </rPh>
    <phoneticPr fontId="78"/>
  </si>
  <si>
    <t>〔　　　〕㎡</t>
    <phoneticPr fontId="3"/>
  </si>
  <si>
    <t>4階</t>
    <rPh sb="1" eb="2">
      <t>カイ</t>
    </rPh>
    <phoneticPr fontId="78"/>
  </si>
  <si>
    <t>〔　　　〕㎡</t>
    <phoneticPr fontId="3"/>
  </si>
  <si>
    <t>5階</t>
    <rPh sb="1" eb="2">
      <t>カイ</t>
    </rPh>
    <phoneticPr fontId="78"/>
  </si>
  <si>
    <t>〔　　　〕㎡</t>
    <phoneticPr fontId="3"/>
  </si>
  <si>
    <t>6階</t>
    <rPh sb="1" eb="2">
      <t>カイ</t>
    </rPh>
    <phoneticPr fontId="78"/>
  </si>
  <si>
    <t>軒高</t>
    <rPh sb="0" eb="1">
      <t>ノキ</t>
    </rPh>
    <rPh sb="1" eb="2">
      <t>タカ</t>
    </rPh>
    <phoneticPr fontId="5"/>
  </si>
  <si>
    <t>〔　　　〕ｍ</t>
    <phoneticPr fontId="3"/>
  </si>
  <si>
    <t>最高の高さ</t>
    <rPh sb="0" eb="2">
      <t>サイコウ</t>
    </rPh>
    <rPh sb="3" eb="4">
      <t>タカ</t>
    </rPh>
    <phoneticPr fontId="5"/>
  </si>
  <si>
    <t>〔　　　〕ｍ（煙突を除く）</t>
    <phoneticPr fontId="3"/>
  </si>
  <si>
    <t>ｍ</t>
    <phoneticPr fontId="3"/>
  </si>
  <si>
    <t>廊下・階段</t>
    <phoneticPr fontId="5"/>
  </si>
  <si>
    <t>廊下(幅)</t>
    <rPh sb="0" eb="2">
      <t>ロウカ</t>
    </rPh>
    <rPh sb="3" eb="4">
      <t>ハバ</t>
    </rPh>
    <phoneticPr fontId="5"/>
  </si>
  <si>
    <t>〔　　　〕mm</t>
    <phoneticPr fontId="5"/>
  </si>
  <si>
    <t>mm</t>
    <phoneticPr fontId="5"/>
  </si>
  <si>
    <t>最低幅を記載する</t>
    <rPh sb="0" eb="2">
      <t>サイテイ</t>
    </rPh>
    <rPh sb="2" eb="3">
      <t>ハバ</t>
    </rPh>
    <rPh sb="4" eb="6">
      <t>キサイ</t>
    </rPh>
    <phoneticPr fontId="78"/>
  </si>
  <si>
    <t>階段(幅)</t>
    <rPh sb="0" eb="2">
      <t>カイダン</t>
    </rPh>
    <rPh sb="3" eb="4">
      <t>ハバ</t>
    </rPh>
    <phoneticPr fontId="5"/>
  </si>
  <si>
    <t>〔　　　〕mm</t>
    <phoneticPr fontId="78"/>
  </si>
  <si>
    <t>mm</t>
    <phoneticPr fontId="78"/>
  </si>
  <si>
    <t>手　摺</t>
    <rPh sb="0" eb="1">
      <t>テ</t>
    </rPh>
    <rPh sb="2" eb="3">
      <t>スリ</t>
    </rPh>
    <phoneticPr fontId="5"/>
  </si>
  <si>
    <t>〔　　　〕</t>
    <phoneticPr fontId="78"/>
  </si>
  <si>
    <t>高　さ</t>
    <rPh sb="0" eb="1">
      <t>タカ</t>
    </rPh>
    <phoneticPr fontId="5"/>
  </si>
  <si>
    <t>材　質</t>
    <rPh sb="0" eb="1">
      <t>ザイ</t>
    </rPh>
    <rPh sb="2" eb="3">
      <t>シツ</t>
    </rPh>
    <phoneticPr fontId="5"/>
  </si>
  <si>
    <t>工場棟</t>
    <rPh sb="0" eb="2">
      <t>コウジョウ</t>
    </rPh>
    <rPh sb="2" eb="3">
      <t>トウ</t>
    </rPh>
    <phoneticPr fontId="3"/>
  </si>
  <si>
    <t>受入れ供給設備</t>
    <rPh sb="0" eb="2">
      <t>ウケイ</t>
    </rPh>
    <rPh sb="3" eb="5">
      <t>キョウキュウ</t>
    </rPh>
    <rPh sb="5" eb="7">
      <t>セツビ</t>
    </rPh>
    <phoneticPr fontId="3"/>
  </si>
  <si>
    <t>ランプウェイ</t>
    <phoneticPr fontId="3"/>
  </si>
  <si>
    <t>数　量</t>
    <rPh sb="0" eb="1">
      <t>カズ</t>
    </rPh>
    <rPh sb="2" eb="3">
      <t>リョウ</t>
    </rPh>
    <phoneticPr fontId="3"/>
  </si>
  <si>
    <t>2基（進入用、退出用）</t>
    <rPh sb="1" eb="2">
      <t>キ</t>
    </rPh>
    <rPh sb="3" eb="6">
      <t>シンニュウヨウ</t>
    </rPh>
    <rPh sb="7" eb="9">
      <t>タイシュツ</t>
    </rPh>
    <rPh sb="9" eb="10">
      <t>ヨウ</t>
    </rPh>
    <phoneticPr fontId="5"/>
  </si>
  <si>
    <t>路面舗装</t>
    <rPh sb="0" eb="2">
      <t>ロメン</t>
    </rPh>
    <rPh sb="2" eb="3">
      <t>ホ</t>
    </rPh>
    <rPh sb="3" eb="4">
      <t>ソウ</t>
    </rPh>
    <phoneticPr fontId="3"/>
  </si>
  <si>
    <t>コンクリート舗装</t>
    <rPh sb="6" eb="8">
      <t>ホソウ</t>
    </rPh>
    <phoneticPr fontId="3"/>
  </si>
  <si>
    <t>路面勾配</t>
    <rPh sb="0" eb="2">
      <t>ロメン</t>
    </rPh>
    <rPh sb="2" eb="3">
      <t>コウ</t>
    </rPh>
    <rPh sb="3" eb="4">
      <t>ハイ</t>
    </rPh>
    <phoneticPr fontId="3"/>
  </si>
  <si>
    <t>10%以下</t>
    <rPh sb="3" eb="5">
      <t>イカ</t>
    </rPh>
    <phoneticPr fontId="3"/>
  </si>
  <si>
    <t>%</t>
    <phoneticPr fontId="5"/>
  </si>
  <si>
    <t>有効幅員</t>
    <rPh sb="0" eb="2">
      <t>ユウコウ</t>
    </rPh>
    <rPh sb="2" eb="4">
      <t>フクイン</t>
    </rPh>
    <phoneticPr fontId="3"/>
  </si>
  <si>
    <t>6m以上</t>
    <rPh sb="2" eb="4">
      <t>イジョウ</t>
    </rPh>
    <phoneticPr fontId="3"/>
  </si>
  <si>
    <t>プラットホーム</t>
    <phoneticPr fontId="3"/>
  </si>
  <si>
    <t>構造</t>
    <rPh sb="0" eb="2">
      <t>コウゾウ</t>
    </rPh>
    <phoneticPr fontId="3"/>
  </si>
  <si>
    <t>床</t>
    <rPh sb="0" eb="1">
      <t>ユカ</t>
    </rPh>
    <phoneticPr fontId="78"/>
  </si>
  <si>
    <t>壁</t>
    <rPh sb="0" eb="1">
      <t>カベ</t>
    </rPh>
    <phoneticPr fontId="78"/>
  </si>
  <si>
    <t>屋根</t>
    <rPh sb="0" eb="2">
      <t>ヤネ</t>
    </rPh>
    <phoneticPr fontId="3"/>
  </si>
  <si>
    <t>〔　　　〕</t>
    <phoneticPr fontId="5"/>
  </si>
  <si>
    <t>主要項目</t>
    <rPh sb="0" eb="2">
      <t>シュヨウ</t>
    </rPh>
    <rPh sb="2" eb="4">
      <t>コウモク</t>
    </rPh>
    <phoneticPr fontId="3"/>
  </si>
  <si>
    <t>設置階数</t>
    <rPh sb="0" eb="2">
      <t>セッチ</t>
    </rPh>
    <rPh sb="2" eb="3">
      <t>カイ</t>
    </rPh>
    <rPh sb="3" eb="4">
      <t>スウ</t>
    </rPh>
    <phoneticPr fontId="3"/>
  </si>
  <si>
    <t>2階</t>
    <rPh sb="1" eb="2">
      <t>カイ</t>
    </rPh>
    <phoneticPr fontId="93"/>
  </si>
  <si>
    <t>階</t>
    <phoneticPr fontId="3"/>
  </si>
  <si>
    <t>構　造</t>
    <rPh sb="0" eb="1">
      <t>カマエ</t>
    </rPh>
    <rPh sb="2" eb="3">
      <t>ヅクリ</t>
    </rPh>
    <phoneticPr fontId="3"/>
  </si>
  <si>
    <t>鉄筋コンクリート造</t>
    <rPh sb="0" eb="2">
      <t>テッキン</t>
    </rPh>
    <rPh sb="8" eb="9">
      <t>ゾウ</t>
    </rPh>
    <phoneticPr fontId="93"/>
  </si>
  <si>
    <t>主寸法</t>
    <rPh sb="0" eb="1">
      <t>シュ</t>
    </rPh>
    <rPh sb="1" eb="3">
      <t>スンポウ</t>
    </rPh>
    <phoneticPr fontId="3"/>
  </si>
  <si>
    <t>有効幅員20m以上m×長さ〔　　　〕m</t>
    <rPh sb="0" eb="2">
      <t>ユウコウ</t>
    </rPh>
    <rPh sb="2" eb="4">
      <t>フクイン</t>
    </rPh>
    <rPh sb="7" eb="9">
      <t>イジョウ</t>
    </rPh>
    <rPh sb="11" eb="12">
      <t>ナガ</t>
    </rPh>
    <phoneticPr fontId="93"/>
  </si>
  <si>
    <t>有効幅員〔　　〕×長さ〔　　〕</t>
    <rPh sb="0" eb="2">
      <t>ユウコウ</t>
    </rPh>
    <rPh sb="2" eb="4">
      <t>フクイン</t>
    </rPh>
    <rPh sb="9" eb="10">
      <t>ナガ</t>
    </rPh>
    <phoneticPr fontId="93"/>
  </si>
  <si>
    <t>m</t>
    <phoneticPr fontId="5"/>
  </si>
  <si>
    <t>床仕上げ</t>
    <rPh sb="0" eb="1">
      <t>ユカ</t>
    </rPh>
    <rPh sb="1" eb="3">
      <t>シア</t>
    </rPh>
    <phoneticPr fontId="3"/>
  </si>
  <si>
    <t>床勾配</t>
    <rPh sb="0" eb="1">
      <t>ユカ</t>
    </rPh>
    <rPh sb="1" eb="3">
      <t>コウバイ</t>
    </rPh>
    <phoneticPr fontId="3"/>
  </si>
  <si>
    <t>1.5％程度</t>
    <rPh sb="4" eb="6">
      <t>テイド</t>
    </rPh>
    <phoneticPr fontId="93"/>
  </si>
  <si>
    <t>車止め、安全帯取付用フック、安全帯、その他必要機器一式〔　　　〕</t>
    <rPh sb="0" eb="1">
      <t>クルマ</t>
    </rPh>
    <rPh sb="1" eb="2">
      <t>ド</t>
    </rPh>
    <rPh sb="4" eb="7">
      <t>アンゼンタイ</t>
    </rPh>
    <rPh sb="7" eb="10">
      <t>トリツケヨウ</t>
    </rPh>
    <rPh sb="14" eb="17">
      <t>アンゼンタイ</t>
    </rPh>
    <rPh sb="20" eb="21">
      <t>タ</t>
    </rPh>
    <rPh sb="21" eb="23">
      <t>ヒツヨウ</t>
    </rPh>
    <rPh sb="23" eb="25">
      <t>キキ</t>
    </rPh>
    <rPh sb="25" eb="27">
      <t>イッシキ</t>
    </rPh>
    <phoneticPr fontId="5"/>
  </si>
  <si>
    <t>その他も具体的に記載のこと</t>
    <phoneticPr fontId="5"/>
  </si>
  <si>
    <t>防滑性、耐摩耗性対策</t>
    <rPh sb="0" eb="2">
      <t>ボウカツ</t>
    </rPh>
    <rPh sb="2" eb="3">
      <t>セイ</t>
    </rPh>
    <rPh sb="4" eb="5">
      <t>タイ</t>
    </rPh>
    <rPh sb="5" eb="8">
      <t>マモウセイ</t>
    </rPh>
    <rPh sb="8" eb="10">
      <t>タイサク</t>
    </rPh>
    <phoneticPr fontId="3"/>
  </si>
  <si>
    <t>〔　　　〕</t>
    <phoneticPr fontId="5"/>
  </si>
  <si>
    <t>-</t>
    <phoneticPr fontId="5"/>
  </si>
  <si>
    <t>監視室</t>
    <rPh sb="0" eb="2">
      <t>カンシ</t>
    </rPh>
    <rPh sb="2" eb="3">
      <t>シツ</t>
    </rPh>
    <phoneticPr fontId="5"/>
  </si>
  <si>
    <t>-</t>
    <phoneticPr fontId="5"/>
  </si>
  <si>
    <t>屋根</t>
    <rPh sb="0" eb="2">
      <t>ヤネ</t>
    </rPh>
    <phoneticPr fontId="78"/>
  </si>
  <si>
    <t>-</t>
    <phoneticPr fontId="5"/>
  </si>
  <si>
    <t>床面積</t>
    <rPh sb="0" eb="1">
      <t>ユカ</t>
    </rPh>
    <rPh sb="1" eb="3">
      <t>メンセキ</t>
    </rPh>
    <phoneticPr fontId="5"/>
  </si>
  <si>
    <t>トイレ</t>
    <phoneticPr fontId="78"/>
  </si>
  <si>
    <t>床面積</t>
    <rPh sb="0" eb="3">
      <t>ユカメンセキ</t>
    </rPh>
    <phoneticPr fontId="3"/>
  </si>
  <si>
    <t>床面積</t>
    <rPh sb="0" eb="3">
      <t>ユカメンセキ</t>
    </rPh>
    <phoneticPr fontId="78"/>
  </si>
  <si>
    <t>天井高さ</t>
    <rPh sb="0" eb="2">
      <t>テンジョウ</t>
    </rPh>
    <rPh sb="2" eb="3">
      <t>タカ</t>
    </rPh>
    <phoneticPr fontId="78"/>
  </si>
  <si>
    <t>〔　　　〕m</t>
    <phoneticPr fontId="78"/>
  </si>
  <si>
    <t>内部仕上げ</t>
    <rPh sb="0" eb="2">
      <t>ナイブ</t>
    </rPh>
    <rPh sb="2" eb="4">
      <t>シア</t>
    </rPh>
    <phoneticPr fontId="78"/>
  </si>
  <si>
    <t>床</t>
    <rPh sb="0" eb="1">
      <t>ユカ</t>
    </rPh>
    <phoneticPr fontId="5"/>
  </si>
  <si>
    <t>壁</t>
    <rPh sb="0" eb="1">
      <t>カベ</t>
    </rPh>
    <phoneticPr fontId="5"/>
  </si>
  <si>
    <t>天　井</t>
    <rPh sb="0" eb="1">
      <t>テン</t>
    </rPh>
    <rPh sb="2" eb="3">
      <t>セイ</t>
    </rPh>
    <phoneticPr fontId="5"/>
  </si>
  <si>
    <t>衛生器具</t>
    <rPh sb="0" eb="2">
      <t>エイセイ</t>
    </rPh>
    <rPh sb="2" eb="4">
      <t>キグ</t>
    </rPh>
    <phoneticPr fontId="78"/>
  </si>
  <si>
    <t>洋式トイレかつ温水洗浄トイレ</t>
    <rPh sb="0" eb="2">
      <t>ヨウシキ</t>
    </rPh>
    <rPh sb="7" eb="9">
      <t>オンスイ</t>
    </rPh>
    <rPh sb="9" eb="11">
      <t>センジョウ</t>
    </rPh>
    <phoneticPr fontId="78"/>
  </si>
  <si>
    <t>便器数量</t>
    <rPh sb="0" eb="2">
      <t>ベンキ</t>
    </rPh>
    <rPh sb="2" eb="4">
      <t>スウリョウ</t>
    </rPh>
    <phoneticPr fontId="78"/>
  </si>
  <si>
    <t>男女各1基以上、又は兼用で1基以上</t>
    <rPh sb="1" eb="2">
      <t>オンナ</t>
    </rPh>
    <rPh sb="2" eb="3">
      <t>カク</t>
    </rPh>
    <rPh sb="4" eb="5">
      <t>キ</t>
    </rPh>
    <rPh sb="5" eb="7">
      <t>イジョウ</t>
    </rPh>
    <rPh sb="8" eb="9">
      <t>マタ</t>
    </rPh>
    <rPh sb="10" eb="12">
      <t>ケンヨウ</t>
    </rPh>
    <rPh sb="14" eb="15">
      <t>キ</t>
    </rPh>
    <rPh sb="15" eb="17">
      <t>イジョウ</t>
    </rPh>
    <phoneticPr fontId="5"/>
  </si>
  <si>
    <t>洗面器</t>
    <rPh sb="0" eb="3">
      <t>センメンキ</t>
    </rPh>
    <phoneticPr fontId="78"/>
  </si>
  <si>
    <t>付属機器</t>
    <rPh sb="0" eb="2">
      <t>フゾク</t>
    </rPh>
    <rPh sb="2" eb="4">
      <t>キキ</t>
    </rPh>
    <phoneticPr fontId="78"/>
  </si>
  <si>
    <t>ポップアップ排水弁、鏡、化粧棚、水石けん入れ、その他〔　　　〕</t>
    <rPh sb="6" eb="8">
      <t>ハイスイ</t>
    </rPh>
    <rPh sb="8" eb="9">
      <t>ベン</t>
    </rPh>
    <rPh sb="10" eb="11">
      <t>カガミ</t>
    </rPh>
    <rPh sb="12" eb="15">
      <t>ケショウダナ</t>
    </rPh>
    <rPh sb="16" eb="17">
      <t>ミズ</t>
    </rPh>
    <rPh sb="17" eb="18">
      <t>セッ</t>
    </rPh>
    <rPh sb="20" eb="21">
      <t>イ</t>
    </rPh>
    <rPh sb="25" eb="26">
      <t>タ</t>
    </rPh>
    <phoneticPr fontId="78"/>
  </si>
  <si>
    <t>具体的に記載のこと</t>
    <rPh sb="0" eb="3">
      <t>グタイテキ</t>
    </rPh>
    <rPh sb="4" eb="6">
      <t>キサイ</t>
    </rPh>
    <phoneticPr fontId="78"/>
  </si>
  <si>
    <t>ごみピット</t>
    <phoneticPr fontId="3"/>
  </si>
  <si>
    <t>外壁</t>
    <rPh sb="0" eb="2">
      <t>ガイヘキ</t>
    </rPh>
    <phoneticPr fontId="3"/>
  </si>
  <si>
    <t>〔　　　〕</t>
    <phoneticPr fontId="5"/>
  </si>
  <si>
    <t>型　式</t>
    <rPh sb="0" eb="1">
      <t>カタ</t>
    </rPh>
    <rPh sb="2" eb="3">
      <t>シキ</t>
    </rPh>
    <phoneticPr fontId="93"/>
  </si>
  <si>
    <t>水密性鉄筋コンクリート造</t>
    <rPh sb="0" eb="2">
      <t>スイミツ</t>
    </rPh>
    <rPh sb="2" eb="3">
      <t>セイ</t>
    </rPh>
    <rPh sb="3" eb="5">
      <t>テッキン</t>
    </rPh>
    <rPh sb="11" eb="12">
      <t>ゾウ</t>
    </rPh>
    <phoneticPr fontId="93"/>
  </si>
  <si>
    <t>数　量</t>
  </si>
  <si>
    <t>１基</t>
    <rPh sb="1" eb="2">
      <t>キ</t>
    </rPh>
    <phoneticPr fontId="93"/>
  </si>
  <si>
    <t>主要項目</t>
    <rPh sb="0" eb="2">
      <t>シュヨウ</t>
    </rPh>
    <rPh sb="2" eb="4">
      <t>コウモク</t>
    </rPh>
    <phoneticPr fontId="93"/>
  </si>
  <si>
    <t>有効容量</t>
    <rPh sb="0" eb="2">
      <t>ユウコウ</t>
    </rPh>
    <phoneticPr fontId="93"/>
  </si>
  <si>
    <t>7日分以上</t>
    <phoneticPr fontId="3"/>
  </si>
  <si>
    <t>8,320㎥以上</t>
    <phoneticPr fontId="3"/>
  </si>
  <si>
    <t>容量算定用単位体積重量</t>
    <phoneticPr fontId="5"/>
  </si>
  <si>
    <t>190.3kg/㎥</t>
    <phoneticPr fontId="3"/>
  </si>
  <si>
    <t>kg/㎥</t>
    <phoneticPr fontId="5"/>
  </si>
  <si>
    <t>　</t>
  </si>
  <si>
    <t>寸　法</t>
  </si>
  <si>
    <t>幅〔　〕m×奥行き〔　〕m×深さ〔　〕m</t>
    <rPh sb="0" eb="1">
      <t>ハバ</t>
    </rPh>
    <rPh sb="6" eb="8">
      <t>オクユ</t>
    </rPh>
    <rPh sb="14" eb="15">
      <t>フカ</t>
    </rPh>
    <phoneticPr fontId="93"/>
  </si>
  <si>
    <t>安全対策</t>
    <rPh sb="0" eb="2">
      <t>アンゼン</t>
    </rPh>
    <rPh sb="2" eb="4">
      <t>タイサク</t>
    </rPh>
    <phoneticPr fontId="93"/>
  </si>
  <si>
    <t>転落者救助設備の設置、転落防止設備の設置</t>
    <rPh sb="0" eb="3">
      <t>テンラクシャ</t>
    </rPh>
    <rPh sb="3" eb="5">
      <t>キュウジョ</t>
    </rPh>
    <rPh sb="5" eb="7">
      <t>セツビ</t>
    </rPh>
    <rPh sb="8" eb="10">
      <t>セッチ</t>
    </rPh>
    <phoneticPr fontId="93"/>
  </si>
  <si>
    <t>臭気対策</t>
  </si>
  <si>
    <t>建屋の密閉性を考慮</t>
    <rPh sb="0" eb="2">
      <t>タテヤ</t>
    </rPh>
    <rPh sb="3" eb="6">
      <t>ミッペイセイ</t>
    </rPh>
    <rPh sb="7" eb="9">
      <t>コウリョ</t>
    </rPh>
    <phoneticPr fontId="93"/>
  </si>
  <si>
    <t>具体的に記載のこと</t>
    <phoneticPr fontId="5"/>
  </si>
  <si>
    <t>鉄筋かぶり</t>
  </si>
  <si>
    <t>底盤</t>
    <rPh sb="0" eb="1">
      <t>テイ</t>
    </rPh>
    <rPh sb="1" eb="2">
      <t>バン</t>
    </rPh>
    <phoneticPr fontId="93"/>
  </si>
  <si>
    <t>100㎜以上</t>
    <rPh sb="4" eb="6">
      <t>イジョウ</t>
    </rPh>
    <phoneticPr fontId="93"/>
  </si>
  <si>
    <t>mm</t>
    <phoneticPr fontId="5"/>
  </si>
  <si>
    <t>ﾎｯﾊﾟｽﾃｰｼﾞﾚﾍﾞﾙまでの壁</t>
    <phoneticPr fontId="5"/>
  </si>
  <si>
    <t>70㎜以上</t>
  </si>
  <si>
    <t>散水装置、手摺、その他必要機器一式〔 〕</t>
    <rPh sb="0" eb="2">
      <t>サンスイ</t>
    </rPh>
    <rPh sb="2" eb="4">
      <t>ソウチ</t>
    </rPh>
    <rPh sb="5" eb="7">
      <t>テスリ</t>
    </rPh>
    <rPh sb="10" eb="11">
      <t>タ</t>
    </rPh>
    <rPh sb="11" eb="13">
      <t>ヒツヨウ</t>
    </rPh>
    <rPh sb="13" eb="15">
      <t>キキ</t>
    </rPh>
    <rPh sb="15" eb="17">
      <t>イッシキ</t>
    </rPh>
    <phoneticPr fontId="93"/>
  </si>
  <si>
    <t>ホッパステージ</t>
    <phoneticPr fontId="3"/>
  </si>
  <si>
    <t>床面積</t>
    <rPh sb="0" eb="1">
      <t>ユカ</t>
    </rPh>
    <rPh sb="1" eb="3">
      <t>メンセキ</t>
    </rPh>
    <phoneticPr fontId="78"/>
  </si>
  <si>
    <t>〔　　　〕㎡</t>
    <phoneticPr fontId="5"/>
  </si>
  <si>
    <t>㎡</t>
    <phoneticPr fontId="3"/>
  </si>
  <si>
    <t>炉室</t>
    <rPh sb="0" eb="1">
      <t>ロ</t>
    </rPh>
    <rPh sb="1" eb="2">
      <t>シツ</t>
    </rPh>
    <phoneticPr fontId="3"/>
  </si>
  <si>
    <t>前室</t>
    <rPh sb="0" eb="1">
      <t>マエ</t>
    </rPh>
    <rPh sb="1" eb="2">
      <t>シツ</t>
    </rPh>
    <phoneticPr fontId="3"/>
  </si>
  <si>
    <t>〔　　　〕m</t>
    <phoneticPr fontId="5"/>
  </si>
  <si>
    <t>m</t>
  </si>
  <si>
    <t>中央制御室</t>
    <rPh sb="0" eb="2">
      <t>チュウオウ</t>
    </rPh>
    <rPh sb="2" eb="5">
      <t>セイギョシツ</t>
    </rPh>
    <phoneticPr fontId="3"/>
  </si>
  <si>
    <t>フリーアクセスフロア</t>
    <phoneticPr fontId="5"/>
  </si>
  <si>
    <t>集じん器・有害ガス除去設備室</t>
    <rPh sb="0" eb="1">
      <t>シュウ</t>
    </rPh>
    <rPh sb="3" eb="4">
      <t>ウツワ</t>
    </rPh>
    <rPh sb="5" eb="7">
      <t>ユウガイ</t>
    </rPh>
    <phoneticPr fontId="3"/>
  </si>
  <si>
    <t>-</t>
    <phoneticPr fontId="78"/>
  </si>
  <si>
    <t>〔　　　〕㎡</t>
    <phoneticPr fontId="5"/>
  </si>
  <si>
    <t>㎡</t>
    <phoneticPr fontId="3"/>
  </si>
  <si>
    <t>排水処理室</t>
    <rPh sb="0" eb="2">
      <t>ハイスイ</t>
    </rPh>
    <rPh sb="2" eb="4">
      <t>ショリ</t>
    </rPh>
    <rPh sb="4" eb="5">
      <t>シツ</t>
    </rPh>
    <phoneticPr fontId="3"/>
  </si>
  <si>
    <t>地下水層</t>
    <rPh sb="0" eb="3">
      <t>チカスイ</t>
    </rPh>
    <rPh sb="3" eb="4">
      <t>ソウ</t>
    </rPh>
    <phoneticPr fontId="3"/>
  </si>
  <si>
    <t>通風設備室</t>
    <rPh sb="0" eb="2">
      <t>ツウフウ</t>
    </rPh>
    <rPh sb="2" eb="4">
      <t>セツビ</t>
    </rPh>
    <rPh sb="4" eb="5">
      <t>シツ</t>
    </rPh>
    <phoneticPr fontId="3"/>
  </si>
  <si>
    <t>灰出し設備室</t>
    <rPh sb="0" eb="1">
      <t>ハイ</t>
    </rPh>
    <rPh sb="1" eb="2">
      <t>ダ</t>
    </rPh>
    <rPh sb="3" eb="5">
      <t>セツビ</t>
    </rPh>
    <rPh sb="5" eb="6">
      <t>シツ</t>
    </rPh>
    <phoneticPr fontId="3"/>
  </si>
  <si>
    <t>電気関係室</t>
    <rPh sb="0" eb="2">
      <t>デンキ</t>
    </rPh>
    <rPh sb="2" eb="4">
      <t>カンケイ</t>
    </rPh>
    <rPh sb="4" eb="5">
      <t>シツ</t>
    </rPh>
    <phoneticPr fontId="3"/>
  </si>
  <si>
    <t>エレベータ</t>
    <phoneticPr fontId="3"/>
  </si>
  <si>
    <t>設置場所、目的</t>
    <rPh sb="0" eb="2">
      <t>セッチ</t>
    </rPh>
    <rPh sb="2" eb="4">
      <t>バショ</t>
    </rPh>
    <rPh sb="5" eb="7">
      <t>モクテキ</t>
    </rPh>
    <phoneticPr fontId="78"/>
  </si>
  <si>
    <t>〔　　　〕</t>
    <phoneticPr fontId="78"/>
  </si>
  <si>
    <t>定員</t>
    <rPh sb="0" eb="2">
      <t>テイイン</t>
    </rPh>
    <phoneticPr fontId="78"/>
  </si>
  <si>
    <t>〔　　　〕名</t>
    <rPh sb="5" eb="6">
      <t>メイ</t>
    </rPh>
    <phoneticPr fontId="78"/>
  </si>
  <si>
    <t>名</t>
    <rPh sb="0" eb="1">
      <t>メイ</t>
    </rPh>
    <phoneticPr fontId="5"/>
  </si>
  <si>
    <t>積載荷重</t>
    <rPh sb="0" eb="2">
      <t>セキサイ</t>
    </rPh>
    <rPh sb="2" eb="4">
      <t>カジュウ</t>
    </rPh>
    <phoneticPr fontId="78"/>
  </si>
  <si>
    <t>〔　　　〕kg</t>
    <phoneticPr fontId="78"/>
  </si>
  <si>
    <t>kg</t>
    <phoneticPr fontId="5"/>
  </si>
  <si>
    <t>かご内法</t>
    <rPh sb="2" eb="4">
      <t>ナイホウ</t>
    </rPh>
    <phoneticPr fontId="78"/>
  </si>
  <si>
    <t>〔　　　〕mm×〔　　　〕mm</t>
    <phoneticPr fontId="78"/>
  </si>
  <si>
    <t>〔　　　〕×〔　　　〕</t>
    <phoneticPr fontId="78"/>
  </si>
  <si>
    <t>mm</t>
    <phoneticPr fontId="5"/>
  </si>
  <si>
    <t>出入口幅</t>
    <rPh sb="0" eb="3">
      <t>デイリグチ</t>
    </rPh>
    <rPh sb="3" eb="4">
      <t>ハバ</t>
    </rPh>
    <phoneticPr fontId="78"/>
  </si>
  <si>
    <t>〔　　　〕mm</t>
    <phoneticPr fontId="78"/>
  </si>
  <si>
    <t>定格速度</t>
    <rPh sb="0" eb="2">
      <t>テイカク</t>
    </rPh>
    <rPh sb="2" eb="4">
      <t>ソクド</t>
    </rPh>
    <phoneticPr fontId="78"/>
  </si>
  <si>
    <t>〔　　　〕m/min</t>
    <phoneticPr fontId="78"/>
  </si>
  <si>
    <t>m/min</t>
    <phoneticPr fontId="78"/>
  </si>
  <si>
    <t>停止階</t>
    <rPh sb="0" eb="2">
      <t>テイシ</t>
    </rPh>
    <rPh sb="2" eb="3">
      <t>カイ</t>
    </rPh>
    <phoneticPr fontId="78"/>
  </si>
  <si>
    <t>〔　　　〕階</t>
    <rPh sb="5" eb="6">
      <t>カイ</t>
    </rPh>
    <phoneticPr fontId="78"/>
  </si>
  <si>
    <t>階</t>
    <rPh sb="0" eb="1">
      <t>カイ</t>
    </rPh>
    <phoneticPr fontId="78"/>
  </si>
  <si>
    <t>運転方法</t>
    <rPh sb="0" eb="2">
      <t>ウンテン</t>
    </rPh>
    <rPh sb="2" eb="4">
      <t>ホウホウ</t>
    </rPh>
    <phoneticPr fontId="78"/>
  </si>
  <si>
    <t>インバータ全自動</t>
    <phoneticPr fontId="3"/>
  </si>
  <si>
    <t>-</t>
    <phoneticPr fontId="78"/>
  </si>
  <si>
    <t>警報表示</t>
    <rPh sb="0" eb="2">
      <t>ケイホウ</t>
    </rPh>
    <rPh sb="2" eb="4">
      <t>ヒョウジ</t>
    </rPh>
    <phoneticPr fontId="78"/>
  </si>
  <si>
    <t>中央制御室及び組合事務室へ表示</t>
    <rPh sb="0" eb="2">
      <t>チュウオウ</t>
    </rPh>
    <rPh sb="2" eb="5">
      <t>セイギョシツ</t>
    </rPh>
    <rPh sb="5" eb="6">
      <t>オヨ</t>
    </rPh>
    <rPh sb="7" eb="9">
      <t>クミアイ</t>
    </rPh>
    <rPh sb="9" eb="12">
      <t>ジムシツ</t>
    </rPh>
    <rPh sb="13" eb="15">
      <t>ヒョウジ</t>
    </rPh>
    <phoneticPr fontId="78"/>
  </si>
  <si>
    <t>自動最寄階停止装置、その他〔　　　〕</t>
    <rPh sb="0" eb="2">
      <t>ジドウ</t>
    </rPh>
    <rPh sb="2" eb="4">
      <t>モヨ</t>
    </rPh>
    <rPh sb="4" eb="5">
      <t>カイ</t>
    </rPh>
    <rPh sb="5" eb="7">
      <t>テイシ</t>
    </rPh>
    <rPh sb="7" eb="9">
      <t>ソウチ</t>
    </rPh>
    <rPh sb="12" eb="13">
      <t>タ</t>
    </rPh>
    <phoneticPr fontId="78"/>
  </si>
  <si>
    <t>運営事業者必要諸室</t>
    <rPh sb="0" eb="2">
      <t>ウンエイ</t>
    </rPh>
    <rPh sb="2" eb="4">
      <t>ジギョウ</t>
    </rPh>
    <rPh sb="4" eb="5">
      <t>シャ</t>
    </rPh>
    <rPh sb="5" eb="7">
      <t>ヒツヨウ</t>
    </rPh>
    <rPh sb="7" eb="8">
      <t>ショ</t>
    </rPh>
    <rPh sb="8" eb="9">
      <t>シツ</t>
    </rPh>
    <phoneticPr fontId="3"/>
  </si>
  <si>
    <t>諸室1</t>
    <rPh sb="0" eb="1">
      <t>ショ</t>
    </rPh>
    <rPh sb="1" eb="2">
      <t>シツ</t>
    </rPh>
    <phoneticPr fontId="3"/>
  </si>
  <si>
    <t>室名</t>
    <rPh sb="0" eb="1">
      <t>シツ</t>
    </rPh>
    <rPh sb="1" eb="2">
      <t>メイ</t>
    </rPh>
    <phoneticPr fontId="3"/>
  </si>
  <si>
    <t>室名</t>
    <rPh sb="0" eb="1">
      <t>シツ</t>
    </rPh>
    <rPh sb="1" eb="2">
      <t>メイ</t>
    </rPh>
    <phoneticPr fontId="78"/>
  </si>
  <si>
    <t>屋根</t>
    <rPh sb="0" eb="2">
      <t>ヤネ</t>
    </rPh>
    <phoneticPr fontId="5"/>
  </si>
  <si>
    <t>㎡</t>
    <phoneticPr fontId="5"/>
  </si>
  <si>
    <t>m</t>
    <phoneticPr fontId="78"/>
  </si>
  <si>
    <t>諸室2</t>
    <rPh sb="0" eb="1">
      <t>ショ</t>
    </rPh>
    <rPh sb="1" eb="2">
      <t>シツ</t>
    </rPh>
    <phoneticPr fontId="3"/>
  </si>
  <si>
    <t>㎡</t>
    <phoneticPr fontId="5"/>
  </si>
  <si>
    <t>〔　　　〕m</t>
    <phoneticPr fontId="5"/>
  </si>
  <si>
    <t>m</t>
    <phoneticPr fontId="78"/>
  </si>
  <si>
    <t>-</t>
    <phoneticPr fontId="5"/>
  </si>
  <si>
    <t>諸室3</t>
    <rPh sb="0" eb="1">
      <t>ショ</t>
    </rPh>
    <rPh sb="1" eb="2">
      <t>シツ</t>
    </rPh>
    <phoneticPr fontId="3"/>
  </si>
  <si>
    <t>諸室4</t>
    <rPh sb="0" eb="1">
      <t>ショ</t>
    </rPh>
    <rPh sb="1" eb="2">
      <t>シツ</t>
    </rPh>
    <phoneticPr fontId="3"/>
  </si>
  <si>
    <t>諸室5</t>
    <rPh sb="0" eb="1">
      <t>ショ</t>
    </rPh>
    <rPh sb="1" eb="2">
      <t>シツ</t>
    </rPh>
    <phoneticPr fontId="3"/>
  </si>
  <si>
    <t>諸室6</t>
    <rPh sb="0" eb="1">
      <t>ショ</t>
    </rPh>
    <rPh sb="1" eb="2">
      <t>シツ</t>
    </rPh>
    <phoneticPr fontId="3"/>
  </si>
  <si>
    <t>諸室7</t>
    <rPh sb="0" eb="1">
      <t>ショ</t>
    </rPh>
    <rPh sb="1" eb="2">
      <t>シツ</t>
    </rPh>
    <phoneticPr fontId="3"/>
  </si>
  <si>
    <t>諸室8</t>
    <rPh sb="0" eb="1">
      <t>ショ</t>
    </rPh>
    <rPh sb="1" eb="2">
      <t>シツ</t>
    </rPh>
    <phoneticPr fontId="3"/>
  </si>
  <si>
    <t>諸室9</t>
    <rPh sb="0" eb="1">
      <t>ショ</t>
    </rPh>
    <rPh sb="1" eb="2">
      <t>シツ</t>
    </rPh>
    <phoneticPr fontId="3"/>
  </si>
  <si>
    <t>〔　　　〕m</t>
    <phoneticPr fontId="5"/>
  </si>
  <si>
    <t>諸室10</t>
    <rPh sb="0" eb="1">
      <t>ショ</t>
    </rPh>
    <rPh sb="1" eb="2">
      <t>シツ</t>
    </rPh>
    <phoneticPr fontId="3"/>
  </si>
  <si>
    <t>男子トイレ①</t>
    <rPh sb="0" eb="2">
      <t>ダンシ</t>
    </rPh>
    <phoneticPr fontId="78"/>
  </si>
  <si>
    <t>設置箇所</t>
    <rPh sb="0" eb="2">
      <t>セッチ</t>
    </rPh>
    <rPh sb="2" eb="4">
      <t>カショ</t>
    </rPh>
    <phoneticPr fontId="78"/>
  </si>
  <si>
    <t>〔　　　〕m</t>
    <phoneticPr fontId="78"/>
  </si>
  <si>
    <t>m</t>
    <phoneticPr fontId="5"/>
  </si>
  <si>
    <t>小便器</t>
    <rPh sb="0" eb="3">
      <t>ショウベンキ</t>
    </rPh>
    <phoneticPr fontId="78"/>
  </si>
  <si>
    <t>センサー付き</t>
    <rPh sb="4" eb="5">
      <t>ツ</t>
    </rPh>
    <phoneticPr fontId="5"/>
  </si>
  <si>
    <t>個数</t>
    <rPh sb="0" eb="2">
      <t>コスウ</t>
    </rPh>
    <phoneticPr fontId="78"/>
  </si>
  <si>
    <t>大便器</t>
    <rPh sb="0" eb="3">
      <t>ダイベンキ</t>
    </rPh>
    <phoneticPr fontId="78"/>
  </si>
  <si>
    <t>洗面器個数</t>
    <rPh sb="0" eb="3">
      <t>センメンキ</t>
    </rPh>
    <rPh sb="3" eb="5">
      <t>コスウ</t>
    </rPh>
    <phoneticPr fontId="78"/>
  </si>
  <si>
    <t>センサー付水栓、ポップアップ排水弁、鏡、化粧棚、水石けん入れ、その他〔　　　〕</t>
    <rPh sb="4" eb="5">
      <t>ツ</t>
    </rPh>
    <rPh sb="5" eb="7">
      <t>スイセン</t>
    </rPh>
    <rPh sb="14" eb="16">
      <t>ハイスイ</t>
    </rPh>
    <rPh sb="16" eb="17">
      <t>ベン</t>
    </rPh>
    <rPh sb="18" eb="19">
      <t>カガミ</t>
    </rPh>
    <rPh sb="20" eb="23">
      <t>ケショウダナ</t>
    </rPh>
    <rPh sb="24" eb="25">
      <t>ミズ</t>
    </rPh>
    <rPh sb="25" eb="26">
      <t>セッ</t>
    </rPh>
    <rPh sb="28" eb="29">
      <t>イ</t>
    </rPh>
    <rPh sb="33" eb="34">
      <t>タ</t>
    </rPh>
    <phoneticPr fontId="78"/>
  </si>
  <si>
    <t>男子トイレ②</t>
    <rPh sb="0" eb="2">
      <t>ダンシ</t>
    </rPh>
    <phoneticPr fontId="78"/>
  </si>
  <si>
    <t>〔　　　〕m</t>
    <phoneticPr fontId="78"/>
  </si>
  <si>
    <t>男子トイレ③</t>
    <rPh sb="0" eb="2">
      <t>ダンシ</t>
    </rPh>
    <phoneticPr fontId="78"/>
  </si>
  <si>
    <t>男子トイレ④</t>
    <rPh sb="0" eb="2">
      <t>ダンシ</t>
    </rPh>
    <phoneticPr fontId="78"/>
  </si>
  <si>
    <t>女子トイレ①</t>
    <rPh sb="0" eb="2">
      <t>ジョシ</t>
    </rPh>
    <phoneticPr fontId="78"/>
  </si>
  <si>
    <t>女子トイレ②</t>
    <rPh sb="0" eb="2">
      <t>ジョシ</t>
    </rPh>
    <phoneticPr fontId="78"/>
  </si>
  <si>
    <t>-</t>
    <phoneticPr fontId="78"/>
  </si>
  <si>
    <t>〔　　　〕m</t>
    <phoneticPr fontId="78"/>
  </si>
  <si>
    <t>〔　　　〕</t>
    <phoneticPr fontId="5"/>
  </si>
  <si>
    <t>女子トイレ③</t>
    <rPh sb="0" eb="2">
      <t>ジョシ</t>
    </rPh>
    <phoneticPr fontId="78"/>
  </si>
  <si>
    <t>〔　　　〕㎡</t>
    <phoneticPr fontId="5"/>
  </si>
  <si>
    <t>女子トイレ④</t>
    <rPh sb="0" eb="2">
      <t>ジョシ</t>
    </rPh>
    <phoneticPr fontId="78"/>
  </si>
  <si>
    <t>㎡</t>
    <phoneticPr fontId="5"/>
  </si>
  <si>
    <t>〔　　　〕m</t>
    <phoneticPr fontId="78"/>
  </si>
  <si>
    <t>浴室</t>
    <rPh sb="0" eb="2">
      <t>ヨクシツ</t>
    </rPh>
    <phoneticPr fontId="78"/>
  </si>
  <si>
    <t>同時入浴可能人数</t>
    <rPh sb="0" eb="2">
      <t>ドウジ</t>
    </rPh>
    <rPh sb="2" eb="4">
      <t>ニュウヨク</t>
    </rPh>
    <rPh sb="4" eb="6">
      <t>カノウ</t>
    </rPh>
    <rPh sb="6" eb="8">
      <t>ニンズウ</t>
    </rPh>
    <phoneticPr fontId="78"/>
  </si>
  <si>
    <t>男〔　　　〕人、女〔　　　〕人</t>
    <rPh sb="0" eb="1">
      <t>オトコ</t>
    </rPh>
    <rPh sb="6" eb="7">
      <t>ニン</t>
    </rPh>
    <rPh sb="8" eb="9">
      <t>オンナ</t>
    </rPh>
    <rPh sb="14" eb="15">
      <t>ニン</t>
    </rPh>
    <phoneticPr fontId="5"/>
  </si>
  <si>
    <t>非常時に避難者等へ開放するため、必ず設置</t>
    <phoneticPr fontId="78"/>
  </si>
  <si>
    <t>m</t>
    <phoneticPr fontId="5"/>
  </si>
  <si>
    <t>水栓</t>
    <rPh sb="0" eb="2">
      <t>スイセン</t>
    </rPh>
    <phoneticPr fontId="78"/>
  </si>
  <si>
    <t>数　量</t>
    <rPh sb="0" eb="1">
      <t>カズ</t>
    </rPh>
    <rPh sb="2" eb="3">
      <t>リョウ</t>
    </rPh>
    <phoneticPr fontId="78"/>
  </si>
  <si>
    <t>シャワー</t>
    <phoneticPr fontId="78"/>
  </si>
  <si>
    <t>管理エリア（事務所棟）</t>
    <rPh sb="0" eb="2">
      <t>カンリ</t>
    </rPh>
    <phoneticPr fontId="78"/>
  </si>
  <si>
    <t>-</t>
    <phoneticPr fontId="78"/>
  </si>
  <si>
    <t>玄関・ホール</t>
    <phoneticPr fontId="3"/>
  </si>
  <si>
    <t>玄関風除室</t>
    <phoneticPr fontId="3"/>
  </si>
  <si>
    <t>㎡</t>
    <phoneticPr fontId="5"/>
  </si>
  <si>
    <t>什器・備品・建具等</t>
    <rPh sb="0" eb="2">
      <t>ジュウキ</t>
    </rPh>
    <rPh sb="3" eb="5">
      <t>ビヒン</t>
    </rPh>
    <rPh sb="6" eb="8">
      <t>タテグ</t>
    </rPh>
    <rPh sb="8" eb="9">
      <t>トウ</t>
    </rPh>
    <phoneticPr fontId="78"/>
  </si>
  <si>
    <t>来客、見学者用傘立て、自動ドア、その他〔　　　〕</t>
    <rPh sb="11" eb="13">
      <t>ジドウ</t>
    </rPh>
    <rPh sb="18" eb="19">
      <t>タ</t>
    </rPh>
    <phoneticPr fontId="78"/>
  </si>
  <si>
    <t>その他も具体的に記載のこと</t>
    <phoneticPr fontId="5"/>
  </si>
  <si>
    <t>玄関ホール</t>
    <phoneticPr fontId="3"/>
  </si>
  <si>
    <t>〔　　　〕㎡</t>
    <phoneticPr fontId="5"/>
  </si>
  <si>
    <t>自動ドア、玄関ポーチ(玄関マット付き）、AED（自動体外除細動装置）、資料展示コーナー（書棚、パンフレットラック、掲示板、サインスタンド）、モニター、案内板、屋外掲示板（ガラス付き）、その他〔　　　〕</t>
    <rPh sb="94" eb="95">
      <t>タ</t>
    </rPh>
    <phoneticPr fontId="78"/>
  </si>
  <si>
    <t>その他も具体的に記載のこと</t>
    <phoneticPr fontId="5"/>
  </si>
  <si>
    <t>資料展示</t>
    <phoneticPr fontId="3"/>
  </si>
  <si>
    <t>コーナー</t>
    <phoneticPr fontId="5"/>
  </si>
  <si>
    <t>展示書棚、画・書画等展示スペース、その他〔　　　〕</t>
    <rPh sb="19" eb="20">
      <t>タ</t>
    </rPh>
    <phoneticPr fontId="78"/>
  </si>
  <si>
    <t>組合職員関係諸室</t>
    <rPh sb="0" eb="2">
      <t>クミアイ</t>
    </rPh>
    <phoneticPr fontId="3"/>
  </si>
  <si>
    <t>組合事務室</t>
    <rPh sb="0" eb="2">
      <t>クミアイ</t>
    </rPh>
    <phoneticPr fontId="3"/>
  </si>
  <si>
    <t>m</t>
    <phoneticPr fontId="5"/>
  </si>
  <si>
    <t>事務職員15名程度の机・椅子等、施設モニタ・OA 機器（カラープリンタ（A4,A3）、大判カラープリンタ（A0））、TV・書類棚設置コーナー、必要な什器類等設置、8 名程度のミーティングスペース（ミーティング机・椅子等配備）、応接セット、その他〔　　　〕</t>
    <rPh sb="121" eb="122">
      <t>タ</t>
    </rPh>
    <phoneticPr fontId="78"/>
  </si>
  <si>
    <t>その他も具体的に記載のこと</t>
    <phoneticPr fontId="5"/>
  </si>
  <si>
    <t>小会議室</t>
    <phoneticPr fontId="3"/>
  </si>
  <si>
    <t>〔　　　〕m</t>
  </si>
  <si>
    <t>20 名程度の会議スペース、机、椅子（椅子25 脚程度）、その他〔　　　〕</t>
    <rPh sb="14" eb="15">
      <t>ツクエ</t>
    </rPh>
    <rPh sb="16" eb="18">
      <t>イス</t>
    </rPh>
    <rPh sb="31" eb="32">
      <t>タ</t>
    </rPh>
    <phoneticPr fontId="78"/>
  </si>
  <si>
    <t>湯沸室①</t>
    <phoneticPr fontId="3"/>
  </si>
  <si>
    <t>複数階の場合、各階毎設置</t>
    <phoneticPr fontId="78"/>
  </si>
  <si>
    <t>-</t>
    <phoneticPr fontId="5"/>
  </si>
  <si>
    <t>冷蔵庫1 台、茶碗棚、必要な什器類〔　　　〕</t>
    <phoneticPr fontId="78"/>
  </si>
  <si>
    <t>必要な什器類も具体的に記載のこと</t>
    <rPh sb="0" eb="2">
      <t>ヒツヨウ</t>
    </rPh>
    <rPh sb="3" eb="5">
      <t>ジュウキ</t>
    </rPh>
    <rPh sb="5" eb="6">
      <t>ルイ</t>
    </rPh>
    <rPh sb="7" eb="10">
      <t>グタイテキ</t>
    </rPh>
    <rPh sb="11" eb="13">
      <t>キサイ</t>
    </rPh>
    <phoneticPr fontId="78"/>
  </si>
  <si>
    <t>湯沸室②</t>
    <phoneticPr fontId="3"/>
  </si>
  <si>
    <t>複数階の場合、各階毎設置</t>
    <phoneticPr fontId="78"/>
  </si>
  <si>
    <t>男子更衣室</t>
    <rPh sb="0" eb="2">
      <t>ダンシ</t>
    </rPh>
    <phoneticPr fontId="3"/>
  </si>
  <si>
    <t>（10名程度）</t>
    <rPh sb="3" eb="4">
      <t>メイ</t>
    </rPh>
    <rPh sb="4" eb="6">
      <t>テイド</t>
    </rPh>
    <phoneticPr fontId="5"/>
  </si>
  <si>
    <t>ロッカー（〔　　〕名分）、その他〔　　　〕</t>
    <rPh sb="9" eb="11">
      <t>メイブン</t>
    </rPh>
    <rPh sb="15" eb="16">
      <t>タ</t>
    </rPh>
    <phoneticPr fontId="78"/>
  </si>
  <si>
    <t>女子更衣室</t>
    <rPh sb="0" eb="2">
      <t>ジョシ</t>
    </rPh>
    <rPh sb="2" eb="5">
      <t>コウイシツ</t>
    </rPh>
    <phoneticPr fontId="3"/>
  </si>
  <si>
    <t>（5名程度）</t>
    <rPh sb="2" eb="3">
      <t>メイ</t>
    </rPh>
    <rPh sb="3" eb="5">
      <t>テイド</t>
    </rPh>
    <phoneticPr fontId="5"/>
  </si>
  <si>
    <t>書庫</t>
    <phoneticPr fontId="3"/>
  </si>
  <si>
    <t>手動式移動書棚、その他〔　　　〕</t>
    <phoneticPr fontId="78"/>
  </si>
  <si>
    <t>備品保管室</t>
    <phoneticPr fontId="3"/>
  </si>
  <si>
    <t>備品棚、その他〔　　　〕</t>
    <phoneticPr fontId="78"/>
  </si>
  <si>
    <t>大会議室</t>
    <phoneticPr fontId="3"/>
  </si>
  <si>
    <t>150 ㎡以上</t>
    <phoneticPr fontId="78"/>
  </si>
  <si>
    <t>（研修室）</t>
    <phoneticPr fontId="5"/>
  </si>
  <si>
    <t>プロジェクタ、スクリーン、音響装置、机、椅子、研修に必要な備品〔　　　〕、演台、演壇、その他〔　　　〕</t>
    <phoneticPr fontId="78"/>
  </si>
  <si>
    <t>研修に必要な備品、その他も具体的に記載のこと</t>
    <rPh sb="0" eb="2">
      <t>ケンシュウ</t>
    </rPh>
    <rPh sb="3" eb="5">
      <t>ヒツヨウ</t>
    </rPh>
    <rPh sb="6" eb="8">
      <t>ビヒン</t>
    </rPh>
    <phoneticPr fontId="5"/>
  </si>
  <si>
    <t>備品室</t>
    <phoneticPr fontId="3"/>
  </si>
  <si>
    <t>その他〔　　　〕</t>
    <phoneticPr fontId="78"/>
  </si>
  <si>
    <t>災害用備蓄倉庫</t>
    <rPh sb="0" eb="2">
      <t>サイガイ</t>
    </rPh>
    <rPh sb="2" eb="3">
      <t>ヨウ</t>
    </rPh>
    <rPh sb="3" eb="5">
      <t>ビチク</t>
    </rPh>
    <rPh sb="5" eb="7">
      <t>ソウコ</t>
    </rPh>
    <phoneticPr fontId="3"/>
  </si>
  <si>
    <t>災害時に避難された人に必要な物品（飲料水、食料、薬品及び衛生製品等）、マンホールトイレ6 基を備蓄（災害時の受入人数は、避難者、組合職員、運営事業者を含めて100 名×3 日以上を想定）、その他〔　　　〕</t>
    <phoneticPr fontId="78"/>
  </si>
  <si>
    <t>エレベータ</t>
    <phoneticPr fontId="3"/>
  </si>
  <si>
    <t>11名</t>
    <rPh sb="2" eb="3">
      <t>メイ</t>
    </rPh>
    <phoneticPr fontId="78"/>
  </si>
  <si>
    <t>〔　　　〕kg</t>
    <phoneticPr fontId="78"/>
  </si>
  <si>
    <t>kg</t>
    <phoneticPr fontId="5"/>
  </si>
  <si>
    <t>〔　　　〕mm×〔　　　〕mm</t>
    <phoneticPr fontId="78"/>
  </si>
  <si>
    <t>〔　　　〕×〔　　　〕</t>
    <phoneticPr fontId="78"/>
  </si>
  <si>
    <t>〔　　　〕mm</t>
    <phoneticPr fontId="78"/>
  </si>
  <si>
    <t>〔　　　〕m/min</t>
    <phoneticPr fontId="78"/>
  </si>
  <si>
    <t>m/min</t>
    <phoneticPr fontId="78"/>
  </si>
  <si>
    <t>自動最寄階停止装置、身障者用手摺、その他〔　　　〕</t>
    <rPh sb="0" eb="2">
      <t>ジドウ</t>
    </rPh>
    <rPh sb="2" eb="4">
      <t>モヨ</t>
    </rPh>
    <rPh sb="4" eb="5">
      <t>カイ</t>
    </rPh>
    <rPh sb="5" eb="7">
      <t>テイシ</t>
    </rPh>
    <rPh sb="7" eb="9">
      <t>ソウチ</t>
    </rPh>
    <rPh sb="10" eb="13">
      <t>シンショウシャ</t>
    </rPh>
    <rPh sb="13" eb="14">
      <t>ヨウ</t>
    </rPh>
    <rPh sb="14" eb="16">
      <t>テスリ</t>
    </rPh>
    <rPh sb="19" eb="20">
      <t>タ</t>
    </rPh>
    <phoneticPr fontId="78"/>
  </si>
  <si>
    <t>具体的に記載のこと</t>
    <phoneticPr fontId="5"/>
  </si>
  <si>
    <t>その他諸室①</t>
    <rPh sb="2" eb="3">
      <t>ホカ</t>
    </rPh>
    <rPh sb="3" eb="4">
      <t>ショ</t>
    </rPh>
    <rPh sb="4" eb="5">
      <t>シツ</t>
    </rPh>
    <phoneticPr fontId="3"/>
  </si>
  <si>
    <t>〔　　　〕</t>
    <phoneticPr fontId="78"/>
  </si>
  <si>
    <t>その他諸室②</t>
    <rPh sb="2" eb="3">
      <t>ホカ</t>
    </rPh>
    <rPh sb="3" eb="4">
      <t>ショ</t>
    </rPh>
    <rPh sb="4" eb="5">
      <t>シツ</t>
    </rPh>
    <phoneticPr fontId="3"/>
  </si>
  <si>
    <t>その他諸室③</t>
    <rPh sb="2" eb="3">
      <t>ホカ</t>
    </rPh>
    <rPh sb="3" eb="4">
      <t>ショ</t>
    </rPh>
    <rPh sb="4" eb="5">
      <t>シツ</t>
    </rPh>
    <phoneticPr fontId="3"/>
  </si>
  <si>
    <t>〔　　　〕</t>
    <phoneticPr fontId="78"/>
  </si>
  <si>
    <t>具体的に記載のこと</t>
    <phoneticPr fontId="5"/>
  </si>
  <si>
    <t>その他諸室④</t>
    <rPh sb="2" eb="3">
      <t>ホカ</t>
    </rPh>
    <rPh sb="3" eb="4">
      <t>ショ</t>
    </rPh>
    <rPh sb="4" eb="5">
      <t>シツ</t>
    </rPh>
    <phoneticPr fontId="3"/>
  </si>
  <si>
    <t>その他諸室⑤</t>
    <rPh sb="2" eb="3">
      <t>ホカ</t>
    </rPh>
    <rPh sb="3" eb="4">
      <t>ショ</t>
    </rPh>
    <rPh sb="4" eb="5">
      <t>シツ</t>
    </rPh>
    <phoneticPr fontId="3"/>
  </si>
  <si>
    <t>その他も具体的に記載のこと</t>
    <rPh sb="2" eb="3">
      <t>タ</t>
    </rPh>
    <rPh sb="4" eb="7">
      <t>グタイテキ</t>
    </rPh>
    <rPh sb="8" eb="10">
      <t>キサイ</t>
    </rPh>
    <phoneticPr fontId="78"/>
  </si>
  <si>
    <t>複数階の場合、各階毎設置</t>
    <phoneticPr fontId="78"/>
  </si>
  <si>
    <t>多目的トイレ</t>
    <rPh sb="0" eb="3">
      <t>タモクテキ</t>
    </rPh>
    <phoneticPr fontId="78"/>
  </si>
  <si>
    <t>洋式トイレかつ温水洗浄トイレ、車いす対応</t>
    <rPh sb="0" eb="2">
      <t>ヨウシキ</t>
    </rPh>
    <rPh sb="7" eb="9">
      <t>オンスイ</t>
    </rPh>
    <rPh sb="9" eb="11">
      <t>センジョウ</t>
    </rPh>
    <rPh sb="15" eb="16">
      <t>クルマ</t>
    </rPh>
    <rPh sb="18" eb="20">
      <t>タイオウ</t>
    </rPh>
    <phoneticPr fontId="78"/>
  </si>
  <si>
    <t>オストメイト、呼び出し機能、ベビーベッド、ベビーチェア、センサー付水栓、ポップアップ排水弁、鏡、化粧棚、水石けん入れ、その他〔　　　〕</t>
    <rPh sb="7" eb="8">
      <t>ヨ</t>
    </rPh>
    <rPh sb="9" eb="10">
      <t>ダ</t>
    </rPh>
    <rPh sb="11" eb="13">
      <t>キノウ</t>
    </rPh>
    <rPh sb="32" eb="33">
      <t>ツ</t>
    </rPh>
    <rPh sb="33" eb="35">
      <t>スイセン</t>
    </rPh>
    <rPh sb="42" eb="44">
      <t>ハイスイ</t>
    </rPh>
    <rPh sb="44" eb="45">
      <t>ベン</t>
    </rPh>
    <rPh sb="46" eb="47">
      <t>カガミ</t>
    </rPh>
    <rPh sb="48" eb="51">
      <t>ケショウダナ</t>
    </rPh>
    <rPh sb="52" eb="53">
      <t>ミズ</t>
    </rPh>
    <rPh sb="53" eb="54">
      <t>セッ</t>
    </rPh>
    <rPh sb="56" eb="57">
      <t>イ</t>
    </rPh>
    <rPh sb="61" eb="62">
      <t>タ</t>
    </rPh>
    <phoneticPr fontId="78"/>
  </si>
  <si>
    <t>その他付属棟計画</t>
    <phoneticPr fontId="5"/>
  </si>
  <si>
    <t>車庫（必要に応じて設置）</t>
    <rPh sb="0" eb="2">
      <t>シャコ</t>
    </rPh>
    <rPh sb="3" eb="5">
      <t>ヒツヨウ</t>
    </rPh>
    <rPh sb="6" eb="7">
      <t>オウ</t>
    </rPh>
    <rPh sb="9" eb="11">
      <t>セッチ</t>
    </rPh>
    <phoneticPr fontId="78"/>
  </si>
  <si>
    <t>構造</t>
    <phoneticPr fontId="78"/>
  </si>
  <si>
    <t>〔　　　〕</t>
    <phoneticPr fontId="3"/>
  </si>
  <si>
    <t>寸法</t>
    <phoneticPr fontId="78"/>
  </si>
  <si>
    <t>幅〔　　〕×長さ〔　　〕</t>
    <phoneticPr fontId="3"/>
  </si>
  <si>
    <t>軒高</t>
    <rPh sb="0" eb="1">
      <t>ノキ</t>
    </rPh>
    <rPh sb="1" eb="2">
      <t>ダカ</t>
    </rPh>
    <phoneticPr fontId="78"/>
  </si>
  <si>
    <t>面積</t>
    <rPh sb="0" eb="2">
      <t>メンセキ</t>
    </rPh>
    <phoneticPr fontId="78"/>
  </si>
  <si>
    <t>〔　　　〕㎡</t>
    <phoneticPr fontId="3"/>
  </si>
  <si>
    <t>㎡</t>
    <phoneticPr fontId="3"/>
  </si>
  <si>
    <t>駐車台数</t>
    <rPh sb="0" eb="2">
      <t>チュウシャ</t>
    </rPh>
    <rPh sb="2" eb="4">
      <t>ダイスウ</t>
    </rPh>
    <phoneticPr fontId="78"/>
  </si>
  <si>
    <t>洗車場（工場棟内）</t>
    <rPh sb="0" eb="3">
      <t>センシャジョウ</t>
    </rPh>
    <rPh sb="4" eb="6">
      <t>コウジョウ</t>
    </rPh>
    <rPh sb="6" eb="7">
      <t>トウ</t>
    </rPh>
    <rPh sb="7" eb="8">
      <t>ナイ</t>
    </rPh>
    <phoneticPr fontId="78"/>
  </si>
  <si>
    <t>-</t>
    <phoneticPr fontId="78"/>
  </si>
  <si>
    <t>〔　　　〕</t>
    <phoneticPr fontId="3"/>
  </si>
  <si>
    <t>幅〔　　〕m×長さ〔　　〕m</t>
    <phoneticPr fontId="3"/>
  </si>
  <si>
    <t>腰壁高さ</t>
    <phoneticPr fontId="78"/>
  </si>
  <si>
    <t>2.2 土木工事及び外構工事</t>
    <rPh sb="4" eb="6">
      <t>ドボク</t>
    </rPh>
    <rPh sb="6" eb="8">
      <t>コウジ</t>
    </rPh>
    <rPh sb="8" eb="9">
      <t>オヨ</t>
    </rPh>
    <rPh sb="10" eb="14">
      <t>ガイコウコウジ</t>
    </rPh>
    <phoneticPr fontId="5"/>
  </si>
  <si>
    <t>構内道路及び駐車場</t>
    <rPh sb="0" eb="2">
      <t>コウナイ</t>
    </rPh>
    <rPh sb="2" eb="4">
      <t>ドウロ</t>
    </rPh>
    <rPh sb="4" eb="5">
      <t>オヨ</t>
    </rPh>
    <rPh sb="6" eb="9">
      <t>チュウシャジョウ</t>
    </rPh>
    <phoneticPr fontId="5"/>
  </si>
  <si>
    <t>構内道路</t>
    <rPh sb="0" eb="2">
      <t>コウナイ</t>
    </rPh>
    <rPh sb="2" eb="4">
      <t>ドウロ</t>
    </rPh>
    <phoneticPr fontId="5"/>
  </si>
  <si>
    <t>交通量の区分</t>
    <rPh sb="0" eb="2">
      <t>コウツウ</t>
    </rPh>
    <rPh sb="2" eb="3">
      <t>リョウ</t>
    </rPh>
    <rPh sb="4" eb="6">
      <t>クブン</t>
    </rPh>
    <phoneticPr fontId="5"/>
  </si>
  <si>
    <t>〔　　　〕交通</t>
    <rPh sb="5" eb="7">
      <t>コウツウ</t>
    </rPh>
    <phoneticPr fontId="5"/>
  </si>
  <si>
    <t>構内道路の設計は構内舗装・排水設計基準（国土交通省大臣官房官庁営繕建築課）による</t>
    <phoneticPr fontId="3"/>
  </si>
  <si>
    <t>設計CBR</t>
    <phoneticPr fontId="5"/>
  </si>
  <si>
    <t>〔　　　〕以上（施工前にCBR試験を実施する）</t>
    <rPh sb="5" eb="7">
      <t>イジョウ</t>
    </rPh>
    <rPh sb="8" eb="10">
      <t>セコウ</t>
    </rPh>
    <rPh sb="10" eb="11">
      <t>マエ</t>
    </rPh>
    <rPh sb="15" eb="17">
      <t>シケン</t>
    </rPh>
    <rPh sb="18" eb="20">
      <t>ジッシ</t>
    </rPh>
    <phoneticPr fontId="5"/>
  </si>
  <si>
    <t>アスファルト舗装厚</t>
    <rPh sb="6" eb="8">
      <t>ホソウ</t>
    </rPh>
    <rPh sb="8" eb="9">
      <t>アツ</t>
    </rPh>
    <phoneticPr fontId="5"/>
  </si>
  <si>
    <t>〔100〕mm以上</t>
    <rPh sb="7" eb="9">
      <t>イジョウ</t>
    </rPh>
    <phoneticPr fontId="5"/>
  </si>
  <si>
    <t>幅員</t>
    <rPh sb="0" eb="2">
      <t>フクイン</t>
    </rPh>
    <phoneticPr fontId="3"/>
  </si>
  <si>
    <t>幅〔　　〕m×長さ〔　　〕m</t>
    <phoneticPr fontId="3"/>
  </si>
  <si>
    <t>幅〔　　〕×長さ〔　　〕</t>
    <phoneticPr fontId="3"/>
  </si>
  <si>
    <t>駐車場・駐輪場</t>
    <rPh sb="0" eb="2">
      <t>チュウシャ</t>
    </rPh>
    <rPh sb="2" eb="3">
      <t>バ</t>
    </rPh>
    <rPh sb="4" eb="6">
      <t>チュウリン</t>
    </rPh>
    <rPh sb="6" eb="7">
      <t>バ</t>
    </rPh>
    <phoneticPr fontId="5"/>
  </si>
  <si>
    <t>普通車（組合・来客用）</t>
    <rPh sb="0" eb="3">
      <t>フツウシャ</t>
    </rPh>
    <rPh sb="4" eb="6">
      <t>クミアイ</t>
    </rPh>
    <rPh sb="7" eb="10">
      <t>ライキャクヨウ</t>
    </rPh>
    <phoneticPr fontId="78"/>
  </si>
  <si>
    <t>25台以上（内3台は身障者用）</t>
    <rPh sb="2" eb="5">
      <t>ダイイジョウ</t>
    </rPh>
    <rPh sb="6" eb="7">
      <t>ウチ</t>
    </rPh>
    <rPh sb="8" eb="9">
      <t>ダイ</t>
    </rPh>
    <rPh sb="10" eb="14">
      <t>シンショウシャヨウ</t>
    </rPh>
    <phoneticPr fontId="5"/>
  </si>
  <si>
    <t>台</t>
    <rPh sb="0" eb="1">
      <t>ダイ</t>
    </rPh>
    <phoneticPr fontId="78"/>
  </si>
  <si>
    <t>普通車（運営事業者用）</t>
    <phoneticPr fontId="3"/>
  </si>
  <si>
    <t>設けない</t>
    <rPh sb="0" eb="1">
      <t>モウ</t>
    </rPh>
    <phoneticPr fontId="3"/>
  </si>
  <si>
    <t>大型バス</t>
    <phoneticPr fontId="3"/>
  </si>
  <si>
    <t>3台</t>
    <rPh sb="1" eb="2">
      <t>ダイ</t>
    </rPh>
    <phoneticPr fontId="3"/>
  </si>
  <si>
    <t>駐輪場 （屋根付）</t>
    <phoneticPr fontId="3"/>
  </si>
  <si>
    <t>20台程度</t>
    <rPh sb="2" eb="3">
      <t>ダイ</t>
    </rPh>
    <rPh sb="3" eb="5">
      <t>テイド</t>
    </rPh>
    <phoneticPr fontId="3"/>
  </si>
  <si>
    <t>散水栓</t>
    <rPh sb="0" eb="2">
      <t>サンスイ</t>
    </rPh>
    <rPh sb="2" eb="3">
      <t>セン</t>
    </rPh>
    <phoneticPr fontId="5"/>
  </si>
  <si>
    <t>構内道路内に必要な数量を設ける</t>
    <rPh sb="0" eb="2">
      <t>コウナイ</t>
    </rPh>
    <rPh sb="2" eb="4">
      <t>ドウロ</t>
    </rPh>
    <rPh sb="4" eb="5">
      <t>ナイ</t>
    </rPh>
    <rPh sb="6" eb="8">
      <t>ヒツヨウ</t>
    </rPh>
    <rPh sb="9" eb="11">
      <t>スウリョウ</t>
    </rPh>
    <rPh sb="12" eb="13">
      <t>モウ</t>
    </rPh>
    <phoneticPr fontId="5"/>
  </si>
  <si>
    <t>マンホールトイレ</t>
    <phoneticPr fontId="5"/>
  </si>
  <si>
    <t>6基</t>
    <rPh sb="1" eb="2">
      <t>キ</t>
    </rPh>
    <phoneticPr fontId="5"/>
  </si>
  <si>
    <t>構内照明設備</t>
    <rPh sb="0" eb="2">
      <t>コウナイ</t>
    </rPh>
    <rPh sb="2" eb="4">
      <t>ショウメイ</t>
    </rPh>
    <rPh sb="4" eb="6">
      <t>セツビ</t>
    </rPh>
    <phoneticPr fontId="5"/>
  </si>
  <si>
    <t>設置個所</t>
    <rPh sb="0" eb="2">
      <t>セッチ</t>
    </rPh>
    <rPh sb="2" eb="4">
      <t>カショ</t>
    </rPh>
    <phoneticPr fontId="94"/>
  </si>
  <si>
    <t>必要箇所</t>
    <rPh sb="0" eb="2">
      <t>ヒツヨウ</t>
    </rPh>
    <rPh sb="2" eb="4">
      <t>カショ</t>
    </rPh>
    <phoneticPr fontId="93"/>
  </si>
  <si>
    <t>操作方法</t>
    <rPh sb="0" eb="2">
      <t>ソウサ</t>
    </rPh>
    <rPh sb="2" eb="4">
      <t>ホウホウ</t>
    </rPh>
    <phoneticPr fontId="78"/>
  </si>
  <si>
    <t>自動操作、手動操作</t>
    <rPh sb="0" eb="2">
      <t>ジドウ</t>
    </rPh>
    <rPh sb="2" eb="4">
      <t>ソウサ</t>
    </rPh>
    <rPh sb="5" eb="7">
      <t>シュドウ</t>
    </rPh>
    <rPh sb="7" eb="9">
      <t>ソウサ</t>
    </rPh>
    <phoneticPr fontId="78"/>
  </si>
  <si>
    <t>構内排水設備</t>
    <phoneticPr fontId="3"/>
  </si>
  <si>
    <t>造園・植栽工事</t>
    <phoneticPr fontId="3"/>
  </si>
  <si>
    <t>樹木緑化面積</t>
    <rPh sb="0" eb="2">
      <t>ジュモク</t>
    </rPh>
    <rPh sb="2" eb="4">
      <t>リョッカ</t>
    </rPh>
    <rPh sb="4" eb="6">
      <t>メンセキ</t>
    </rPh>
    <phoneticPr fontId="5"/>
  </si>
  <si>
    <t>〔　　　〕㎡</t>
    <phoneticPr fontId="78"/>
  </si>
  <si>
    <t>施設エリア</t>
    <rPh sb="0" eb="2">
      <t>シセツ</t>
    </rPh>
    <phoneticPr fontId="5"/>
  </si>
  <si>
    <t>植樹予定樹種</t>
    <rPh sb="0" eb="2">
      <t>ショクジュ</t>
    </rPh>
    <rPh sb="2" eb="4">
      <t>ヨテイ</t>
    </rPh>
    <rPh sb="4" eb="6">
      <t>ジュシュ</t>
    </rPh>
    <phoneticPr fontId="5"/>
  </si>
  <si>
    <t>門・囲障工事</t>
    <rPh sb="0" eb="1">
      <t>モン</t>
    </rPh>
    <rPh sb="2" eb="4">
      <t>イショウ</t>
    </rPh>
    <rPh sb="4" eb="6">
      <t>コウジ</t>
    </rPh>
    <phoneticPr fontId="5"/>
  </si>
  <si>
    <t>門柱・門扉</t>
    <rPh sb="0" eb="2">
      <t>モンチュウ</t>
    </rPh>
    <rPh sb="3" eb="5">
      <t>モンピ</t>
    </rPh>
    <phoneticPr fontId="5"/>
  </si>
  <si>
    <t>大型の伸縮門扉又は開き扉</t>
    <rPh sb="0" eb="2">
      <t>オオガタ</t>
    </rPh>
    <rPh sb="3" eb="5">
      <t>シンシュク</t>
    </rPh>
    <rPh sb="5" eb="7">
      <t>モンピ</t>
    </rPh>
    <rPh sb="7" eb="8">
      <t>マタ</t>
    </rPh>
    <rPh sb="9" eb="10">
      <t>ヒラ</t>
    </rPh>
    <rPh sb="11" eb="12">
      <t>トビラ</t>
    </rPh>
    <phoneticPr fontId="78"/>
  </si>
  <si>
    <t>門柱高さ</t>
    <rPh sb="0" eb="2">
      <t>モンチュウ</t>
    </rPh>
    <rPh sb="2" eb="3">
      <t>タカ</t>
    </rPh>
    <phoneticPr fontId="5"/>
  </si>
  <si>
    <t>門扉高さ</t>
    <rPh sb="0" eb="2">
      <t>モンピ</t>
    </rPh>
    <rPh sb="2" eb="3">
      <t>タカ</t>
    </rPh>
    <phoneticPr fontId="5"/>
  </si>
  <si>
    <t>門柱材質</t>
    <rPh sb="0" eb="2">
      <t>モンチュウ</t>
    </rPh>
    <rPh sb="2" eb="4">
      <t>ザイシツ</t>
    </rPh>
    <phoneticPr fontId="78"/>
  </si>
  <si>
    <t>門扉材質</t>
    <rPh sb="0" eb="2">
      <t>モンピ</t>
    </rPh>
    <rPh sb="2" eb="4">
      <t>ザイシツ</t>
    </rPh>
    <phoneticPr fontId="5"/>
  </si>
  <si>
    <t>フェンス</t>
    <phoneticPr fontId="3"/>
  </si>
  <si>
    <t>形　式</t>
    <rPh sb="0" eb="1">
      <t>カタ</t>
    </rPh>
    <rPh sb="2" eb="3">
      <t>シキ</t>
    </rPh>
    <phoneticPr fontId="93"/>
  </si>
  <si>
    <t>高　さ</t>
    <rPh sb="0" eb="1">
      <t>タカ</t>
    </rPh>
    <phoneticPr fontId="93"/>
  </si>
  <si>
    <t>1.8m程度</t>
    <rPh sb="4" eb="6">
      <t>テイド</t>
    </rPh>
    <phoneticPr fontId="5"/>
  </si>
  <si>
    <t>材　質</t>
    <rPh sb="0" eb="1">
      <t>ザイ</t>
    </rPh>
    <rPh sb="2" eb="3">
      <t>シツ</t>
    </rPh>
    <phoneticPr fontId="93"/>
  </si>
  <si>
    <t>2.3 建築機械設備工事</t>
    <phoneticPr fontId="5"/>
  </si>
  <si>
    <t>1) 空気調和設備工事</t>
    <rPh sb="3" eb="5">
      <t>クウキ</t>
    </rPh>
    <rPh sb="5" eb="7">
      <t>チョウワ</t>
    </rPh>
    <rPh sb="7" eb="9">
      <t>セツビ</t>
    </rPh>
    <rPh sb="9" eb="11">
      <t>コウジ</t>
    </rPh>
    <phoneticPr fontId="5"/>
  </si>
  <si>
    <t>空気調和条件</t>
    <rPh sb="0" eb="2">
      <t>クウキ</t>
    </rPh>
    <rPh sb="2" eb="4">
      <t>チョウワ</t>
    </rPh>
    <rPh sb="4" eb="6">
      <t>ジョウケン</t>
    </rPh>
    <phoneticPr fontId="5"/>
  </si>
  <si>
    <t>夏季</t>
    <rPh sb="0" eb="2">
      <t>カキ</t>
    </rPh>
    <phoneticPr fontId="5"/>
  </si>
  <si>
    <t>外気</t>
    <rPh sb="0" eb="2">
      <t>ガイキ</t>
    </rPh>
    <phoneticPr fontId="5"/>
  </si>
  <si>
    <t>乾球温度</t>
    <rPh sb="0" eb="2">
      <t>カンキュウ</t>
    </rPh>
    <rPh sb="2" eb="4">
      <t>オンド</t>
    </rPh>
    <phoneticPr fontId="5"/>
  </si>
  <si>
    <t>33.9℃</t>
    <phoneticPr fontId="5"/>
  </si>
  <si>
    <t>℃</t>
    <phoneticPr fontId="5"/>
  </si>
  <si>
    <t>湿球温度</t>
    <rPh sb="0" eb="2">
      <t>シッキュウ</t>
    </rPh>
    <rPh sb="2" eb="4">
      <t>オンド</t>
    </rPh>
    <phoneticPr fontId="5"/>
  </si>
  <si>
    <t>27.1℃</t>
    <phoneticPr fontId="3"/>
  </si>
  <si>
    <t>室内</t>
    <rPh sb="0" eb="2">
      <t>シツナイ</t>
    </rPh>
    <phoneticPr fontId="5"/>
  </si>
  <si>
    <t>温度</t>
    <rPh sb="0" eb="2">
      <t>オンド</t>
    </rPh>
    <phoneticPr fontId="5"/>
  </si>
  <si>
    <t>〔　　　〕℃</t>
    <phoneticPr fontId="5"/>
  </si>
  <si>
    <t>℃</t>
    <phoneticPr fontId="5"/>
  </si>
  <si>
    <t>湿度</t>
    <rPh sb="0" eb="2">
      <t>シツド</t>
    </rPh>
    <phoneticPr fontId="5"/>
  </si>
  <si>
    <t>〔　　　〕％</t>
    <phoneticPr fontId="5"/>
  </si>
  <si>
    <t>％</t>
    <phoneticPr fontId="5"/>
  </si>
  <si>
    <t>冬季</t>
    <rPh sb="0" eb="2">
      <t>トウキ</t>
    </rPh>
    <phoneticPr fontId="5"/>
  </si>
  <si>
    <t>2.3℃</t>
    <phoneticPr fontId="3"/>
  </si>
  <si>
    <t>-1.3℃</t>
    <phoneticPr fontId="3"/>
  </si>
  <si>
    <t>℃</t>
    <phoneticPr fontId="5"/>
  </si>
  <si>
    <t>〔　　　〕℃</t>
  </si>
  <si>
    <t>〔　　　〕％</t>
  </si>
  <si>
    <t>熱　源</t>
    <rPh sb="0" eb="1">
      <t>ネツ</t>
    </rPh>
    <rPh sb="2" eb="3">
      <t>ミナモト</t>
    </rPh>
    <phoneticPr fontId="5"/>
  </si>
  <si>
    <t>-</t>
    <phoneticPr fontId="78"/>
  </si>
  <si>
    <t>暖房</t>
    <rPh sb="0" eb="2">
      <t>ダンボウ</t>
    </rPh>
    <phoneticPr fontId="5"/>
  </si>
  <si>
    <t>電気式又は余熱利用</t>
    <rPh sb="0" eb="2">
      <t>デンキ</t>
    </rPh>
    <rPh sb="2" eb="3">
      <t>シキ</t>
    </rPh>
    <rPh sb="3" eb="4">
      <t>マタ</t>
    </rPh>
    <rPh sb="5" eb="7">
      <t>ヨネツ</t>
    </rPh>
    <rPh sb="7" eb="9">
      <t>リヨウ</t>
    </rPh>
    <phoneticPr fontId="5"/>
  </si>
  <si>
    <t>冷房</t>
    <phoneticPr fontId="3"/>
  </si>
  <si>
    <t>空気調和設備</t>
    <rPh sb="0" eb="2">
      <t>クウキ</t>
    </rPh>
    <rPh sb="2" eb="4">
      <t>チョウワ</t>
    </rPh>
    <rPh sb="4" eb="6">
      <t>セツビ</t>
    </rPh>
    <phoneticPr fontId="5"/>
  </si>
  <si>
    <t>室名</t>
    <rPh sb="0" eb="2">
      <t>シツメイ</t>
    </rPh>
    <phoneticPr fontId="78"/>
  </si>
  <si>
    <t>暖房(冷房)方式</t>
    <rPh sb="0" eb="2">
      <t>ダンボウ</t>
    </rPh>
    <rPh sb="3" eb="5">
      <t>レイボウ</t>
    </rPh>
    <rPh sb="6" eb="8">
      <t>ホウシキ</t>
    </rPh>
    <phoneticPr fontId="78"/>
  </si>
  <si>
    <t>暖房負荷</t>
    <rPh sb="0" eb="2">
      <t>ダンボウ</t>
    </rPh>
    <rPh sb="2" eb="4">
      <t>フカ</t>
    </rPh>
    <phoneticPr fontId="78"/>
  </si>
  <si>
    <t>〔　　　〕kJ/㎡･h</t>
    <phoneticPr fontId="78"/>
  </si>
  <si>
    <t>kJ/㎡･h</t>
    <phoneticPr fontId="78"/>
  </si>
  <si>
    <t>冷房負荷</t>
    <rPh sb="0" eb="2">
      <t>レイボウ</t>
    </rPh>
    <rPh sb="2" eb="4">
      <t>フカ</t>
    </rPh>
    <phoneticPr fontId="78"/>
  </si>
  <si>
    <t>kJ/㎡･h</t>
    <phoneticPr fontId="78"/>
  </si>
  <si>
    <t>〔　　　〕kJ/㎡･h</t>
    <phoneticPr fontId="78"/>
  </si>
  <si>
    <t>kJ/㎡･h</t>
    <phoneticPr fontId="78"/>
  </si>
  <si>
    <t>〔　　　〕</t>
    <phoneticPr fontId="78"/>
  </si>
  <si>
    <t>〔　　　〕kJ/㎡･h</t>
    <phoneticPr fontId="78"/>
  </si>
  <si>
    <t>kJ/㎡･h</t>
    <phoneticPr fontId="78"/>
  </si>
  <si>
    <t>〔　　　〕kJ/㎡･h</t>
    <phoneticPr fontId="78"/>
  </si>
  <si>
    <t>〔　　　〕kJ/㎡･h</t>
    <phoneticPr fontId="78"/>
  </si>
  <si>
    <t>〔　　　〕kJ/㎡･h</t>
    <phoneticPr fontId="78"/>
  </si>
  <si>
    <t>kJ/㎡･h</t>
    <phoneticPr fontId="78"/>
  </si>
  <si>
    <t>2)　換気設備工事</t>
    <rPh sb="3" eb="5">
      <t>カンキ</t>
    </rPh>
    <rPh sb="5" eb="7">
      <t>セツビ</t>
    </rPh>
    <rPh sb="7" eb="9">
      <t>コウジ</t>
    </rPh>
    <phoneticPr fontId="5"/>
  </si>
  <si>
    <t>-</t>
    <phoneticPr fontId="78"/>
  </si>
  <si>
    <t>3)　排煙設備工事</t>
    <phoneticPr fontId="78"/>
  </si>
  <si>
    <t>4)　給排水衛生設備</t>
    <rPh sb="3" eb="6">
      <t>キュウハイスイ</t>
    </rPh>
    <rPh sb="6" eb="8">
      <t>エイセイ</t>
    </rPh>
    <rPh sb="8" eb="10">
      <t>セツビ</t>
    </rPh>
    <phoneticPr fontId="5"/>
  </si>
  <si>
    <t>給水設備</t>
    <rPh sb="0" eb="2">
      <t>キュウスイ</t>
    </rPh>
    <rPh sb="2" eb="4">
      <t>セツビ</t>
    </rPh>
    <phoneticPr fontId="5"/>
  </si>
  <si>
    <t>-</t>
    <phoneticPr fontId="5"/>
  </si>
  <si>
    <t>生活用水給水量</t>
    <rPh sb="0" eb="2">
      <t>セイカツ</t>
    </rPh>
    <rPh sb="2" eb="4">
      <t>ヨウスイ</t>
    </rPh>
    <rPh sb="4" eb="6">
      <t>キュウスイ</t>
    </rPh>
    <rPh sb="6" eb="7">
      <t>リョウ</t>
    </rPh>
    <phoneticPr fontId="5"/>
  </si>
  <si>
    <t>運転職員</t>
    <phoneticPr fontId="3"/>
  </si>
  <si>
    <t>〔　　　〕名</t>
    <phoneticPr fontId="3"/>
  </si>
  <si>
    <t>名</t>
    <rPh sb="0" eb="1">
      <t>メイ</t>
    </rPh>
    <phoneticPr fontId="78"/>
  </si>
  <si>
    <t>〔　　　〕㎥/日</t>
    <phoneticPr fontId="78"/>
  </si>
  <si>
    <t>㎥/日</t>
    <phoneticPr fontId="5"/>
  </si>
  <si>
    <t>事務職員　15名</t>
    <rPh sb="7" eb="8">
      <t>メイ</t>
    </rPh>
    <phoneticPr fontId="3"/>
  </si>
  <si>
    <t>〔　　　〕㎥/日</t>
    <phoneticPr fontId="3"/>
  </si>
  <si>
    <t>㎥/日</t>
    <phoneticPr fontId="5"/>
  </si>
  <si>
    <t>見学者（最大）　200名/日（小学4年生）</t>
    <rPh sb="15" eb="17">
      <t>ショウガク</t>
    </rPh>
    <rPh sb="18" eb="20">
      <t>ネンセイ</t>
    </rPh>
    <phoneticPr fontId="3"/>
  </si>
  <si>
    <t>再利用水</t>
    <rPh sb="0" eb="3">
      <t>サイリヨウ</t>
    </rPh>
    <rPh sb="3" eb="4">
      <t>スイ</t>
    </rPh>
    <phoneticPr fontId="5"/>
  </si>
  <si>
    <t>床洗浄水</t>
    <phoneticPr fontId="3"/>
  </si>
  <si>
    <t>〔　　　〕㎥/日</t>
    <phoneticPr fontId="3"/>
  </si>
  <si>
    <t>㎥/日</t>
    <phoneticPr fontId="3"/>
  </si>
  <si>
    <t>洗車用</t>
    <phoneticPr fontId="3"/>
  </si>
  <si>
    <t>㎥/日</t>
    <phoneticPr fontId="3"/>
  </si>
  <si>
    <t>散水用</t>
    <phoneticPr fontId="3"/>
  </si>
  <si>
    <t>㎥/日</t>
    <phoneticPr fontId="3"/>
  </si>
  <si>
    <t>その他</t>
    <phoneticPr fontId="3"/>
  </si>
  <si>
    <t>〔　　　〕㎥/日</t>
    <phoneticPr fontId="3"/>
  </si>
  <si>
    <t>衛生器具</t>
    <rPh sb="0" eb="2">
      <t>エイセイ</t>
    </rPh>
    <rPh sb="2" eb="4">
      <t>キグ</t>
    </rPh>
    <phoneticPr fontId="5"/>
  </si>
  <si>
    <t>-</t>
    <phoneticPr fontId="78"/>
  </si>
  <si>
    <t>排水設備</t>
    <phoneticPr fontId="3"/>
  </si>
  <si>
    <t>放流ポンプ</t>
    <phoneticPr fontId="3"/>
  </si>
  <si>
    <t>形　式</t>
    <rPh sb="0" eb="1">
      <t>カタチ</t>
    </rPh>
    <rPh sb="2" eb="3">
      <t>シキ</t>
    </rPh>
    <phoneticPr fontId="3"/>
  </si>
  <si>
    <r>
      <t>〔　　　〕m</t>
    </r>
    <r>
      <rPr>
        <vertAlign val="superscript"/>
        <sz val="11"/>
        <rFont val="HGｺﾞｼｯｸM"/>
        <family val="3"/>
        <charset val="128"/>
      </rPr>
      <t>3</t>
    </r>
    <r>
      <rPr>
        <sz val="11"/>
        <rFont val="HGｺﾞｼｯｸM"/>
        <family val="3"/>
        <charset val="128"/>
      </rPr>
      <t>/s</t>
    </r>
    <phoneticPr fontId="3"/>
  </si>
  <si>
    <r>
      <t>m</t>
    </r>
    <r>
      <rPr>
        <vertAlign val="superscript"/>
        <sz val="11"/>
        <rFont val="HGｺﾞｼｯｸM"/>
        <family val="3"/>
        <charset val="128"/>
      </rPr>
      <t>3</t>
    </r>
    <r>
      <rPr>
        <sz val="11"/>
        <rFont val="HGｺﾞｼｯｸM"/>
        <family val="3"/>
        <charset val="128"/>
      </rPr>
      <t>/s</t>
    </r>
    <phoneticPr fontId="3"/>
  </si>
  <si>
    <t>〔　　　〕MPa</t>
    <phoneticPr fontId="3"/>
  </si>
  <si>
    <t>Mpa</t>
    <phoneticPr fontId="3"/>
  </si>
  <si>
    <t>電動機</t>
    <phoneticPr fontId="3"/>
  </si>
  <si>
    <t>操作方法</t>
    <phoneticPr fontId="3"/>
  </si>
  <si>
    <t>〔　　　〕</t>
    <phoneticPr fontId="3"/>
  </si>
  <si>
    <t>付属機器</t>
    <rPh sb="0" eb="2">
      <t>フゾク</t>
    </rPh>
    <phoneticPr fontId="3"/>
  </si>
  <si>
    <t>圧力計、逆止弁、その他必要な機器〔　　　　　〕</t>
    <phoneticPr fontId="3"/>
  </si>
  <si>
    <t>放流設備</t>
    <phoneticPr fontId="3"/>
  </si>
  <si>
    <t>水路断面</t>
    <rPh sb="0" eb="2">
      <t>スイロ</t>
    </rPh>
    <rPh sb="2" eb="4">
      <t>ダンメン</t>
    </rPh>
    <phoneticPr fontId="3"/>
  </si>
  <si>
    <t>〔   〕 mW ×〔   〕 mL×〔   〕</t>
    <phoneticPr fontId="3"/>
  </si>
  <si>
    <t>〔   〕 mW ×〔   〕 mL×〔   〕</t>
    <phoneticPr fontId="3"/>
  </si>
  <si>
    <t>5) 消防設備</t>
    <phoneticPr fontId="78"/>
  </si>
  <si>
    <t>6) 給湯設備</t>
    <phoneticPr fontId="78"/>
  </si>
  <si>
    <t>7) ガス設備</t>
    <phoneticPr fontId="78"/>
  </si>
  <si>
    <t>8) エレベータ設備工事</t>
    <phoneticPr fontId="78"/>
  </si>
  <si>
    <t>2.4 建築電気設備工事</t>
    <rPh sb="4" eb="6">
      <t>ケンチク</t>
    </rPh>
    <rPh sb="6" eb="8">
      <t>デンキ</t>
    </rPh>
    <rPh sb="8" eb="10">
      <t>セツビ</t>
    </rPh>
    <rPh sb="10" eb="12">
      <t>コウジ</t>
    </rPh>
    <phoneticPr fontId="78"/>
  </si>
  <si>
    <t>自動火災報知設備</t>
    <phoneticPr fontId="5"/>
  </si>
  <si>
    <t>受信盤</t>
    <rPh sb="0" eb="2">
      <t>ジュシン</t>
    </rPh>
    <rPh sb="2" eb="3">
      <t>バン</t>
    </rPh>
    <phoneticPr fontId="5"/>
  </si>
  <si>
    <t>〔　　　〕型〔　　　〕級</t>
    <phoneticPr fontId="3"/>
  </si>
  <si>
    <t>〔　　〕型〔　　〕級</t>
    <phoneticPr fontId="3"/>
  </si>
  <si>
    <t>〔　　　〕面</t>
    <phoneticPr fontId="78"/>
  </si>
  <si>
    <t>感知器</t>
    <rPh sb="0" eb="2">
      <t>カンチ</t>
    </rPh>
    <rPh sb="2" eb="3">
      <t>キ</t>
    </rPh>
    <phoneticPr fontId="5"/>
  </si>
  <si>
    <t>配線及び機器取付工事</t>
    <phoneticPr fontId="3"/>
  </si>
  <si>
    <t>式</t>
    <rPh sb="0" eb="1">
      <t>シキ</t>
    </rPh>
    <phoneticPr fontId="78"/>
  </si>
  <si>
    <t>消防法に基づき施工</t>
    <phoneticPr fontId="3"/>
  </si>
  <si>
    <t>電話設備</t>
    <rPh sb="0" eb="2">
      <t>デンワ</t>
    </rPh>
    <rPh sb="2" eb="4">
      <t>セツビ</t>
    </rPh>
    <phoneticPr fontId="5"/>
  </si>
  <si>
    <t>自動交換器（IP-PBX）</t>
    <rPh sb="0" eb="2">
      <t>ジドウ</t>
    </rPh>
    <rPh sb="2" eb="5">
      <t>コウカンキ</t>
    </rPh>
    <phoneticPr fontId="5"/>
  </si>
  <si>
    <t>〔　　　〕型〔　　　〕局〔　　　〕内線</t>
    <rPh sb="5" eb="6">
      <t>カタ</t>
    </rPh>
    <rPh sb="11" eb="12">
      <t>キョク</t>
    </rPh>
    <rPh sb="17" eb="19">
      <t>ナイセン</t>
    </rPh>
    <phoneticPr fontId="5"/>
  </si>
  <si>
    <t>電話機</t>
    <rPh sb="0" eb="3">
      <t>デンワキ</t>
    </rPh>
    <phoneticPr fontId="5"/>
  </si>
  <si>
    <t>プッシュホン式</t>
    <rPh sb="6" eb="7">
      <t>シキ</t>
    </rPh>
    <phoneticPr fontId="5"/>
  </si>
  <si>
    <t>ファクシミリ</t>
    <phoneticPr fontId="5"/>
  </si>
  <si>
    <t>形式</t>
    <rPh sb="0" eb="2">
      <t>ケイシキ</t>
    </rPh>
    <phoneticPr fontId="93"/>
  </si>
  <si>
    <t>設置台数</t>
    <rPh sb="0" eb="2">
      <t>セッチ</t>
    </rPh>
    <rPh sb="2" eb="4">
      <t>ダイスウ</t>
    </rPh>
    <phoneticPr fontId="93"/>
  </si>
  <si>
    <t>〔　　　〕台</t>
    <phoneticPr fontId="5"/>
  </si>
  <si>
    <t>設置位置</t>
    <rPh sb="0" eb="2">
      <t>セッチ</t>
    </rPh>
    <rPh sb="2" eb="4">
      <t>イチ</t>
    </rPh>
    <phoneticPr fontId="5"/>
  </si>
  <si>
    <t>〔　　　〕　</t>
    <phoneticPr fontId="3"/>
  </si>
  <si>
    <t>電話台数</t>
    <rPh sb="0" eb="2">
      <t>デンワ</t>
    </rPh>
    <rPh sb="2" eb="4">
      <t>ダイスウ</t>
    </rPh>
    <phoneticPr fontId="3"/>
  </si>
  <si>
    <t>〔　　　〕台</t>
    <phoneticPr fontId="3"/>
  </si>
  <si>
    <t>ファクシミリ台数</t>
    <rPh sb="6" eb="8">
      <t>ダイスウ</t>
    </rPh>
    <phoneticPr fontId="5"/>
  </si>
  <si>
    <t>〔　　　〕　</t>
    <phoneticPr fontId="3"/>
  </si>
  <si>
    <t>〔　　　〕台</t>
    <phoneticPr fontId="3"/>
  </si>
  <si>
    <t>〔　　　〕　</t>
    <phoneticPr fontId="3"/>
  </si>
  <si>
    <t>配管配線工事</t>
    <phoneticPr fontId="3"/>
  </si>
  <si>
    <t>機能</t>
    <rPh sb="0" eb="2">
      <t>キノウ</t>
    </rPh>
    <phoneticPr fontId="3"/>
  </si>
  <si>
    <t>必要な箇所から、局線への受発信、内線の個別・一斉呼出、内線の相互通話ができるものとする</t>
    <phoneticPr fontId="3"/>
  </si>
  <si>
    <t>拡声放送設備</t>
    <rPh sb="0" eb="1">
      <t>ヒロム</t>
    </rPh>
    <rPh sb="1" eb="2">
      <t>コエ</t>
    </rPh>
    <rPh sb="2" eb="4">
      <t>ホウソウ</t>
    </rPh>
    <rPh sb="4" eb="6">
      <t>セツビ</t>
    </rPh>
    <phoneticPr fontId="5"/>
  </si>
  <si>
    <t>増幅器形式</t>
    <rPh sb="0" eb="3">
      <t>ゾウフクキ</t>
    </rPh>
    <rPh sb="3" eb="5">
      <t>ケイシキ</t>
    </rPh>
    <phoneticPr fontId="5"/>
  </si>
  <si>
    <t>〔　　　〕W〔　　　〕台</t>
    <phoneticPr fontId="3"/>
  </si>
  <si>
    <t>〔　　　〕W〔　　　〕台</t>
    <phoneticPr fontId="78"/>
  </si>
  <si>
    <t>W、台</t>
    <rPh sb="2" eb="3">
      <t>ダイ</t>
    </rPh>
    <phoneticPr fontId="78"/>
  </si>
  <si>
    <t>スピーカ</t>
    <phoneticPr fontId="5"/>
  </si>
  <si>
    <t>トランペット、天井埋込、壁掛け型</t>
    <phoneticPr fontId="3"/>
  </si>
  <si>
    <t>〔　　　〕個</t>
    <phoneticPr fontId="3"/>
  </si>
  <si>
    <t>個</t>
    <rPh sb="0" eb="1">
      <t>コ</t>
    </rPh>
    <phoneticPr fontId="78"/>
  </si>
  <si>
    <t>マイクロホン</t>
    <phoneticPr fontId="5"/>
  </si>
  <si>
    <t>設置場所</t>
    <rPh sb="0" eb="2">
      <t>セッチ</t>
    </rPh>
    <rPh sb="2" eb="4">
      <t>バショ</t>
    </rPh>
    <phoneticPr fontId="5"/>
  </si>
  <si>
    <t>事務所棟事務室、中央制御室に設置</t>
    <phoneticPr fontId="3"/>
  </si>
  <si>
    <t>〔　　　〕個</t>
    <phoneticPr fontId="3"/>
  </si>
  <si>
    <t>スピーカ
設置位置</t>
    <rPh sb="5" eb="7">
      <t>セッチ</t>
    </rPh>
    <rPh sb="7" eb="9">
      <t>イチ</t>
    </rPh>
    <phoneticPr fontId="5"/>
  </si>
  <si>
    <t>〔　　　〕台</t>
    <phoneticPr fontId="3"/>
  </si>
  <si>
    <t>AM、FMラジオチューナ内蔵型、一般放送・非常放送兼用</t>
    <phoneticPr fontId="3"/>
  </si>
  <si>
    <t>インターホン設備</t>
    <rPh sb="6" eb="8">
      <t>セツビ</t>
    </rPh>
    <phoneticPr fontId="5"/>
  </si>
  <si>
    <t>相互通話式（テレビモニタ付）</t>
    <phoneticPr fontId="5"/>
  </si>
  <si>
    <t>設置場所</t>
    <phoneticPr fontId="5"/>
  </si>
  <si>
    <t>門柱、玄関、通用口</t>
    <rPh sb="0" eb="2">
      <t>モンチュウ</t>
    </rPh>
    <rPh sb="3" eb="5">
      <t>ゲンカン</t>
    </rPh>
    <rPh sb="6" eb="9">
      <t>ツウヨウグチ</t>
    </rPh>
    <phoneticPr fontId="5"/>
  </si>
  <si>
    <t>テレビ共聴設備</t>
    <rPh sb="3" eb="4">
      <t>トモ</t>
    </rPh>
    <rPh sb="4" eb="5">
      <t>チョウ</t>
    </rPh>
    <rPh sb="5" eb="7">
      <t>セツビ</t>
    </rPh>
    <phoneticPr fontId="5"/>
  </si>
  <si>
    <t>アンテナ</t>
    <phoneticPr fontId="3"/>
  </si>
  <si>
    <t>地上波デジタル対応とする</t>
    <rPh sb="0" eb="3">
      <t>チジョウハ</t>
    </rPh>
    <rPh sb="7" eb="9">
      <t>タイオウ</t>
    </rPh>
    <phoneticPr fontId="5"/>
  </si>
  <si>
    <t>設置場所</t>
    <phoneticPr fontId="3"/>
  </si>
  <si>
    <t>中央制御室、プラットホーム監視室、計量棟、研修室、組合事務室、運営事業者事務室</t>
    <rPh sb="0" eb="2">
      <t>チュウオウ</t>
    </rPh>
    <rPh sb="2" eb="5">
      <t>セイギョシツ</t>
    </rPh>
    <rPh sb="13" eb="16">
      <t>カンシシツ</t>
    </rPh>
    <rPh sb="17" eb="19">
      <t>ケイリョウ</t>
    </rPh>
    <rPh sb="19" eb="20">
      <t>トウ</t>
    </rPh>
    <rPh sb="21" eb="24">
      <t>ケンシュウシツ</t>
    </rPh>
    <rPh sb="25" eb="27">
      <t>クミアイ</t>
    </rPh>
    <rPh sb="27" eb="30">
      <t>ジムシツ</t>
    </rPh>
    <rPh sb="31" eb="33">
      <t>ウンエイ</t>
    </rPh>
    <rPh sb="33" eb="35">
      <t>ジギョウ</t>
    </rPh>
    <rPh sb="35" eb="36">
      <t>シャ</t>
    </rPh>
    <rPh sb="36" eb="39">
      <t>ジムシツ</t>
    </rPh>
    <phoneticPr fontId="3"/>
  </si>
  <si>
    <t>時計設備</t>
    <rPh sb="0" eb="2">
      <t>トケイ</t>
    </rPh>
    <rPh sb="2" eb="4">
      <t>セツビ</t>
    </rPh>
    <phoneticPr fontId="5"/>
  </si>
  <si>
    <t>形　式</t>
    <phoneticPr fontId="5"/>
  </si>
  <si>
    <t>電波式時計（親子式）</t>
    <rPh sb="0" eb="2">
      <t>デンパ</t>
    </rPh>
    <rPh sb="2" eb="3">
      <t>シキ</t>
    </rPh>
    <rPh sb="3" eb="5">
      <t>ドケイ</t>
    </rPh>
    <rPh sb="6" eb="8">
      <t>オヤコ</t>
    </rPh>
    <rPh sb="8" eb="9">
      <t>シキ</t>
    </rPh>
    <phoneticPr fontId="5"/>
  </si>
  <si>
    <t>設置場所</t>
    <phoneticPr fontId="3"/>
  </si>
  <si>
    <t>無線通信設備</t>
    <rPh sb="0" eb="2">
      <t>ムセン</t>
    </rPh>
    <rPh sb="2" eb="4">
      <t>ツウシン</t>
    </rPh>
    <rPh sb="4" eb="6">
      <t>セツビ</t>
    </rPh>
    <phoneticPr fontId="5"/>
  </si>
  <si>
    <t>〔　　　〕基</t>
    <phoneticPr fontId="3"/>
  </si>
  <si>
    <t>インターネット設備</t>
    <phoneticPr fontId="3"/>
  </si>
  <si>
    <t>ルーター</t>
    <phoneticPr fontId="3"/>
  </si>
  <si>
    <t>LAN配線</t>
    <phoneticPr fontId="3"/>
  </si>
  <si>
    <t>1式（無線LANは不可）</t>
    <rPh sb="1" eb="2">
      <t>シキ</t>
    </rPh>
    <phoneticPr fontId="3"/>
  </si>
  <si>
    <t>LANは、事務所棟と工場棟それぞれで別の回線とする</t>
    <phoneticPr fontId="3"/>
  </si>
  <si>
    <t>避雷設備</t>
    <phoneticPr fontId="3"/>
  </si>
  <si>
    <t>防犯警備設備工事</t>
    <phoneticPr fontId="3"/>
  </si>
  <si>
    <t>電気配管工事</t>
    <rPh sb="0" eb="2">
      <t>デンキ</t>
    </rPh>
    <rPh sb="2" eb="4">
      <t>ハイカン</t>
    </rPh>
    <rPh sb="4" eb="6">
      <t>コウジ</t>
    </rPh>
    <phoneticPr fontId="93"/>
  </si>
  <si>
    <t>空配管</t>
    <rPh sb="0" eb="1">
      <t>カラ</t>
    </rPh>
    <rPh sb="1" eb="3">
      <t>ハイカン</t>
    </rPh>
    <phoneticPr fontId="5"/>
  </si>
  <si>
    <t>警報設備</t>
    <rPh sb="0" eb="2">
      <t>ケイホウ</t>
    </rPh>
    <rPh sb="2" eb="4">
      <t>セツビ</t>
    </rPh>
    <phoneticPr fontId="93"/>
  </si>
  <si>
    <t>一式</t>
    <rPh sb="0" eb="2">
      <t>イッシキ</t>
    </rPh>
    <phoneticPr fontId="5"/>
  </si>
  <si>
    <t>その他</t>
    <rPh sb="2" eb="3">
      <t>タ</t>
    </rPh>
    <phoneticPr fontId="3"/>
  </si>
  <si>
    <t>その他</t>
    <rPh sb="2" eb="3">
      <t>タ</t>
    </rPh>
    <phoneticPr fontId="78"/>
  </si>
  <si>
    <t>組合実施の配線工事用配管工事</t>
    <rPh sb="0" eb="2">
      <t>クミアイ</t>
    </rPh>
    <rPh sb="2" eb="4">
      <t>ジッシ</t>
    </rPh>
    <rPh sb="5" eb="7">
      <t>ハイセン</t>
    </rPh>
    <rPh sb="7" eb="9">
      <t>コウジ</t>
    </rPh>
    <rPh sb="9" eb="10">
      <t>ヨウ</t>
    </rPh>
    <rPh sb="10" eb="12">
      <t>ハイカン</t>
    </rPh>
    <rPh sb="12" eb="14">
      <t>コウジ</t>
    </rPh>
    <phoneticPr fontId="78"/>
  </si>
  <si>
    <t>一式</t>
    <rPh sb="0" eb="2">
      <t>イッシキ</t>
    </rPh>
    <phoneticPr fontId="78"/>
  </si>
  <si>
    <t>3 災害廃棄物一時保管場所（緑地のエリア）工事</t>
    <phoneticPr fontId="78"/>
  </si>
  <si>
    <t>4 用地造成工事</t>
    <phoneticPr fontId="78"/>
  </si>
  <si>
    <t>5 上水道工事</t>
    <phoneticPr fontId="78"/>
  </si>
  <si>
    <t>6 下水道（汚水管・雨水管）工事</t>
    <phoneticPr fontId="78"/>
  </si>
  <si>
    <t>7 道路工事</t>
    <phoneticPr fontId="78"/>
  </si>
  <si>
    <t>8 水路付替え工事</t>
    <phoneticPr fontId="78"/>
  </si>
  <si>
    <t>9 その他の工事等</t>
  </si>
  <si>
    <t>9.1 必要な環境保全対策</t>
    <phoneticPr fontId="78"/>
  </si>
  <si>
    <t>9.2 現場環境改善対策</t>
    <phoneticPr fontId="78"/>
  </si>
  <si>
    <t>9.3 既存施設復旧・機能回復工事</t>
    <phoneticPr fontId="78"/>
  </si>
  <si>
    <t>土木建築工事　設備追加、不要に関する説明</t>
    <rPh sb="0" eb="2">
      <t>ドボク</t>
    </rPh>
    <rPh sb="2" eb="4">
      <t>ケンチク</t>
    </rPh>
    <rPh sb="4" eb="6">
      <t>コウジ</t>
    </rPh>
    <rPh sb="7" eb="9">
      <t>セツビ</t>
    </rPh>
    <rPh sb="9" eb="11">
      <t>ツイカ</t>
    </rPh>
    <rPh sb="12" eb="14">
      <t>フヨウ</t>
    </rPh>
    <rPh sb="15" eb="16">
      <t>カン</t>
    </rPh>
    <rPh sb="18" eb="20">
      <t>セツメイ</t>
    </rPh>
    <phoneticPr fontId="5"/>
  </si>
  <si>
    <t>公害防止基準（運転管理基準、要監視基準、停止基準）（定格稼働時）</t>
    <rPh sb="0" eb="2">
      <t>コウガイ</t>
    </rPh>
    <rPh sb="2" eb="4">
      <t>ボウシ</t>
    </rPh>
    <rPh sb="4" eb="6">
      <t>キジュン</t>
    </rPh>
    <rPh sb="7" eb="9">
      <t>ウンテン</t>
    </rPh>
    <rPh sb="9" eb="11">
      <t>カンリ</t>
    </rPh>
    <rPh sb="11" eb="13">
      <t>キジュン</t>
    </rPh>
    <rPh sb="14" eb="15">
      <t>ヨウ</t>
    </rPh>
    <rPh sb="15" eb="17">
      <t>カンシ</t>
    </rPh>
    <rPh sb="17" eb="19">
      <t>キジュン</t>
    </rPh>
    <rPh sb="20" eb="22">
      <t>テイシ</t>
    </rPh>
    <rPh sb="22" eb="24">
      <t>キジュン</t>
    </rPh>
    <rPh sb="26" eb="28">
      <t>テイカク</t>
    </rPh>
    <rPh sb="28" eb="30">
      <t>カドウ</t>
    </rPh>
    <rPh sb="30" eb="31">
      <t>ジ</t>
    </rPh>
    <phoneticPr fontId="5"/>
  </si>
  <si>
    <t>No.</t>
    <phoneticPr fontId="5"/>
  </si>
  <si>
    <t>要求水準</t>
    <rPh sb="0" eb="2">
      <t>ヨウキュウ</t>
    </rPh>
    <rPh sb="2" eb="4">
      <t>スイジュン</t>
    </rPh>
    <phoneticPr fontId="5"/>
  </si>
  <si>
    <t>運転管理基準</t>
    <rPh sb="0" eb="2">
      <t>ウンテン</t>
    </rPh>
    <rPh sb="2" eb="4">
      <t>カンリ</t>
    </rPh>
    <rPh sb="4" eb="6">
      <t>キジュン</t>
    </rPh>
    <phoneticPr fontId="5"/>
  </si>
  <si>
    <t>保証値</t>
    <rPh sb="0" eb="2">
      <t>ホショウ</t>
    </rPh>
    <rPh sb="2" eb="3">
      <t>チ</t>
    </rPh>
    <phoneticPr fontId="3"/>
  </si>
  <si>
    <t>単位</t>
    <rPh sb="0" eb="2">
      <t>タンイ</t>
    </rPh>
    <phoneticPr fontId="3"/>
  </si>
  <si>
    <t>備　考</t>
    <rPh sb="0" eb="1">
      <t>ソナエ</t>
    </rPh>
    <rPh sb="2" eb="3">
      <t>コウ</t>
    </rPh>
    <phoneticPr fontId="5"/>
  </si>
  <si>
    <t>要監視基準</t>
    <rPh sb="0" eb="1">
      <t>ヨウ</t>
    </rPh>
    <rPh sb="1" eb="3">
      <t>カンシ</t>
    </rPh>
    <rPh sb="3" eb="5">
      <t>キジュン</t>
    </rPh>
    <phoneticPr fontId="3"/>
  </si>
  <si>
    <t>停止基準</t>
    <rPh sb="0" eb="2">
      <t>テイシ</t>
    </rPh>
    <rPh sb="2" eb="4">
      <t>キジュン</t>
    </rPh>
    <phoneticPr fontId="3"/>
  </si>
  <si>
    <t>連続測定</t>
    <rPh sb="0" eb="2">
      <t>レンゾク</t>
    </rPh>
    <rPh sb="2" eb="4">
      <t>ソクテイ</t>
    </rPh>
    <phoneticPr fontId="5"/>
  </si>
  <si>
    <t>排
ガ
ス</t>
    <rPh sb="0" eb="1">
      <t>ハイ</t>
    </rPh>
    <phoneticPr fontId="5"/>
  </si>
  <si>
    <t>ばいじん</t>
    <phoneticPr fontId="5"/>
  </si>
  <si>
    <t>ばいじん</t>
    <phoneticPr fontId="5"/>
  </si>
  <si>
    <t>煙突出口　
乾きガス
酸素濃度12％換算値</t>
    <rPh sb="0" eb="2">
      <t>エントツ</t>
    </rPh>
    <rPh sb="2" eb="4">
      <t>デグチ</t>
    </rPh>
    <rPh sb="11" eb="13">
      <t>サンソ</t>
    </rPh>
    <rPh sb="13" eb="15">
      <t>ノウド</t>
    </rPh>
    <rPh sb="18" eb="20">
      <t>カンザン</t>
    </rPh>
    <rPh sb="20" eb="21">
      <t>チ</t>
    </rPh>
    <phoneticPr fontId="5"/>
  </si>
  <si>
    <t>二酸化硫黄</t>
    <rPh sb="0" eb="3">
      <t>ニサンカ</t>
    </rPh>
    <rPh sb="3" eb="5">
      <t>イオウ</t>
    </rPh>
    <phoneticPr fontId="5"/>
  </si>
  <si>
    <t>窒素酸化物</t>
    <rPh sb="0" eb="2">
      <t>チッソ</t>
    </rPh>
    <rPh sb="2" eb="5">
      <t>サンカブツ</t>
    </rPh>
    <phoneticPr fontId="5"/>
  </si>
  <si>
    <t>塩化水素（HCl）</t>
    <phoneticPr fontId="5"/>
  </si>
  <si>
    <t>水銀（Hg）</t>
    <rPh sb="0" eb="2">
      <t>スイギン</t>
    </rPh>
    <phoneticPr fontId="5"/>
  </si>
  <si>
    <t>μg/㎥N以下</t>
    <rPh sb="5" eb="7">
      <t>イカ</t>
    </rPh>
    <phoneticPr fontId="5"/>
  </si>
  <si>
    <t>一酸化炭素</t>
    <rPh sb="0" eb="3">
      <t>イッサンカ</t>
    </rPh>
    <rPh sb="3" eb="5">
      <t>タンソ</t>
    </rPh>
    <phoneticPr fontId="5"/>
  </si>
  <si>
    <t>バッチ測定</t>
    <rPh sb="3" eb="5">
      <t>ソクテイ</t>
    </rPh>
    <phoneticPr fontId="5"/>
  </si>
  <si>
    <t>硫黄酸化物</t>
    <rPh sb="0" eb="2">
      <t>イオウ</t>
    </rPh>
    <rPh sb="2" eb="4">
      <t>サンカ</t>
    </rPh>
    <rPh sb="4" eb="5">
      <t>ブツ</t>
    </rPh>
    <phoneticPr fontId="5"/>
  </si>
  <si>
    <t>ダイオキシン類</t>
    <rPh sb="6" eb="7">
      <t>ルイ</t>
    </rPh>
    <phoneticPr fontId="5"/>
  </si>
  <si>
    <t>ng-TEQ/㎥N以下</t>
    <rPh sb="9" eb="11">
      <t>イカ</t>
    </rPh>
    <phoneticPr fontId="5"/>
  </si>
  <si>
    <t>カドミウム</t>
    <phoneticPr fontId="5"/>
  </si>
  <si>
    <t>鉛</t>
    <rPh sb="0" eb="1">
      <t>ナマリ</t>
    </rPh>
    <phoneticPr fontId="5"/>
  </si>
  <si>
    <t>アンモニア</t>
    <phoneticPr fontId="5"/>
  </si>
  <si>
    <t>シアン</t>
    <phoneticPr fontId="5"/>
  </si>
  <si>
    <t>ふっ素</t>
    <rPh sb="2" eb="3">
      <t>ソ</t>
    </rPh>
    <phoneticPr fontId="5"/>
  </si>
  <si>
    <t>塩素</t>
    <rPh sb="0" eb="2">
      <t>エンソ</t>
    </rPh>
    <phoneticPr fontId="5"/>
  </si>
  <si>
    <t>硫化水素</t>
    <rPh sb="0" eb="2">
      <t>リュウカ</t>
    </rPh>
    <rPh sb="2" eb="4">
      <t>スイソ</t>
    </rPh>
    <phoneticPr fontId="5"/>
  </si>
  <si>
    <t>焼却灰</t>
    <rPh sb="0" eb="2">
      <t>ショウキャク</t>
    </rPh>
    <rPh sb="2" eb="3">
      <t>ハイ</t>
    </rPh>
    <phoneticPr fontId="5"/>
  </si>
  <si>
    <t>溶出基準</t>
    <rPh sb="0" eb="2">
      <t>ヨウシュツ</t>
    </rPh>
    <rPh sb="2" eb="4">
      <t>キジュン</t>
    </rPh>
    <phoneticPr fontId="5"/>
  </si>
  <si>
    <t>アルキル水銀化合物</t>
    <rPh sb="4" eb="6">
      <t>スイギン</t>
    </rPh>
    <rPh sb="6" eb="9">
      <t>カゴウブツ</t>
    </rPh>
    <phoneticPr fontId="5"/>
  </si>
  <si>
    <t>検出されないこと</t>
    <rPh sb="0" eb="2">
      <t>ケンシュツ</t>
    </rPh>
    <phoneticPr fontId="5"/>
  </si>
  <si>
    <t>総水銀</t>
    <rPh sb="0" eb="1">
      <t>ソウ</t>
    </rPh>
    <rPh sb="1" eb="3">
      <t>スイギン</t>
    </rPh>
    <phoneticPr fontId="5"/>
  </si>
  <si>
    <t>mg/L以下</t>
    <rPh sb="4" eb="6">
      <t>イカ</t>
    </rPh>
    <phoneticPr fontId="5"/>
  </si>
  <si>
    <t>六価クロム</t>
    <rPh sb="0" eb="1">
      <t>ロク</t>
    </rPh>
    <rPh sb="1" eb="2">
      <t>カ</t>
    </rPh>
    <phoneticPr fontId="5"/>
  </si>
  <si>
    <t>砒素</t>
    <rPh sb="0" eb="2">
      <t>ヒソ</t>
    </rPh>
    <phoneticPr fontId="5"/>
  </si>
  <si>
    <t>セレン</t>
    <phoneticPr fontId="5"/>
  </si>
  <si>
    <t>1,4-ジオキサン</t>
    <phoneticPr fontId="5"/>
  </si>
  <si>
    <t>含有
基準</t>
    <rPh sb="0" eb="2">
      <t>ガンユウ</t>
    </rPh>
    <rPh sb="3" eb="5">
      <t>キジュン</t>
    </rPh>
    <phoneticPr fontId="5"/>
  </si>
  <si>
    <t>ng-TEQ/g以下</t>
    <phoneticPr fontId="5"/>
  </si>
  <si>
    <t>飛灰処理物</t>
    <rPh sb="0" eb="1">
      <t>ヒ</t>
    </rPh>
    <rPh sb="1" eb="2">
      <t>バイ</t>
    </rPh>
    <rPh sb="2" eb="3">
      <t>トコロ</t>
    </rPh>
    <rPh sb="3" eb="4">
      <t>リ</t>
    </rPh>
    <rPh sb="4" eb="5">
      <t>ブツ</t>
    </rPh>
    <phoneticPr fontId="5"/>
  </si>
  <si>
    <t>セレン</t>
    <phoneticPr fontId="5"/>
  </si>
  <si>
    <t>1,4-ジオキサン</t>
    <phoneticPr fontId="5"/>
  </si>
  <si>
    <t>ng-TEQ/g以下</t>
    <phoneticPr fontId="5"/>
  </si>
  <si>
    <t>その他の公害防止基準等（保証値）（定格稼働時）</t>
    <rPh sb="2" eb="3">
      <t>タ</t>
    </rPh>
    <rPh sb="4" eb="6">
      <t>コウガイ</t>
    </rPh>
    <rPh sb="6" eb="8">
      <t>ボウシ</t>
    </rPh>
    <rPh sb="8" eb="10">
      <t>キジュン</t>
    </rPh>
    <rPh sb="10" eb="11">
      <t>トウ</t>
    </rPh>
    <rPh sb="12" eb="14">
      <t>ホショウ</t>
    </rPh>
    <rPh sb="14" eb="15">
      <t>チ</t>
    </rPh>
    <rPh sb="17" eb="19">
      <t>テイカク</t>
    </rPh>
    <rPh sb="19" eb="21">
      <t>カドウ</t>
    </rPh>
    <rPh sb="21" eb="22">
      <t>ジ</t>
    </rPh>
    <phoneticPr fontId="5"/>
  </si>
  <si>
    <t>No.</t>
    <phoneticPr fontId="5"/>
  </si>
  <si>
    <t>保証値</t>
    <rPh sb="0" eb="2">
      <t>ホショウ</t>
    </rPh>
    <rPh sb="2" eb="3">
      <t>チ</t>
    </rPh>
    <phoneticPr fontId="5"/>
  </si>
  <si>
    <t>排 水</t>
    <rPh sb="0" eb="1">
      <t>ハイ</t>
    </rPh>
    <rPh sb="2" eb="3">
      <t>ミズ</t>
    </rPh>
    <phoneticPr fontId="5"/>
  </si>
  <si>
    <t>生物化学的酸素要求量(BOD)</t>
    <rPh sb="0" eb="2">
      <t>セイブツ</t>
    </rPh>
    <rPh sb="2" eb="5">
      <t>カガクテキ</t>
    </rPh>
    <rPh sb="5" eb="7">
      <t>サンソ</t>
    </rPh>
    <rPh sb="7" eb="10">
      <t>ヨウキュウリョウ</t>
    </rPh>
    <phoneticPr fontId="5"/>
  </si>
  <si>
    <t>生活排水のみ</t>
    <rPh sb="0" eb="2">
      <t>セイカツ</t>
    </rPh>
    <rPh sb="2" eb="4">
      <t>ハイスイ</t>
    </rPh>
    <phoneticPr fontId="5"/>
  </si>
  <si>
    <t>騒 音</t>
    <rPh sb="0" eb="1">
      <t>サワ</t>
    </rPh>
    <rPh sb="2" eb="3">
      <t>オン</t>
    </rPh>
    <phoneticPr fontId="5"/>
  </si>
  <si>
    <t>dB以下</t>
    <rPh sb="2" eb="4">
      <t>イカ</t>
    </rPh>
    <phoneticPr fontId="5"/>
  </si>
  <si>
    <t>敷地境界</t>
    <rPh sb="0" eb="2">
      <t>シキチ</t>
    </rPh>
    <rPh sb="2" eb="4">
      <t>キョウカイ</t>
    </rPh>
    <phoneticPr fontId="5"/>
  </si>
  <si>
    <t>振動</t>
    <rPh sb="0" eb="1">
      <t>オサム</t>
    </rPh>
    <rPh sb="1" eb="2">
      <t>ドウ</t>
    </rPh>
    <phoneticPr fontId="5"/>
  </si>
  <si>
    <t>悪臭</t>
    <rPh sb="0" eb="2">
      <t>アクシュウ</t>
    </rPh>
    <phoneticPr fontId="5"/>
  </si>
  <si>
    <t>臭気指数（敷地境界）</t>
    <rPh sb="0" eb="2">
      <t>シュウキ</t>
    </rPh>
    <rPh sb="2" eb="4">
      <t>シスウ</t>
    </rPh>
    <rPh sb="5" eb="7">
      <t>シキチ</t>
    </rPh>
    <rPh sb="7" eb="9">
      <t>キョウカイ</t>
    </rPh>
    <phoneticPr fontId="5"/>
  </si>
  <si>
    <t>－</t>
    <phoneticPr fontId="5"/>
  </si>
  <si>
    <t>焼却灰等</t>
    <rPh sb="0" eb="2">
      <t>ショウキャク</t>
    </rPh>
    <rPh sb="2" eb="3">
      <t>ハイ</t>
    </rPh>
    <rPh sb="3" eb="4">
      <t>トウ</t>
    </rPh>
    <phoneticPr fontId="5"/>
  </si>
  <si>
    <t>熱灼減量</t>
    <rPh sb="0" eb="1">
      <t>ネツ</t>
    </rPh>
    <rPh sb="1" eb="2">
      <t>シャク</t>
    </rPh>
    <rPh sb="2" eb="4">
      <t>ゲンリョウ</t>
    </rPh>
    <phoneticPr fontId="5"/>
  </si>
  <si>
    <t>％以下</t>
    <phoneticPr fontId="5"/>
  </si>
  <si>
    <t>-</t>
    <phoneticPr fontId="3"/>
  </si>
  <si>
    <t>〃</t>
    <phoneticPr fontId="5"/>
  </si>
  <si>
    <t>燃焼ガス
温度等</t>
    <rPh sb="0" eb="1">
      <t>ネン</t>
    </rPh>
    <rPh sb="1" eb="2">
      <t>ヤキ</t>
    </rPh>
    <rPh sb="5" eb="6">
      <t>アツシ</t>
    </rPh>
    <rPh sb="6" eb="7">
      <t>タビ</t>
    </rPh>
    <rPh sb="7" eb="8">
      <t>トウ</t>
    </rPh>
    <phoneticPr fontId="5"/>
  </si>
  <si>
    <t>ガス滞留時間</t>
    <rPh sb="2" eb="4">
      <t>タイリュウ</t>
    </rPh>
    <rPh sb="4" eb="6">
      <t>ジカン</t>
    </rPh>
    <phoneticPr fontId="5"/>
  </si>
  <si>
    <t>秒以上</t>
    <rPh sb="0" eb="1">
      <t>ビョウ</t>
    </rPh>
    <rPh sb="1" eb="3">
      <t>イジョウ</t>
    </rPh>
    <phoneticPr fontId="5"/>
  </si>
  <si>
    <t>指定ごみ質の範囲内</t>
    <phoneticPr fontId="5"/>
  </si>
  <si>
    <t>燃焼ガス出口温度</t>
    <phoneticPr fontId="3"/>
  </si>
  <si>
    <t>℃以上</t>
    <phoneticPr fontId="3"/>
  </si>
  <si>
    <t>集じん装置入口温度</t>
    <rPh sb="0" eb="1">
      <t>シュウ</t>
    </rPh>
    <rPh sb="3" eb="5">
      <t>ソウチ</t>
    </rPh>
    <rPh sb="5" eb="7">
      <t>イリグチ</t>
    </rPh>
    <rPh sb="7" eb="9">
      <t>オンド</t>
    </rPh>
    <phoneticPr fontId="5"/>
  </si>
  <si>
    <t>ケーシング温度</t>
    <rPh sb="5" eb="7">
      <t>オンド</t>
    </rPh>
    <phoneticPr fontId="5"/>
  </si>
  <si>
    <t>炉体</t>
    <rPh sb="0" eb="1">
      <t>ロ</t>
    </rPh>
    <rPh sb="1" eb="2">
      <t>カラダ</t>
    </rPh>
    <phoneticPr fontId="3"/>
  </si>
  <si>
    <t>室温+40</t>
    <rPh sb="0" eb="2">
      <t>シツオン</t>
    </rPh>
    <phoneticPr fontId="3"/>
  </si>
  <si>
    <t>ボイラー</t>
    <phoneticPr fontId="3"/>
  </si>
  <si>
    <t>ダイオキシン類濃度</t>
    <rPh sb="6" eb="7">
      <t>ルイ</t>
    </rPh>
    <rPh sb="7" eb="9">
      <t>ノウド</t>
    </rPh>
    <phoneticPr fontId="3"/>
  </si>
  <si>
    <t>炉室</t>
    <rPh sb="0" eb="1">
      <t>ロ</t>
    </rPh>
    <rPh sb="1" eb="2">
      <t>シツ</t>
    </rPh>
    <phoneticPr fontId="5"/>
  </si>
  <si>
    <r>
      <t>pg-TEQ/Nm</t>
    </r>
    <r>
      <rPr>
        <vertAlign val="superscript"/>
        <sz val="11"/>
        <rFont val="HGｺﾞｼｯｸM"/>
        <family val="3"/>
        <charset val="128"/>
      </rPr>
      <t>3</t>
    </r>
    <r>
      <rPr>
        <sz val="11"/>
        <rFont val="HGｺﾞｼｯｸM"/>
        <family val="3"/>
        <charset val="128"/>
      </rPr>
      <t>未満</t>
    </r>
    <rPh sb="10" eb="12">
      <t>ミマン</t>
    </rPh>
    <phoneticPr fontId="5"/>
  </si>
  <si>
    <t>灰搬出室</t>
    <rPh sb="0" eb="1">
      <t>ハイ</t>
    </rPh>
    <rPh sb="1" eb="3">
      <t>ハンシュツ</t>
    </rPh>
    <rPh sb="3" eb="4">
      <t>シツ</t>
    </rPh>
    <phoneticPr fontId="3"/>
  </si>
  <si>
    <t>飛灰処理室</t>
    <rPh sb="0" eb="1">
      <t>ト</t>
    </rPh>
    <rPh sb="1" eb="2">
      <t>ハイ</t>
    </rPh>
    <rPh sb="2" eb="5">
      <t>ショリシツ</t>
    </rPh>
    <phoneticPr fontId="3"/>
  </si>
  <si>
    <t>煙突</t>
    <rPh sb="0" eb="2">
      <t>エントツ</t>
    </rPh>
    <phoneticPr fontId="3"/>
  </si>
  <si>
    <t>排ガス流量</t>
    <rPh sb="0" eb="1">
      <t>ハイ</t>
    </rPh>
    <rPh sb="3" eb="5">
      <t>リュウリョウ</t>
    </rPh>
    <phoneticPr fontId="3"/>
  </si>
  <si>
    <r>
      <t>m</t>
    </r>
    <r>
      <rPr>
        <vertAlign val="superscript"/>
        <sz val="11"/>
        <rFont val="HGｺﾞｼｯｸM"/>
        <family val="3"/>
        <charset val="128"/>
      </rPr>
      <t>3</t>
    </r>
    <r>
      <rPr>
        <sz val="11"/>
        <rFont val="HGｺﾞｼｯｸM"/>
        <family val="3"/>
        <charset val="128"/>
      </rPr>
      <t>N/h・炉</t>
    </r>
    <rPh sb="6" eb="7">
      <t>ロ</t>
    </rPh>
    <phoneticPr fontId="3"/>
  </si>
  <si>
    <t>温度</t>
    <rPh sb="0" eb="2">
      <t>オンド</t>
    </rPh>
    <phoneticPr fontId="3"/>
  </si>
  <si>
    <t>-</t>
    <phoneticPr fontId="3"/>
  </si>
  <si>
    <t>室温</t>
    <rPh sb="0" eb="2">
      <t>シツオン</t>
    </rPh>
    <phoneticPr fontId="3"/>
  </si>
  <si>
    <t>炉室内</t>
    <rPh sb="0" eb="1">
      <t>ロ</t>
    </rPh>
    <rPh sb="1" eb="3">
      <t>シツナイ</t>
    </rPh>
    <phoneticPr fontId="5"/>
  </si>
  <si>
    <t>外気温33℃において</t>
    <rPh sb="0" eb="3">
      <t>ガイキオン</t>
    </rPh>
    <phoneticPr fontId="5"/>
  </si>
  <si>
    <t>点検通路</t>
    <rPh sb="0" eb="2">
      <t>テンケン</t>
    </rPh>
    <rPh sb="2" eb="4">
      <t>ツウロ</t>
    </rPh>
    <phoneticPr fontId="5"/>
  </si>
  <si>
    <t>〃</t>
    <phoneticPr fontId="5"/>
  </si>
  <si>
    <t>電気関係諸室内</t>
    <rPh sb="0" eb="2">
      <t>デンキ</t>
    </rPh>
    <rPh sb="2" eb="4">
      <t>カンケイ</t>
    </rPh>
    <rPh sb="4" eb="5">
      <t>ショ</t>
    </rPh>
    <rPh sb="5" eb="7">
      <t>シツナイ</t>
    </rPh>
    <phoneticPr fontId="5"/>
  </si>
  <si>
    <t>～</t>
    <phoneticPr fontId="78"/>
  </si>
  <si>
    <t>℃</t>
    <phoneticPr fontId="3"/>
  </si>
  <si>
    <t>電気関係諸室内局部</t>
    <rPh sb="0" eb="2">
      <t>デンキ</t>
    </rPh>
    <rPh sb="2" eb="4">
      <t>カンケイ</t>
    </rPh>
    <rPh sb="4" eb="5">
      <t>ショ</t>
    </rPh>
    <rPh sb="5" eb="7">
      <t>シツナイ</t>
    </rPh>
    <rPh sb="7" eb="9">
      <t>キョクブ</t>
    </rPh>
    <phoneticPr fontId="5"/>
  </si>
  <si>
    <t>機械関係諸室内</t>
    <rPh sb="0" eb="2">
      <t>キカイ</t>
    </rPh>
    <rPh sb="2" eb="4">
      <t>カンケイ</t>
    </rPh>
    <rPh sb="4" eb="5">
      <t>ショ</t>
    </rPh>
    <rPh sb="5" eb="7">
      <t>シツナイ</t>
    </rPh>
    <phoneticPr fontId="5"/>
  </si>
  <si>
    <t>機械関係諸室内局部</t>
    <rPh sb="0" eb="2">
      <t>キカイ</t>
    </rPh>
    <rPh sb="2" eb="4">
      <t>カンケイ</t>
    </rPh>
    <rPh sb="4" eb="5">
      <t>ショ</t>
    </rPh>
    <rPh sb="5" eb="7">
      <t>シツナイ</t>
    </rPh>
    <rPh sb="7" eb="9">
      <t>キョクブ</t>
    </rPh>
    <phoneticPr fontId="5"/>
  </si>
  <si>
    <t>空
調</t>
    <rPh sb="0" eb="1">
      <t>カラ</t>
    </rPh>
    <rPh sb="3" eb="4">
      <t>チョウ</t>
    </rPh>
    <phoneticPr fontId="5"/>
  </si>
  <si>
    <t>夏季</t>
    <rPh sb="0" eb="2">
      <t>カキ</t>
    </rPh>
    <phoneticPr fontId="78"/>
  </si>
  <si>
    <t>室内温度</t>
    <phoneticPr fontId="78"/>
  </si>
  <si>
    <t>-</t>
    <phoneticPr fontId="3"/>
  </si>
  <si>
    <t>～</t>
    <phoneticPr fontId="78"/>
  </si>
  <si>
    <t>℃</t>
    <phoneticPr fontId="3"/>
  </si>
  <si>
    <t>湿度</t>
    <phoneticPr fontId="78"/>
  </si>
  <si>
    <t>％</t>
    <phoneticPr fontId="5"/>
  </si>
  <si>
    <t>冬季</t>
    <rPh sb="0" eb="2">
      <t>トウキ</t>
    </rPh>
    <phoneticPr fontId="78"/>
  </si>
  <si>
    <t>室内温度</t>
  </si>
  <si>
    <t>-</t>
    <phoneticPr fontId="3"/>
  </si>
  <si>
    <t>～</t>
    <phoneticPr fontId="78"/>
  </si>
  <si>
    <t>℃</t>
    <phoneticPr fontId="78"/>
  </si>
  <si>
    <t>湿度</t>
  </si>
  <si>
    <t>～</t>
  </si>
  <si>
    <t>％</t>
    <phoneticPr fontId="5"/>
  </si>
  <si>
    <t>脱臭装置及び煙突排出口における悪臭基準値の算出過程</t>
    <rPh sb="0" eb="2">
      <t>ダッシュウ</t>
    </rPh>
    <rPh sb="2" eb="4">
      <t>ソウチ</t>
    </rPh>
    <rPh sb="4" eb="5">
      <t>オヨ</t>
    </rPh>
    <rPh sb="6" eb="8">
      <t>エントツ</t>
    </rPh>
    <rPh sb="8" eb="10">
      <t>ハイシュツ</t>
    </rPh>
    <rPh sb="10" eb="11">
      <t>グチ</t>
    </rPh>
    <rPh sb="15" eb="17">
      <t>アクシュウ</t>
    </rPh>
    <rPh sb="17" eb="20">
      <t>キジュンチ</t>
    </rPh>
    <rPh sb="21" eb="23">
      <t>サンシュツ</t>
    </rPh>
    <rPh sb="23" eb="25">
      <t>カテイ</t>
    </rPh>
    <phoneticPr fontId="5"/>
  </si>
  <si>
    <t>※ 脱臭装置及び煙突排出口における悪臭項目の保証値が最大着地濃度地点において要求水準を満足す
　 ることの証明を記載すること
　 濃度拡散等に関する計算は悪臭防止法に基づくものとし、排出口高さ、流量等から求められる基準、計算
　 過程を記載する
　 必要に応じてページを追加する</t>
    <rPh sb="19" eb="21">
      <t>コウモク</t>
    </rPh>
    <rPh sb="22" eb="24">
      <t>ホショウ</t>
    </rPh>
    <rPh sb="24" eb="25">
      <t>チ</t>
    </rPh>
    <rPh sb="26" eb="28">
      <t>サイダイ</t>
    </rPh>
    <rPh sb="28" eb="30">
      <t>チャクチ</t>
    </rPh>
    <rPh sb="30" eb="32">
      <t>ノウド</t>
    </rPh>
    <rPh sb="32" eb="34">
      <t>チテン</t>
    </rPh>
    <rPh sb="38" eb="40">
      <t>ヨウキュウ</t>
    </rPh>
    <rPh sb="40" eb="42">
      <t>スイジュン</t>
    </rPh>
    <rPh sb="43" eb="45">
      <t>マンゾク</t>
    </rPh>
    <rPh sb="53" eb="55">
      <t>ショウメイ</t>
    </rPh>
    <rPh sb="56" eb="58">
      <t>キサイ</t>
    </rPh>
    <rPh sb="65" eb="67">
      <t>ノウド</t>
    </rPh>
    <rPh sb="67" eb="69">
      <t>カクサン</t>
    </rPh>
    <rPh sb="69" eb="70">
      <t>トウ</t>
    </rPh>
    <rPh sb="71" eb="72">
      <t>カン</t>
    </rPh>
    <rPh sb="74" eb="76">
      <t>ケイサン</t>
    </rPh>
    <rPh sb="125" eb="127">
      <t>ヒツヨウ</t>
    </rPh>
    <rPh sb="128" eb="129">
      <t>オウ</t>
    </rPh>
    <rPh sb="135" eb="137">
      <t>ツイカ</t>
    </rPh>
    <phoneticPr fontId="5"/>
  </si>
  <si>
    <t>設　　備</t>
  </si>
  <si>
    <t>機　　器</t>
  </si>
  <si>
    <t>部　　品</t>
  </si>
  <si>
    <t>標準耐用年数</t>
    <rPh sb="0" eb="2">
      <t>ヒョウジュン</t>
    </rPh>
    <phoneticPr fontId="5"/>
  </si>
  <si>
    <t>維持補修実施頻度</t>
    <rPh sb="0" eb="2">
      <t>イジ</t>
    </rPh>
    <rPh sb="2" eb="4">
      <t>ホシュウ</t>
    </rPh>
    <rPh sb="4" eb="6">
      <t>ジッシ</t>
    </rPh>
    <rPh sb="6" eb="8">
      <t>ヒンド</t>
    </rPh>
    <phoneticPr fontId="5"/>
  </si>
  <si>
    <t>受入れ供給
設備</t>
    <rPh sb="0" eb="2">
      <t>ウケイレ</t>
    </rPh>
    <rPh sb="3" eb="5">
      <t>キョウキュウ</t>
    </rPh>
    <rPh sb="6" eb="8">
      <t>セツビ</t>
    </rPh>
    <phoneticPr fontId="5"/>
  </si>
  <si>
    <t>排ガス処理
設備</t>
    <rPh sb="0" eb="1">
      <t>ハイ</t>
    </rPh>
    <rPh sb="3" eb="5">
      <t>ショリ</t>
    </rPh>
    <rPh sb="6" eb="8">
      <t>セツビ</t>
    </rPh>
    <phoneticPr fontId="5"/>
  </si>
  <si>
    <t>余熱利用設備</t>
    <rPh sb="0" eb="2">
      <t>ヨネツ</t>
    </rPh>
    <rPh sb="2" eb="4">
      <t>リヨウ</t>
    </rPh>
    <rPh sb="4" eb="6">
      <t>セツビ</t>
    </rPh>
    <phoneticPr fontId="5"/>
  </si>
  <si>
    <t>通風設備</t>
    <rPh sb="0" eb="2">
      <t>ツウフウ</t>
    </rPh>
    <rPh sb="2" eb="4">
      <t>セツビ</t>
    </rPh>
    <phoneticPr fontId="5"/>
  </si>
  <si>
    <t>灰出し設備</t>
    <rPh sb="0" eb="1">
      <t>ハイ</t>
    </rPh>
    <rPh sb="1" eb="2">
      <t>ダ</t>
    </rPh>
    <rPh sb="3" eb="5">
      <t>セツビ</t>
    </rPh>
    <phoneticPr fontId="5"/>
  </si>
  <si>
    <t>排水処理設備</t>
    <rPh sb="0" eb="2">
      <t>ハイスイ</t>
    </rPh>
    <rPh sb="2" eb="4">
      <t>ショリ</t>
    </rPh>
    <rPh sb="4" eb="6">
      <t>セツビ</t>
    </rPh>
    <phoneticPr fontId="5"/>
  </si>
  <si>
    <t>電気設備</t>
    <rPh sb="0" eb="2">
      <t>デンキ</t>
    </rPh>
    <rPh sb="2" eb="4">
      <t>セツビ</t>
    </rPh>
    <phoneticPr fontId="5"/>
  </si>
  <si>
    <t>計装制御設備</t>
    <rPh sb="0" eb="2">
      <t>ケイソウ</t>
    </rPh>
    <rPh sb="2" eb="4">
      <t>セイギョ</t>
    </rPh>
    <rPh sb="4" eb="6">
      <t>セツビ</t>
    </rPh>
    <phoneticPr fontId="5"/>
  </si>
  <si>
    <t>雑設備</t>
    <rPh sb="0" eb="1">
      <t>ザツ</t>
    </rPh>
    <rPh sb="1" eb="3">
      <t>セツビ</t>
    </rPh>
    <phoneticPr fontId="5"/>
  </si>
  <si>
    <t>その他必要な設備</t>
    <rPh sb="0" eb="3">
      <t>ソノタ</t>
    </rPh>
    <rPh sb="3" eb="5">
      <t>ヒツヨウ</t>
    </rPh>
    <rPh sb="6" eb="8">
      <t>セツビ</t>
    </rPh>
    <phoneticPr fontId="5"/>
  </si>
  <si>
    <t>※ 各設備を構成する主要な機器及びその部品を列挙し、それぞれについて標準耐用年数を記入する</t>
    <rPh sb="2" eb="5">
      <t>カクセツビ</t>
    </rPh>
    <rPh sb="6" eb="8">
      <t>コウセイ</t>
    </rPh>
    <rPh sb="10" eb="12">
      <t>シュヨウ</t>
    </rPh>
    <rPh sb="13" eb="15">
      <t>キキ</t>
    </rPh>
    <rPh sb="15" eb="16">
      <t>オヨ</t>
    </rPh>
    <rPh sb="19" eb="21">
      <t>ブヒン</t>
    </rPh>
    <rPh sb="22" eb="24">
      <t>レッキョ</t>
    </rPh>
    <rPh sb="34" eb="36">
      <t>ヒョウジュン</t>
    </rPh>
    <rPh sb="36" eb="38">
      <t>タイヨウ</t>
    </rPh>
    <rPh sb="38" eb="40">
      <t>ネンスウ</t>
    </rPh>
    <rPh sb="41" eb="43">
      <t>キニュウ</t>
    </rPh>
    <phoneticPr fontId="5"/>
  </si>
  <si>
    <t>※ 機器又は部品のうち、維持補修を要するものについてはその実施頻度を記入する</t>
    <rPh sb="2" eb="4">
      <t>キキ</t>
    </rPh>
    <rPh sb="4" eb="5">
      <t>マタ</t>
    </rPh>
    <rPh sb="6" eb="8">
      <t>ブヒン</t>
    </rPh>
    <rPh sb="29" eb="31">
      <t>ジッシ</t>
    </rPh>
    <phoneticPr fontId="5"/>
  </si>
  <si>
    <t>※ 備考欄には”部分補修を要す””分解清掃を要す”等の参考情報を記載する</t>
    <rPh sb="4" eb="5">
      <t>ラン</t>
    </rPh>
    <rPh sb="17" eb="19">
      <t>ブンカイ</t>
    </rPh>
    <rPh sb="19" eb="21">
      <t>セイソウ</t>
    </rPh>
    <phoneticPr fontId="5"/>
  </si>
  <si>
    <t>※ 記入欄が足りない場合は必要に応じて修正･追加する</t>
    <rPh sb="2" eb="4">
      <t>キニュウ</t>
    </rPh>
    <rPh sb="4" eb="5">
      <t>ラン</t>
    </rPh>
    <rPh sb="6" eb="7">
      <t>タ</t>
    </rPh>
    <rPh sb="10" eb="12">
      <t>バアイ</t>
    </rPh>
    <rPh sb="13" eb="15">
      <t>ヒツヨウ</t>
    </rPh>
    <rPh sb="16" eb="17">
      <t>オウ</t>
    </rPh>
    <rPh sb="19" eb="21">
      <t>シュウセイ</t>
    </rPh>
    <rPh sb="22" eb="24">
      <t>ツイカ</t>
    </rPh>
    <phoneticPr fontId="5"/>
  </si>
  <si>
    <t>破砕設備</t>
    <rPh sb="0" eb="2">
      <t>ハサイ</t>
    </rPh>
    <rPh sb="2" eb="4">
      <t>セツビ</t>
    </rPh>
    <phoneticPr fontId="5"/>
  </si>
  <si>
    <t>搬送設備</t>
    <rPh sb="0" eb="2">
      <t>ハンソウ</t>
    </rPh>
    <rPh sb="2" eb="4">
      <t>セツビ</t>
    </rPh>
    <phoneticPr fontId="5"/>
  </si>
  <si>
    <t>選別設備</t>
    <rPh sb="0" eb="2">
      <t>センベツ</t>
    </rPh>
    <rPh sb="2" eb="4">
      <t>セツビ</t>
    </rPh>
    <phoneticPr fontId="5"/>
  </si>
  <si>
    <t>貯留搬出設備</t>
    <rPh sb="0" eb="2">
      <t>チョリュウ</t>
    </rPh>
    <rPh sb="2" eb="4">
      <t>ハンシュツ</t>
    </rPh>
    <rPh sb="4" eb="6">
      <t>セツビ</t>
    </rPh>
    <phoneticPr fontId="5"/>
  </si>
  <si>
    <t>集じん設備</t>
    <rPh sb="0" eb="1">
      <t>シュウ</t>
    </rPh>
    <rPh sb="3" eb="5">
      <t>セツビ</t>
    </rPh>
    <phoneticPr fontId="5"/>
  </si>
  <si>
    <t>予備品・消耗品リスト</t>
    <phoneticPr fontId="5"/>
  </si>
  <si>
    <t>設　備</t>
  </si>
  <si>
    <t>機　器</t>
  </si>
  <si>
    <t>予備品</t>
  </si>
  <si>
    <t>消耗品</t>
  </si>
  <si>
    <t>品　名</t>
    <phoneticPr fontId="5"/>
  </si>
  <si>
    <t>品　名</t>
    <phoneticPr fontId="5"/>
  </si>
  <si>
    <t>数　量</t>
    <phoneticPr fontId="5"/>
  </si>
  <si>
    <t>①高効率ごみ発電施設</t>
    <rPh sb="1" eb="4">
      <t>コウコウリツ</t>
    </rPh>
    <rPh sb="6" eb="10">
      <t>ハツデンシセツ</t>
    </rPh>
    <phoneticPr fontId="78"/>
  </si>
  <si>
    <t>共通</t>
    <rPh sb="0" eb="2">
      <t>キョウツウ</t>
    </rPh>
    <phoneticPr fontId="5"/>
  </si>
  <si>
    <t>燃焼ガス
冷却設備</t>
    <rPh sb="0" eb="2">
      <t>ネンショウ</t>
    </rPh>
    <rPh sb="5" eb="7">
      <t>レイキャク</t>
    </rPh>
    <rPh sb="7" eb="9">
      <t>セツビ</t>
    </rPh>
    <phoneticPr fontId="5"/>
  </si>
  <si>
    <t>建築電気
・設備
(管理エリア、粗大ごみ処理施設含む）</t>
    <rPh sb="0" eb="2">
      <t>ケンチク</t>
    </rPh>
    <rPh sb="2" eb="4">
      <t>デンキ</t>
    </rPh>
    <rPh sb="6" eb="8">
      <t>セツビ</t>
    </rPh>
    <rPh sb="10" eb="12">
      <t>カンリ</t>
    </rPh>
    <rPh sb="16" eb="18">
      <t>ソダイ</t>
    </rPh>
    <rPh sb="20" eb="22">
      <t>ショリ</t>
    </rPh>
    <rPh sb="22" eb="24">
      <t>シセツ</t>
    </rPh>
    <rPh sb="24" eb="25">
      <t>フク</t>
    </rPh>
    <phoneticPr fontId="5"/>
  </si>
  <si>
    <t>②粗大ごみ処理施設</t>
    <rPh sb="1" eb="3">
      <t>ソダイ</t>
    </rPh>
    <rPh sb="5" eb="9">
      <t>ショリシセツ</t>
    </rPh>
    <phoneticPr fontId="78"/>
  </si>
  <si>
    <t>解体室</t>
    <rPh sb="0" eb="2">
      <t>カイタイ</t>
    </rPh>
    <rPh sb="2" eb="3">
      <t>シツ</t>
    </rPh>
    <phoneticPr fontId="5"/>
  </si>
  <si>
    <t>③共通</t>
    <rPh sb="1" eb="3">
      <t>キョウツウ</t>
    </rPh>
    <phoneticPr fontId="78"/>
  </si>
  <si>
    <t>※ 記入欄が足りない場合は必要に応じて適宜修正･追加する（複数枚可）</t>
    <rPh sb="2" eb="4">
      <t>キニュウ</t>
    </rPh>
    <rPh sb="4" eb="5">
      <t>ラン</t>
    </rPh>
    <rPh sb="6" eb="7">
      <t>タ</t>
    </rPh>
    <rPh sb="10" eb="12">
      <t>バアイ</t>
    </rPh>
    <rPh sb="13" eb="15">
      <t>ヒツヨウ</t>
    </rPh>
    <rPh sb="16" eb="17">
      <t>オウ</t>
    </rPh>
    <rPh sb="19" eb="21">
      <t>テキギ</t>
    </rPh>
    <rPh sb="21" eb="23">
      <t>シュウセイ</t>
    </rPh>
    <rPh sb="24" eb="26">
      <t>ツイカ</t>
    </rPh>
    <rPh sb="29" eb="31">
      <t>フクスウ</t>
    </rPh>
    <rPh sb="31" eb="32">
      <t>マイ</t>
    </rPh>
    <rPh sb="32" eb="33">
      <t>カ</t>
    </rPh>
    <phoneticPr fontId="5"/>
  </si>
  <si>
    <t>事業区分等</t>
    <rPh sb="0" eb="2">
      <t>ジギョウ</t>
    </rPh>
    <rPh sb="2" eb="4">
      <t>クブン</t>
    </rPh>
    <rPh sb="4" eb="5">
      <t>トウ</t>
    </rPh>
    <phoneticPr fontId="3"/>
  </si>
  <si>
    <t>大項目</t>
    <rPh sb="0" eb="3">
      <t>ダイコウモク</t>
    </rPh>
    <phoneticPr fontId="3"/>
  </si>
  <si>
    <t>項目</t>
    <rPh sb="0" eb="2">
      <t>コウモク</t>
    </rPh>
    <phoneticPr fontId="3"/>
  </si>
  <si>
    <t>2021年度</t>
    <rPh sb="4" eb="6">
      <t>ネンド</t>
    </rPh>
    <phoneticPr fontId="3"/>
  </si>
  <si>
    <t>2022年度</t>
    <rPh sb="4" eb="6">
      <t>ネンド</t>
    </rPh>
    <phoneticPr fontId="3"/>
  </si>
  <si>
    <t>2023年度</t>
    <rPh sb="4" eb="6">
      <t>ネンド</t>
    </rPh>
    <phoneticPr fontId="3"/>
  </si>
  <si>
    <t>2024年度</t>
    <rPh sb="4" eb="6">
      <t>ネンド</t>
    </rPh>
    <phoneticPr fontId="3"/>
  </si>
  <si>
    <t>2025年度</t>
    <rPh sb="4" eb="6">
      <t>ネンド</t>
    </rPh>
    <phoneticPr fontId="3"/>
  </si>
  <si>
    <t>他事業からの土砂搬入
（予定）</t>
    <rPh sb="0" eb="1">
      <t>タ</t>
    </rPh>
    <rPh sb="1" eb="3">
      <t>ジギョウ</t>
    </rPh>
    <rPh sb="6" eb="8">
      <t>ドシャ</t>
    </rPh>
    <rPh sb="8" eb="10">
      <t>ハンニュウ</t>
    </rPh>
    <rPh sb="12" eb="14">
      <t>ヨテイ</t>
    </rPh>
    <phoneticPr fontId="3"/>
  </si>
  <si>
    <t>土砂搬入期間は現時点の予定である。搬入時期の希望があれば変更のこと。</t>
    <rPh sb="0" eb="2">
      <t>ドシャ</t>
    </rPh>
    <rPh sb="2" eb="4">
      <t>ハンニュウ</t>
    </rPh>
    <rPh sb="4" eb="6">
      <t>キカン</t>
    </rPh>
    <rPh sb="7" eb="10">
      <t>ゲンジテン</t>
    </rPh>
    <rPh sb="11" eb="13">
      <t>ヨテイ</t>
    </rPh>
    <rPh sb="17" eb="19">
      <t>ハンニュウ</t>
    </rPh>
    <rPh sb="19" eb="21">
      <t>ジキ</t>
    </rPh>
    <rPh sb="22" eb="24">
      <t>キボウ</t>
    </rPh>
    <rPh sb="28" eb="30">
      <t>ヘンコウ</t>
    </rPh>
    <phoneticPr fontId="3"/>
  </si>
  <si>
    <t>災害廃棄物一時保管場所
（緑地のエリア）
　設計・施工</t>
    <rPh sb="0" eb="2">
      <t>サイガイ</t>
    </rPh>
    <rPh sb="2" eb="5">
      <t>ハイキブツ</t>
    </rPh>
    <rPh sb="5" eb="7">
      <t>イチジ</t>
    </rPh>
    <rPh sb="7" eb="9">
      <t>ホカン</t>
    </rPh>
    <rPh sb="9" eb="11">
      <t>バショ</t>
    </rPh>
    <rPh sb="13" eb="15">
      <t>リョクチ</t>
    </rPh>
    <rPh sb="22" eb="24">
      <t>セッケイ</t>
    </rPh>
    <rPh sb="25" eb="27">
      <t>セコウ</t>
    </rPh>
    <phoneticPr fontId="3"/>
  </si>
  <si>
    <t>実施設計</t>
    <rPh sb="0" eb="2">
      <t>ジッシ</t>
    </rPh>
    <rPh sb="2" eb="4">
      <t>セッケイ</t>
    </rPh>
    <phoneticPr fontId="3"/>
  </si>
  <si>
    <t>下水道（汚水・雨水）
　設計・施工</t>
    <rPh sb="0" eb="3">
      <t>ゲスイドウ</t>
    </rPh>
    <rPh sb="4" eb="6">
      <t>オスイ</t>
    </rPh>
    <rPh sb="7" eb="9">
      <t>ウスイ</t>
    </rPh>
    <rPh sb="12" eb="14">
      <t>セッケイ</t>
    </rPh>
    <rPh sb="15" eb="17">
      <t>セコウ</t>
    </rPh>
    <phoneticPr fontId="3"/>
  </si>
  <si>
    <t>汚水管</t>
    <rPh sb="0" eb="2">
      <t>オスイ</t>
    </rPh>
    <rPh sb="2" eb="3">
      <t>カン</t>
    </rPh>
    <phoneticPr fontId="3"/>
  </si>
  <si>
    <t>工事</t>
    <rPh sb="0" eb="2">
      <t>コウジ</t>
    </rPh>
    <phoneticPr fontId="3"/>
  </si>
  <si>
    <t>雨水管</t>
    <rPh sb="0" eb="2">
      <t>ウスイ</t>
    </rPh>
    <rPh sb="2" eb="3">
      <t>カン</t>
    </rPh>
    <phoneticPr fontId="3"/>
  </si>
  <si>
    <t>上水道
　設計・施工</t>
    <rPh sb="0" eb="3">
      <t>ジョウスイドウ</t>
    </rPh>
    <rPh sb="5" eb="7">
      <t>セッケイ</t>
    </rPh>
    <rPh sb="8" eb="10">
      <t>セコウ</t>
    </rPh>
    <phoneticPr fontId="3"/>
  </si>
  <si>
    <t>周辺道路
　設計・施工</t>
    <rPh sb="0" eb="2">
      <t>シュウヘン</t>
    </rPh>
    <rPh sb="2" eb="4">
      <t>ドウロ</t>
    </rPh>
    <rPh sb="6" eb="8">
      <t>セッケイ</t>
    </rPh>
    <rPh sb="9" eb="11">
      <t>セコウ</t>
    </rPh>
    <phoneticPr fontId="3"/>
  </si>
  <si>
    <t>ごみ中間処理施設
（高効率ごみ発電施設）
（粗大ごみ処理施設）
　設計・施工</t>
    <rPh sb="2" eb="4">
      <t>チュウカン</t>
    </rPh>
    <rPh sb="4" eb="6">
      <t>ショリ</t>
    </rPh>
    <rPh sb="6" eb="8">
      <t>シセツ</t>
    </rPh>
    <rPh sb="10" eb="13">
      <t>コウコウリツ</t>
    </rPh>
    <rPh sb="15" eb="19">
      <t>ハツデンシセツ</t>
    </rPh>
    <rPh sb="22" eb="24">
      <t>ソダイ</t>
    </rPh>
    <rPh sb="26" eb="28">
      <t>ショリ</t>
    </rPh>
    <rPh sb="28" eb="30">
      <t>シセツ</t>
    </rPh>
    <rPh sb="33" eb="35">
      <t>セッケイ</t>
    </rPh>
    <rPh sb="36" eb="38">
      <t>セコウ</t>
    </rPh>
    <phoneticPr fontId="3"/>
  </si>
  <si>
    <t>※工事の項目については、必要応じて細分化し追記する</t>
    <rPh sb="1" eb="3">
      <t>コウジ</t>
    </rPh>
    <rPh sb="4" eb="6">
      <t>コウモク</t>
    </rPh>
    <rPh sb="12" eb="14">
      <t>ヒツヨウ</t>
    </rPh>
    <rPh sb="14" eb="15">
      <t>オウ</t>
    </rPh>
    <rPh sb="17" eb="20">
      <t>サイブンカ</t>
    </rPh>
    <rPh sb="21" eb="23">
      <t>ツイキ</t>
    </rPh>
    <phoneticPr fontId="3"/>
  </si>
  <si>
    <t>※主要な関係機関への届出等も記載すること</t>
    <rPh sb="1" eb="3">
      <t>シュヨウ</t>
    </rPh>
    <rPh sb="4" eb="6">
      <t>カンケイ</t>
    </rPh>
    <rPh sb="6" eb="8">
      <t>キカン</t>
    </rPh>
    <rPh sb="10" eb="12">
      <t>トドケデ</t>
    </rPh>
    <rPh sb="12" eb="13">
      <t>トウ</t>
    </rPh>
    <rPh sb="14" eb="16">
      <t>キサイ</t>
    </rPh>
    <phoneticPr fontId="78"/>
  </si>
  <si>
    <t>運営体制</t>
    <rPh sb="0" eb="2">
      <t>ウンエイ</t>
    </rPh>
    <rPh sb="2" eb="4">
      <t>タイセイ</t>
    </rPh>
    <phoneticPr fontId="5"/>
  </si>
  <si>
    <t>①運営人員</t>
    <rPh sb="1" eb="3">
      <t>ウンエイ</t>
    </rPh>
    <rPh sb="3" eb="5">
      <t>ジンイン</t>
    </rPh>
    <phoneticPr fontId="5"/>
  </si>
  <si>
    <t>勤務体制</t>
  </si>
  <si>
    <t>職　種</t>
    <phoneticPr fontId="5"/>
  </si>
  <si>
    <t>人件費単価
（千円/人年）</t>
    <rPh sb="0" eb="3">
      <t>ジンケンヒ</t>
    </rPh>
    <rPh sb="3" eb="5">
      <t>タンカ</t>
    </rPh>
    <rPh sb="7" eb="9">
      <t>センエン</t>
    </rPh>
    <rPh sb="10" eb="11">
      <t>ニン</t>
    </rPh>
    <rPh sb="11" eb="12">
      <t>ネン</t>
    </rPh>
    <phoneticPr fontId="5"/>
  </si>
  <si>
    <t>必要人数（人）</t>
    <phoneticPr fontId="5"/>
  </si>
  <si>
    <t>人件費合計
（千円/年）</t>
    <rPh sb="0" eb="3">
      <t>ジンケンヒ</t>
    </rPh>
    <rPh sb="3" eb="5">
      <t>ゴウケイ</t>
    </rPh>
    <rPh sb="10" eb="11">
      <t>ネン</t>
    </rPh>
    <phoneticPr fontId="5"/>
  </si>
  <si>
    <t>高効率ごみ発電施設</t>
    <rPh sb="0" eb="3">
      <t>コウコウリツ</t>
    </rPh>
    <rPh sb="5" eb="7">
      <t>ハツデン</t>
    </rPh>
    <rPh sb="7" eb="9">
      <t>シセツ</t>
    </rPh>
    <phoneticPr fontId="78"/>
  </si>
  <si>
    <t>粗大ごみ処理施設</t>
    <rPh sb="0" eb="2">
      <t>ソダイ</t>
    </rPh>
    <rPh sb="4" eb="8">
      <t>ショリシセツ</t>
    </rPh>
    <phoneticPr fontId="78"/>
  </si>
  <si>
    <t>共通</t>
    <rPh sb="0" eb="2">
      <t>キョウツウ</t>
    </rPh>
    <phoneticPr fontId="78"/>
  </si>
  <si>
    <t>※ 本施設の運転に必要な要員を示す。所長、事務員等を含む</t>
    <rPh sb="2" eb="3">
      <t>ホン</t>
    </rPh>
    <rPh sb="3" eb="5">
      <t>シセツ</t>
    </rPh>
    <rPh sb="6" eb="8">
      <t>ウンテン</t>
    </rPh>
    <rPh sb="9" eb="11">
      <t>ヒツヨウ</t>
    </rPh>
    <rPh sb="12" eb="14">
      <t>ヨウイン</t>
    </rPh>
    <rPh sb="15" eb="16">
      <t>シメ</t>
    </rPh>
    <rPh sb="18" eb="20">
      <t>ショチョウ</t>
    </rPh>
    <rPh sb="21" eb="24">
      <t>ジムイン</t>
    </rPh>
    <rPh sb="24" eb="25">
      <t>トウ</t>
    </rPh>
    <rPh sb="26" eb="27">
      <t>フク</t>
    </rPh>
    <phoneticPr fontId="5"/>
  </si>
  <si>
    <t>※ 記入欄が足りない場合は必要に応じて適宜修正･追加する</t>
    <rPh sb="2" eb="4">
      <t>キニュウ</t>
    </rPh>
    <rPh sb="4" eb="5">
      <t>ラン</t>
    </rPh>
    <rPh sb="6" eb="7">
      <t>タ</t>
    </rPh>
    <rPh sb="10" eb="12">
      <t>バアイ</t>
    </rPh>
    <rPh sb="13" eb="15">
      <t>ヒツヨウ</t>
    </rPh>
    <rPh sb="16" eb="17">
      <t>オウ</t>
    </rPh>
    <rPh sb="19" eb="21">
      <t>テキギ</t>
    </rPh>
    <rPh sb="21" eb="23">
      <t>シュウセイ</t>
    </rPh>
    <rPh sb="24" eb="26">
      <t>ツイカ</t>
    </rPh>
    <phoneticPr fontId="5"/>
  </si>
  <si>
    <t>②運営体制図</t>
    <rPh sb="1" eb="3">
      <t>ウンエイ</t>
    </rPh>
    <rPh sb="3" eb="5">
      <t>タイセイ</t>
    </rPh>
    <rPh sb="5" eb="6">
      <t>ズ</t>
    </rPh>
    <phoneticPr fontId="5"/>
  </si>
  <si>
    <t>※ 取締役、所長、事務員等を含めた運営体制を示す</t>
    <rPh sb="2" eb="4">
      <t>トリシマリ</t>
    </rPh>
    <rPh sb="4" eb="5">
      <t>ヤク</t>
    </rPh>
    <rPh sb="6" eb="8">
      <t>ショチョウ</t>
    </rPh>
    <rPh sb="9" eb="12">
      <t>ジムイン</t>
    </rPh>
    <rPh sb="12" eb="13">
      <t>トウ</t>
    </rPh>
    <rPh sb="14" eb="15">
      <t>フク</t>
    </rPh>
    <rPh sb="17" eb="19">
      <t>ウンエイ</t>
    </rPh>
    <rPh sb="19" eb="21">
      <t>タイセイ</t>
    </rPh>
    <rPh sb="22" eb="23">
      <t>シメ</t>
    </rPh>
    <phoneticPr fontId="5"/>
  </si>
  <si>
    <t>〔計画ごみ量：55,078t/年（高効率ごみ発電施設）、2,380t/年（粗大ごみ処理施設）　計画ごみ質：基準ごみ〕</t>
    <rPh sb="1" eb="3">
      <t>ケイカク</t>
    </rPh>
    <rPh sb="5" eb="6">
      <t>リョウ</t>
    </rPh>
    <rPh sb="17" eb="20">
      <t>コウコウリツ</t>
    </rPh>
    <rPh sb="22" eb="26">
      <t>ハツデンシセツ</t>
    </rPh>
    <rPh sb="35" eb="36">
      <t>ネン</t>
    </rPh>
    <rPh sb="37" eb="39">
      <t>ソダイ</t>
    </rPh>
    <rPh sb="41" eb="43">
      <t>ショリ</t>
    </rPh>
    <rPh sb="43" eb="45">
      <t>シセツ</t>
    </rPh>
    <rPh sb="47" eb="49">
      <t>ケイカク</t>
    </rPh>
    <rPh sb="51" eb="52">
      <t>シツ</t>
    </rPh>
    <rPh sb="53" eb="55">
      <t>キジュン</t>
    </rPh>
    <phoneticPr fontId="5"/>
  </si>
  <si>
    <t>1)運転計画</t>
    <rPh sb="2" eb="4">
      <t>ウンテン</t>
    </rPh>
    <rPh sb="4" eb="6">
      <t>ケイカク</t>
    </rPh>
    <phoneticPr fontId="63"/>
  </si>
  <si>
    <t>月</t>
    <rPh sb="0" eb="1">
      <t>ツキ</t>
    </rPh>
    <phoneticPr fontId="5"/>
  </si>
  <si>
    <t>単 位</t>
    <rPh sb="0" eb="1">
      <t>タン</t>
    </rPh>
    <rPh sb="2" eb="3">
      <t>クライ</t>
    </rPh>
    <phoneticPr fontId="63"/>
  </si>
  <si>
    <t>4月</t>
    <rPh sb="1" eb="2">
      <t>ガツ</t>
    </rPh>
    <phoneticPr fontId="63"/>
  </si>
  <si>
    <t>5月</t>
  </si>
  <si>
    <t>6月</t>
  </si>
  <si>
    <t>7月</t>
  </si>
  <si>
    <t>8月</t>
  </si>
  <si>
    <t>9月</t>
  </si>
  <si>
    <t>10月</t>
  </si>
  <si>
    <t>11月</t>
  </si>
  <si>
    <t>12月</t>
  </si>
  <si>
    <t>1月</t>
  </si>
  <si>
    <t>2月</t>
  </si>
  <si>
    <t>3月</t>
  </si>
  <si>
    <t>年　間</t>
    <rPh sb="0" eb="1">
      <t>ネン</t>
    </rPh>
    <rPh sb="2" eb="3">
      <t>カン</t>
    </rPh>
    <phoneticPr fontId="63"/>
  </si>
  <si>
    <t>日　数</t>
    <rPh sb="0" eb="1">
      <t>ヒ</t>
    </rPh>
    <rPh sb="2" eb="3">
      <t>カズ</t>
    </rPh>
    <phoneticPr fontId="63"/>
  </si>
  <si>
    <t>高効率ごみ発電施設</t>
    <rPh sb="0" eb="3">
      <t>コウコウリツ</t>
    </rPh>
    <rPh sb="5" eb="7">
      <t>ハツデン</t>
    </rPh>
    <rPh sb="7" eb="9">
      <t>シセツ</t>
    </rPh>
    <phoneticPr fontId="63"/>
  </si>
  <si>
    <t>１号炉運転計画</t>
    <rPh sb="1" eb="2">
      <t>ゴウ</t>
    </rPh>
    <rPh sb="2" eb="3">
      <t>ロ</t>
    </rPh>
    <rPh sb="3" eb="5">
      <t>ウンテン</t>
    </rPh>
    <rPh sb="5" eb="7">
      <t>ケイカク</t>
    </rPh>
    <phoneticPr fontId="5"/>
  </si>
  <si>
    <t>２号炉運転計画</t>
    <rPh sb="1" eb="2">
      <t>ゴウ</t>
    </rPh>
    <rPh sb="2" eb="3">
      <t>ロ</t>
    </rPh>
    <rPh sb="3" eb="5">
      <t>ウンテン</t>
    </rPh>
    <rPh sb="5" eb="7">
      <t>ケイカク</t>
    </rPh>
    <phoneticPr fontId="5"/>
  </si>
  <si>
    <t>１号炉運転日数</t>
    <rPh sb="1" eb="2">
      <t>ゴウ</t>
    </rPh>
    <rPh sb="2" eb="3">
      <t>ロ</t>
    </rPh>
    <rPh sb="3" eb="5">
      <t>ウンテン</t>
    </rPh>
    <rPh sb="5" eb="7">
      <t>ニッスウ</t>
    </rPh>
    <phoneticPr fontId="5"/>
  </si>
  <si>
    <t>日</t>
    <rPh sb="0" eb="1">
      <t>ニチ</t>
    </rPh>
    <phoneticPr fontId="63"/>
  </si>
  <si>
    <t>２号炉運転日数</t>
    <rPh sb="1" eb="2">
      <t>ゴウ</t>
    </rPh>
    <rPh sb="2" eb="3">
      <t>ロ</t>
    </rPh>
    <rPh sb="3" eb="5">
      <t>ウンテン</t>
    </rPh>
    <rPh sb="5" eb="7">
      <t>ニッスウ</t>
    </rPh>
    <phoneticPr fontId="5"/>
  </si>
  <si>
    <t>１炉稼働日数</t>
    <rPh sb="1" eb="2">
      <t>ロ</t>
    </rPh>
    <rPh sb="2" eb="4">
      <t>カドウ</t>
    </rPh>
    <rPh sb="4" eb="6">
      <t>ニッスウ</t>
    </rPh>
    <phoneticPr fontId="5"/>
  </si>
  <si>
    <t>２炉稼働日数</t>
    <rPh sb="1" eb="2">
      <t>ロ</t>
    </rPh>
    <rPh sb="2" eb="4">
      <t>カドウ</t>
    </rPh>
    <rPh sb="4" eb="6">
      <t>ニッスウ</t>
    </rPh>
    <phoneticPr fontId="5"/>
  </si>
  <si>
    <t>全炉停止日数</t>
    <rPh sb="0" eb="1">
      <t>ゼン</t>
    </rPh>
    <rPh sb="1" eb="2">
      <t>ロ</t>
    </rPh>
    <rPh sb="2" eb="4">
      <t>テイシ</t>
    </rPh>
    <rPh sb="4" eb="6">
      <t>ニッスウ</t>
    </rPh>
    <phoneticPr fontId="5"/>
  </si>
  <si>
    <t>発電設備稼働日数</t>
    <rPh sb="0" eb="2">
      <t>ハツデン</t>
    </rPh>
    <rPh sb="2" eb="4">
      <t>セツビ</t>
    </rPh>
    <rPh sb="4" eb="6">
      <t>カドウ</t>
    </rPh>
    <rPh sb="6" eb="8">
      <t>ニッスウ</t>
    </rPh>
    <phoneticPr fontId="5"/>
  </si>
  <si>
    <t>粗大ごみ処理施設運転日数</t>
    <rPh sb="0" eb="2">
      <t>ソダイ</t>
    </rPh>
    <rPh sb="4" eb="6">
      <t>ショリ</t>
    </rPh>
    <rPh sb="6" eb="8">
      <t>シセツ</t>
    </rPh>
    <rPh sb="8" eb="10">
      <t>ウンテン</t>
    </rPh>
    <rPh sb="10" eb="12">
      <t>ニッスウ</t>
    </rPh>
    <phoneticPr fontId="78"/>
  </si>
  <si>
    <t>2)発電・電気使用計画</t>
    <rPh sb="2" eb="4">
      <t>ハツデン</t>
    </rPh>
    <rPh sb="5" eb="7">
      <t>デンキ</t>
    </rPh>
    <rPh sb="7" eb="9">
      <t>シヨウ</t>
    </rPh>
    <rPh sb="9" eb="11">
      <t>ケイカク</t>
    </rPh>
    <phoneticPr fontId="63"/>
  </si>
  <si>
    <t>電力量（入）</t>
    <rPh sb="0" eb="2">
      <t>デンリョク</t>
    </rPh>
    <rPh sb="2" eb="3">
      <t>リョウ</t>
    </rPh>
    <rPh sb="4" eb="5">
      <t>イ</t>
    </rPh>
    <phoneticPr fontId="63"/>
  </si>
  <si>
    <t>kWh/月</t>
    <phoneticPr fontId="63"/>
  </si>
  <si>
    <t>購入電力量</t>
    <rPh sb="0" eb="2">
      <t>コウニュウ</t>
    </rPh>
    <rPh sb="2" eb="4">
      <t>デンリョク</t>
    </rPh>
    <rPh sb="4" eb="5">
      <t>リョウ</t>
    </rPh>
    <phoneticPr fontId="63"/>
  </si>
  <si>
    <t>kWh/月</t>
  </si>
  <si>
    <t>合 計</t>
    <rPh sb="0" eb="1">
      <t>ゴウ</t>
    </rPh>
    <rPh sb="2" eb="3">
      <t>ケイ</t>
    </rPh>
    <phoneticPr fontId="63"/>
  </si>
  <si>
    <t>電力量（出）</t>
    <rPh sb="0" eb="2">
      <t>デンリョク</t>
    </rPh>
    <rPh sb="2" eb="3">
      <t>リョウ</t>
    </rPh>
    <rPh sb="4" eb="5">
      <t>デ</t>
    </rPh>
    <phoneticPr fontId="63"/>
  </si>
  <si>
    <t>(1)施設エリア使用電力量（①＋②＋③＋④）</t>
    <rPh sb="3" eb="5">
      <t>シセツ</t>
    </rPh>
    <rPh sb="8" eb="10">
      <t>シヨウ</t>
    </rPh>
    <rPh sb="10" eb="12">
      <t>デンリョク</t>
    </rPh>
    <rPh sb="12" eb="13">
      <t>リョウ</t>
    </rPh>
    <phoneticPr fontId="5"/>
  </si>
  <si>
    <t>kWh/月</t>
    <phoneticPr fontId="63"/>
  </si>
  <si>
    <t>①工場棟(高効率ごみ発電施設）</t>
    <rPh sb="1" eb="3">
      <t>コウジョウ</t>
    </rPh>
    <rPh sb="3" eb="4">
      <t>トウ</t>
    </rPh>
    <rPh sb="5" eb="8">
      <t>コウコウリツ</t>
    </rPh>
    <rPh sb="10" eb="12">
      <t>ハツデン</t>
    </rPh>
    <rPh sb="12" eb="14">
      <t>シセツ</t>
    </rPh>
    <phoneticPr fontId="63"/>
  </si>
  <si>
    <t>②工場棟(粗大ごみ処理施設）</t>
    <rPh sb="1" eb="3">
      <t>コウジョウ</t>
    </rPh>
    <rPh sb="3" eb="4">
      <t>トウ</t>
    </rPh>
    <rPh sb="5" eb="7">
      <t>ソダイ</t>
    </rPh>
    <rPh sb="9" eb="11">
      <t>ショリ</t>
    </rPh>
    <rPh sb="11" eb="13">
      <t>シセツ</t>
    </rPh>
    <phoneticPr fontId="5"/>
  </si>
  <si>
    <t>③事務所棟（管理エリア）</t>
    <rPh sb="1" eb="3">
      <t>ジム</t>
    </rPh>
    <rPh sb="3" eb="4">
      <t>ショ</t>
    </rPh>
    <rPh sb="4" eb="5">
      <t>トウ</t>
    </rPh>
    <rPh sb="6" eb="8">
      <t>カンリ</t>
    </rPh>
    <phoneticPr fontId="5"/>
  </si>
  <si>
    <t>④その他</t>
    <rPh sb="3" eb="4">
      <t>タ</t>
    </rPh>
    <phoneticPr fontId="63"/>
  </si>
  <si>
    <t>(2)余剰電力量(電力量(入)-(1)）</t>
    <rPh sb="3" eb="5">
      <t>ヨジョウ</t>
    </rPh>
    <rPh sb="5" eb="7">
      <t>デンリョク</t>
    </rPh>
    <rPh sb="7" eb="8">
      <t>リョウ</t>
    </rPh>
    <rPh sb="9" eb="11">
      <t>デンリョク</t>
    </rPh>
    <rPh sb="11" eb="12">
      <t>リョウ</t>
    </rPh>
    <rPh sb="13" eb="14">
      <t>イ</t>
    </rPh>
    <phoneticPr fontId="78"/>
  </si>
  <si>
    <t>⑤緑地のエリア使用電力量</t>
    <rPh sb="1" eb="3">
      <t>リョクチ</t>
    </rPh>
    <rPh sb="7" eb="9">
      <t>シヨウ</t>
    </rPh>
    <rPh sb="9" eb="11">
      <t>デンリョク</t>
    </rPh>
    <rPh sb="11" eb="12">
      <t>リョウ</t>
    </rPh>
    <phoneticPr fontId="5"/>
  </si>
  <si>
    <t>(3)売電電力量((2)-⑤)</t>
    <rPh sb="3" eb="5">
      <t>バイデン</t>
    </rPh>
    <rPh sb="5" eb="7">
      <t>デンリョク</t>
    </rPh>
    <rPh sb="7" eb="8">
      <t>リョウ</t>
    </rPh>
    <phoneticPr fontId="5"/>
  </si>
  <si>
    <t>合 計（(1)＋⑤＋(3)）</t>
    <rPh sb="0" eb="1">
      <t>ゴウ</t>
    </rPh>
    <rPh sb="2" eb="3">
      <t>ケイ</t>
    </rPh>
    <phoneticPr fontId="63"/>
  </si>
  <si>
    <t>※ 年間量は調査票　様式12号と整合を図ること</t>
    <rPh sb="2" eb="4">
      <t>ネンカン</t>
    </rPh>
    <rPh sb="4" eb="5">
      <t>リョウ</t>
    </rPh>
    <rPh sb="6" eb="8">
      <t>チョウサ</t>
    </rPh>
    <rPh sb="8" eb="9">
      <t>ヒョウ</t>
    </rPh>
    <rPh sb="10" eb="12">
      <t>ヨウシキ</t>
    </rPh>
    <rPh sb="14" eb="15">
      <t>ゴウ</t>
    </rPh>
    <rPh sb="16" eb="18">
      <t>セイゴウ</t>
    </rPh>
    <rPh sb="19" eb="20">
      <t>ハカ</t>
    </rPh>
    <phoneticPr fontId="5"/>
  </si>
  <si>
    <t>3)電力料金</t>
    <rPh sb="2" eb="4">
      <t>デンリョク</t>
    </rPh>
    <rPh sb="4" eb="6">
      <t>リョウキン</t>
    </rPh>
    <phoneticPr fontId="63"/>
  </si>
  <si>
    <t>①契約電力内訳</t>
    <rPh sb="1" eb="3">
      <t>ケイヤク</t>
    </rPh>
    <rPh sb="3" eb="5">
      <t>デンリョク</t>
    </rPh>
    <rPh sb="5" eb="7">
      <t>ウチワケ</t>
    </rPh>
    <phoneticPr fontId="63"/>
  </si>
  <si>
    <t>②電気料金の算出方法</t>
    <rPh sb="1" eb="3">
      <t>デンキ</t>
    </rPh>
    <rPh sb="3" eb="5">
      <t>リョウキン</t>
    </rPh>
    <rPh sb="6" eb="8">
      <t>サンシュツ</t>
    </rPh>
    <rPh sb="8" eb="10">
      <t>ホウホウ</t>
    </rPh>
    <phoneticPr fontId="63"/>
  </si>
  <si>
    <t>項目</t>
    <rPh sb="0" eb="2">
      <t>コウモク</t>
    </rPh>
    <phoneticPr fontId="63"/>
  </si>
  <si>
    <t>単価</t>
    <rPh sb="0" eb="2">
      <t>タンカ</t>
    </rPh>
    <phoneticPr fontId="5"/>
  </si>
  <si>
    <t>提案単価、内容</t>
    <rPh sb="0" eb="2">
      <t>テイアン</t>
    </rPh>
    <rPh sb="2" eb="4">
      <t>タンカ</t>
    </rPh>
    <rPh sb="5" eb="7">
      <t>ナイヨウ</t>
    </rPh>
    <phoneticPr fontId="63"/>
  </si>
  <si>
    <t>①契約電力内訳に記載の単価等を使用して、電気料金内訳欄の算出根拠を説明してください。
計算過程をたどれるよう計算式を記載してください。</t>
    <rPh sb="1" eb="3">
      <t>ケイヤク</t>
    </rPh>
    <rPh sb="3" eb="5">
      <t>デンリョク</t>
    </rPh>
    <rPh sb="5" eb="7">
      <t>ウチワケ</t>
    </rPh>
    <rPh sb="8" eb="10">
      <t>キサイ</t>
    </rPh>
    <rPh sb="11" eb="13">
      <t>タンカ</t>
    </rPh>
    <rPh sb="13" eb="14">
      <t>トウ</t>
    </rPh>
    <rPh sb="15" eb="17">
      <t>シヨウ</t>
    </rPh>
    <rPh sb="20" eb="22">
      <t>デンキ</t>
    </rPh>
    <rPh sb="22" eb="24">
      <t>リョウキン</t>
    </rPh>
    <rPh sb="24" eb="26">
      <t>ウチワケ</t>
    </rPh>
    <rPh sb="26" eb="27">
      <t>ラン</t>
    </rPh>
    <rPh sb="28" eb="30">
      <t>サンシュツ</t>
    </rPh>
    <rPh sb="30" eb="32">
      <t>コンキョ</t>
    </rPh>
    <rPh sb="33" eb="35">
      <t>セツメイ</t>
    </rPh>
    <rPh sb="54" eb="56">
      <t>ケイサン</t>
    </rPh>
    <rPh sb="56" eb="57">
      <t>シキ</t>
    </rPh>
    <rPh sb="58" eb="60">
      <t>キサイ</t>
    </rPh>
    <phoneticPr fontId="5"/>
  </si>
  <si>
    <t>契約電力会社</t>
    <rPh sb="0" eb="2">
      <t>ケイヤク</t>
    </rPh>
    <rPh sb="2" eb="4">
      <t>デンリョク</t>
    </rPh>
    <rPh sb="4" eb="6">
      <t>ガイシャ</t>
    </rPh>
    <phoneticPr fontId="63"/>
  </si>
  <si>
    <t>契約種別</t>
    <rPh sb="0" eb="2">
      <t>ケイヤク</t>
    </rPh>
    <rPh sb="2" eb="4">
      <t>シュベツ</t>
    </rPh>
    <phoneticPr fontId="63"/>
  </si>
  <si>
    <t>高圧受電</t>
    <rPh sb="0" eb="2">
      <t>コウアツ</t>
    </rPh>
    <rPh sb="2" eb="4">
      <t>ジュデン</t>
    </rPh>
    <phoneticPr fontId="5"/>
  </si>
  <si>
    <t>使用最大電力</t>
    <rPh sb="0" eb="2">
      <t>シヨウ</t>
    </rPh>
    <rPh sb="2" eb="4">
      <t>サイダイ</t>
    </rPh>
    <rPh sb="4" eb="6">
      <t>デンリョク</t>
    </rPh>
    <phoneticPr fontId="63"/>
  </si>
  <si>
    <t>契約電力</t>
    <rPh sb="0" eb="2">
      <t>ケイヤク</t>
    </rPh>
    <rPh sb="2" eb="4">
      <t>デンリョク</t>
    </rPh>
    <phoneticPr fontId="104"/>
  </si>
  <si>
    <t>kW</t>
    <phoneticPr fontId="5"/>
  </si>
  <si>
    <t>力率</t>
    <rPh sb="0" eb="1">
      <t>リキ</t>
    </rPh>
    <rPh sb="1" eb="2">
      <t>リツ</t>
    </rPh>
    <phoneticPr fontId="63"/>
  </si>
  <si>
    <t>%</t>
    <phoneticPr fontId="5"/>
  </si>
  <si>
    <t>基本料金単価</t>
    <rPh sb="0" eb="2">
      <t>キホン</t>
    </rPh>
    <rPh sb="2" eb="4">
      <t>リョウキン</t>
    </rPh>
    <rPh sb="4" eb="6">
      <t>タンカ</t>
    </rPh>
    <phoneticPr fontId="63"/>
  </si>
  <si>
    <t>円/kW</t>
    <rPh sb="0" eb="1">
      <t>エン</t>
    </rPh>
    <phoneticPr fontId="5"/>
  </si>
  <si>
    <t>従量料金単価(季節、ピーク時等）</t>
    <rPh sb="0" eb="2">
      <t>ジュウリョウ</t>
    </rPh>
    <rPh sb="2" eb="4">
      <t>リョウキン</t>
    </rPh>
    <rPh sb="4" eb="6">
      <t>タンカ</t>
    </rPh>
    <rPh sb="7" eb="9">
      <t>キセツ</t>
    </rPh>
    <rPh sb="13" eb="14">
      <t>ジ</t>
    </rPh>
    <rPh sb="14" eb="15">
      <t>トウ</t>
    </rPh>
    <phoneticPr fontId="63"/>
  </si>
  <si>
    <t>円/kWh</t>
    <rPh sb="0" eb="1">
      <t>エン</t>
    </rPh>
    <phoneticPr fontId="5"/>
  </si>
  <si>
    <t>燃料費調整費</t>
    <rPh sb="0" eb="3">
      <t>ネンリョウヒ</t>
    </rPh>
    <rPh sb="3" eb="5">
      <t>チョウセイ</t>
    </rPh>
    <rPh sb="5" eb="6">
      <t>ヒ</t>
    </rPh>
    <phoneticPr fontId="63"/>
  </si>
  <si>
    <t>③電力料金</t>
    <rPh sb="1" eb="3">
      <t>デンリョク</t>
    </rPh>
    <rPh sb="3" eb="5">
      <t>リョウキン</t>
    </rPh>
    <phoneticPr fontId="63"/>
  </si>
  <si>
    <t>電力料金</t>
    <rPh sb="0" eb="2">
      <t>デンリョク</t>
    </rPh>
    <rPh sb="2" eb="4">
      <t>リョウキン</t>
    </rPh>
    <phoneticPr fontId="63"/>
  </si>
  <si>
    <t>円/月</t>
    <rPh sb="0" eb="1">
      <t>エン</t>
    </rPh>
    <rPh sb="2" eb="3">
      <t>ツキ</t>
    </rPh>
    <phoneticPr fontId="63"/>
  </si>
  <si>
    <t>電力基本料金</t>
    <rPh sb="0" eb="2">
      <t>デンリョク</t>
    </rPh>
    <rPh sb="2" eb="4">
      <t>キホン</t>
    </rPh>
    <rPh sb="4" eb="6">
      <t>リョウキン</t>
    </rPh>
    <phoneticPr fontId="63"/>
  </si>
  <si>
    <t>電力量料金</t>
    <rPh sb="0" eb="2">
      <t>デンリョク</t>
    </rPh>
    <rPh sb="2" eb="3">
      <t>リョウ</t>
    </rPh>
    <rPh sb="3" eb="5">
      <t>リョウキン</t>
    </rPh>
    <phoneticPr fontId="63"/>
  </si>
  <si>
    <t>燃料費調整費等、電力料金以外の料金。必要に応じて行を増やし、料金名称、月別料金、年間料金を記載する。可能な限り、数式を残すこと</t>
    <rPh sb="0" eb="2">
      <t>ネンリョウ</t>
    </rPh>
    <rPh sb="2" eb="3">
      <t>ヒ</t>
    </rPh>
    <rPh sb="3" eb="6">
      <t>チョウセイヒ</t>
    </rPh>
    <rPh sb="6" eb="7">
      <t>トウ</t>
    </rPh>
    <rPh sb="8" eb="10">
      <t>デンリョク</t>
    </rPh>
    <rPh sb="10" eb="12">
      <t>リョウキン</t>
    </rPh>
    <rPh sb="12" eb="14">
      <t>イガイ</t>
    </rPh>
    <rPh sb="15" eb="17">
      <t>リョウキン</t>
    </rPh>
    <rPh sb="18" eb="20">
      <t>ヒツヨウ</t>
    </rPh>
    <rPh sb="21" eb="22">
      <t>オウ</t>
    </rPh>
    <rPh sb="24" eb="25">
      <t>ギョウ</t>
    </rPh>
    <rPh sb="26" eb="27">
      <t>フ</t>
    </rPh>
    <rPh sb="30" eb="32">
      <t>リョウキン</t>
    </rPh>
    <rPh sb="32" eb="34">
      <t>メイショウ</t>
    </rPh>
    <rPh sb="35" eb="37">
      <t>ツキベツ</t>
    </rPh>
    <rPh sb="37" eb="39">
      <t>リョウキン</t>
    </rPh>
    <rPh sb="40" eb="42">
      <t>ネンカン</t>
    </rPh>
    <rPh sb="42" eb="44">
      <t>リョウキン</t>
    </rPh>
    <rPh sb="45" eb="47">
      <t>キサイ</t>
    </rPh>
    <rPh sb="50" eb="52">
      <t>カノウ</t>
    </rPh>
    <rPh sb="53" eb="54">
      <t>カギ</t>
    </rPh>
    <rPh sb="56" eb="58">
      <t>スウシキ</t>
    </rPh>
    <rPh sb="59" eb="60">
      <t>ノコ</t>
    </rPh>
    <phoneticPr fontId="5"/>
  </si>
  <si>
    <t>※　2)の電力量、①の単価等を参照し、計算過程が分かるように作成してください。</t>
    <rPh sb="5" eb="7">
      <t>デンリョク</t>
    </rPh>
    <rPh sb="7" eb="8">
      <t>リョウ</t>
    </rPh>
    <rPh sb="11" eb="13">
      <t>タンカ</t>
    </rPh>
    <rPh sb="13" eb="14">
      <t>トウ</t>
    </rPh>
    <rPh sb="15" eb="17">
      <t>サンショウ</t>
    </rPh>
    <rPh sb="19" eb="21">
      <t>ケイサン</t>
    </rPh>
    <rPh sb="21" eb="23">
      <t>カテイ</t>
    </rPh>
    <rPh sb="24" eb="25">
      <t>ワ</t>
    </rPh>
    <rPh sb="30" eb="32">
      <t>サクセイ</t>
    </rPh>
    <phoneticPr fontId="63"/>
  </si>
  <si>
    <t>4)組合の売電収入</t>
    <rPh sb="2" eb="4">
      <t>クミアイ</t>
    </rPh>
    <rPh sb="5" eb="7">
      <t>バイデン</t>
    </rPh>
    <rPh sb="7" eb="9">
      <t>シュウニュウ</t>
    </rPh>
    <phoneticPr fontId="63"/>
  </si>
  <si>
    <t>①売電に係る単価等</t>
    <rPh sb="1" eb="3">
      <t>バイデン</t>
    </rPh>
    <rPh sb="4" eb="5">
      <t>カカ</t>
    </rPh>
    <rPh sb="6" eb="8">
      <t>タンカ</t>
    </rPh>
    <rPh sb="8" eb="9">
      <t>トウ</t>
    </rPh>
    <phoneticPr fontId="63"/>
  </si>
  <si>
    <t>②売電収入の算出方法</t>
    <rPh sb="1" eb="3">
      <t>バイデン</t>
    </rPh>
    <rPh sb="3" eb="5">
      <t>シュウニュウ</t>
    </rPh>
    <rPh sb="6" eb="8">
      <t>サンシュツ</t>
    </rPh>
    <rPh sb="8" eb="10">
      <t>ホウホウ</t>
    </rPh>
    <phoneticPr fontId="63"/>
  </si>
  <si>
    <t>①売電に係る単価等に記載の単価等を使用して、売電収入の算出根拠を説明してください。
計算過程をたどれるよう計算式を記載してください。</t>
    <rPh sb="1" eb="3">
      <t>バイデン</t>
    </rPh>
    <rPh sb="4" eb="5">
      <t>カカ</t>
    </rPh>
    <rPh sb="6" eb="8">
      <t>タンカ</t>
    </rPh>
    <rPh sb="8" eb="9">
      <t>トウ</t>
    </rPh>
    <rPh sb="10" eb="12">
      <t>キサイ</t>
    </rPh>
    <rPh sb="13" eb="15">
      <t>タンカ</t>
    </rPh>
    <rPh sb="15" eb="16">
      <t>トウ</t>
    </rPh>
    <rPh sb="17" eb="19">
      <t>シヨウ</t>
    </rPh>
    <rPh sb="22" eb="24">
      <t>バイデン</t>
    </rPh>
    <rPh sb="24" eb="26">
      <t>シュウニュウ</t>
    </rPh>
    <rPh sb="27" eb="29">
      <t>サンシュツ</t>
    </rPh>
    <rPh sb="29" eb="31">
      <t>コンキョ</t>
    </rPh>
    <rPh sb="32" eb="34">
      <t>セツメイ</t>
    </rPh>
    <rPh sb="42" eb="44">
      <t>ケイサン</t>
    </rPh>
    <rPh sb="44" eb="46">
      <t>カテイ</t>
    </rPh>
    <rPh sb="53" eb="56">
      <t>ケイサンシキ</t>
    </rPh>
    <rPh sb="57" eb="59">
      <t>キサイ</t>
    </rPh>
    <phoneticPr fontId="5"/>
  </si>
  <si>
    <t>契約買取電力会社</t>
    <rPh sb="0" eb="2">
      <t>ケイヤク</t>
    </rPh>
    <rPh sb="2" eb="4">
      <t>カイトリ</t>
    </rPh>
    <rPh sb="4" eb="6">
      <t>デンリョク</t>
    </rPh>
    <rPh sb="6" eb="8">
      <t>ガイシャ</t>
    </rPh>
    <phoneticPr fontId="63"/>
  </si>
  <si>
    <t>－</t>
    <phoneticPr fontId="5"/>
  </si>
  <si>
    <t>契約電力</t>
    <rPh sb="0" eb="2">
      <t>ケイヤク</t>
    </rPh>
    <rPh sb="2" eb="4">
      <t>デンリョク</t>
    </rPh>
    <phoneticPr fontId="63"/>
  </si>
  <si>
    <t>買取価格（固定買取価格分）</t>
    <rPh sb="0" eb="2">
      <t>カイトリ</t>
    </rPh>
    <rPh sb="2" eb="4">
      <t>カカク</t>
    </rPh>
    <rPh sb="5" eb="7">
      <t>コテイ</t>
    </rPh>
    <rPh sb="7" eb="9">
      <t>カイトリ</t>
    </rPh>
    <rPh sb="9" eb="11">
      <t>カカク</t>
    </rPh>
    <rPh sb="11" eb="12">
      <t>ブン</t>
    </rPh>
    <phoneticPr fontId="63"/>
  </si>
  <si>
    <t>買取価格（固定買取価格分以外）</t>
    <rPh sb="0" eb="2">
      <t>カイトリ</t>
    </rPh>
    <rPh sb="2" eb="4">
      <t>カカク</t>
    </rPh>
    <rPh sb="5" eb="7">
      <t>コテイ</t>
    </rPh>
    <rPh sb="7" eb="9">
      <t>カイトリ</t>
    </rPh>
    <rPh sb="9" eb="11">
      <t>カカク</t>
    </rPh>
    <rPh sb="11" eb="12">
      <t>ブン</t>
    </rPh>
    <rPh sb="12" eb="14">
      <t>イガイ</t>
    </rPh>
    <phoneticPr fontId="63"/>
  </si>
  <si>
    <t>託送基本料金</t>
    <rPh sb="0" eb="2">
      <t>タクソウ</t>
    </rPh>
    <rPh sb="2" eb="4">
      <t>キホン</t>
    </rPh>
    <rPh sb="4" eb="6">
      <t>リョウキン</t>
    </rPh>
    <phoneticPr fontId="63"/>
  </si>
  <si>
    <t>円/kW</t>
    <rPh sb="0" eb="1">
      <t>エン</t>
    </rPh>
    <phoneticPr fontId="63"/>
  </si>
  <si>
    <t>託送電力量料金</t>
    <rPh sb="0" eb="2">
      <t>タクソウ</t>
    </rPh>
    <rPh sb="2" eb="4">
      <t>デンリョク</t>
    </rPh>
    <rPh sb="4" eb="5">
      <t>リョウ</t>
    </rPh>
    <rPh sb="5" eb="7">
      <t>リョウキン</t>
    </rPh>
    <phoneticPr fontId="63"/>
  </si>
  <si>
    <t>③売電収入</t>
    <rPh sb="1" eb="3">
      <t>バイデン</t>
    </rPh>
    <rPh sb="3" eb="5">
      <t>シュウニュウ</t>
    </rPh>
    <phoneticPr fontId="63"/>
  </si>
  <si>
    <t>売電収入</t>
    <rPh sb="0" eb="2">
      <t>バイデン</t>
    </rPh>
    <rPh sb="2" eb="4">
      <t>シュウニュウ</t>
    </rPh>
    <phoneticPr fontId="63"/>
  </si>
  <si>
    <t>固定価格買取分、固定価格買取分以外に分け、収入名称、月別収入、年間収入を記載する。託送料金についてはマイナスで計上する。必要に応じて行を増やし、可能な限り、数式を残すこと</t>
    <rPh sb="0" eb="2">
      <t>コテイ</t>
    </rPh>
    <rPh sb="2" eb="4">
      <t>カカク</t>
    </rPh>
    <rPh sb="4" eb="6">
      <t>カイトリ</t>
    </rPh>
    <rPh sb="6" eb="7">
      <t>ブン</t>
    </rPh>
    <rPh sb="8" eb="10">
      <t>コテイ</t>
    </rPh>
    <rPh sb="10" eb="12">
      <t>カカク</t>
    </rPh>
    <rPh sb="12" eb="14">
      <t>カイトリ</t>
    </rPh>
    <rPh sb="14" eb="15">
      <t>ブン</t>
    </rPh>
    <rPh sb="15" eb="17">
      <t>イガイ</t>
    </rPh>
    <rPh sb="18" eb="19">
      <t>ワ</t>
    </rPh>
    <rPh sb="21" eb="23">
      <t>シュウニュウ</t>
    </rPh>
    <rPh sb="23" eb="25">
      <t>メイショウ</t>
    </rPh>
    <rPh sb="26" eb="28">
      <t>ツキベツ</t>
    </rPh>
    <rPh sb="28" eb="30">
      <t>シュウニュウ</t>
    </rPh>
    <rPh sb="31" eb="33">
      <t>ネンカン</t>
    </rPh>
    <rPh sb="33" eb="35">
      <t>シュウニュウ</t>
    </rPh>
    <rPh sb="36" eb="38">
      <t>キサイ</t>
    </rPh>
    <rPh sb="41" eb="43">
      <t>タクソウ</t>
    </rPh>
    <rPh sb="43" eb="45">
      <t>リョウキン</t>
    </rPh>
    <rPh sb="55" eb="57">
      <t>ケイジョウ</t>
    </rPh>
    <rPh sb="72" eb="74">
      <t>カノウ</t>
    </rPh>
    <rPh sb="75" eb="76">
      <t>カギ</t>
    </rPh>
    <rPh sb="78" eb="80">
      <t>スウシキ</t>
    </rPh>
    <rPh sb="81" eb="82">
      <t>ノコ</t>
    </rPh>
    <phoneticPr fontId="5"/>
  </si>
  <si>
    <t>1)設備ごとの燃料・薬品等使用計画</t>
    <rPh sb="2" eb="4">
      <t>セツビ</t>
    </rPh>
    <rPh sb="7" eb="9">
      <t>ネンリョウ</t>
    </rPh>
    <rPh sb="10" eb="12">
      <t>ヤクヒン</t>
    </rPh>
    <rPh sb="12" eb="13">
      <t>トウ</t>
    </rPh>
    <rPh sb="13" eb="15">
      <t>シヨウ</t>
    </rPh>
    <rPh sb="15" eb="17">
      <t>ケイカク</t>
    </rPh>
    <phoneticPr fontId="5"/>
  </si>
  <si>
    <t>設　備</t>
    <rPh sb="0" eb="1">
      <t>セツ</t>
    </rPh>
    <rPh sb="2" eb="3">
      <t>ソナエ</t>
    </rPh>
    <phoneticPr fontId="5"/>
  </si>
  <si>
    <t>燃料・薬剤・油脂等名称</t>
    <rPh sb="0" eb="2">
      <t>ネンリョウ</t>
    </rPh>
    <rPh sb="3" eb="5">
      <t>ヤクザイ</t>
    </rPh>
    <rPh sb="6" eb="8">
      <t>ユシ</t>
    </rPh>
    <rPh sb="8" eb="9">
      <t>ナド</t>
    </rPh>
    <rPh sb="9" eb="11">
      <t>メイショウ</t>
    </rPh>
    <phoneticPr fontId="5"/>
  </si>
  <si>
    <t>使用目的</t>
    <rPh sb="0" eb="2">
      <t>シヨウ</t>
    </rPh>
    <rPh sb="2" eb="4">
      <t>モクテキ</t>
    </rPh>
    <phoneticPr fontId="5"/>
  </si>
  <si>
    <t>単　位</t>
    <rPh sb="0" eb="1">
      <t>タン</t>
    </rPh>
    <rPh sb="2" eb="3">
      <t>クライ</t>
    </rPh>
    <phoneticPr fontId="5"/>
  </si>
  <si>
    <t>使用量（/年）</t>
    <rPh sb="0" eb="3">
      <t>シヨウリョウ</t>
    </rPh>
    <rPh sb="5" eb="6">
      <t>ネン</t>
    </rPh>
    <phoneticPr fontId="5"/>
  </si>
  <si>
    <t>低質ごみ</t>
    <rPh sb="0" eb="2">
      <t>テイシツ</t>
    </rPh>
    <phoneticPr fontId="3"/>
  </si>
  <si>
    <t>低質ごみ</t>
    <rPh sb="0" eb="2">
      <t>テイシツ</t>
    </rPh>
    <phoneticPr fontId="78"/>
  </si>
  <si>
    <t>基準ごみ</t>
    <rPh sb="0" eb="2">
      <t>キジュン</t>
    </rPh>
    <phoneticPr fontId="3"/>
  </si>
  <si>
    <t>基準ごみ</t>
    <rPh sb="0" eb="2">
      <t>キジュン</t>
    </rPh>
    <phoneticPr fontId="78"/>
  </si>
  <si>
    <t>受入
供給設備</t>
    <phoneticPr fontId="78"/>
  </si>
  <si>
    <t>燃焼設備</t>
    <phoneticPr fontId="78"/>
  </si>
  <si>
    <t>燃焼ガス
冷役設備</t>
    <phoneticPr fontId="78"/>
  </si>
  <si>
    <t>排ガス
処理設備</t>
    <phoneticPr fontId="78"/>
  </si>
  <si>
    <t>余熱
利用設備</t>
    <phoneticPr fontId="78"/>
  </si>
  <si>
    <t>通風設備</t>
    <phoneticPr fontId="78"/>
  </si>
  <si>
    <t>灰出し
設備</t>
    <phoneticPr fontId="78"/>
  </si>
  <si>
    <t>電気設備</t>
    <phoneticPr fontId="78"/>
  </si>
  <si>
    <t>計装設備</t>
    <phoneticPr fontId="78"/>
  </si>
  <si>
    <t>雑設備</t>
    <phoneticPr fontId="78"/>
  </si>
  <si>
    <t>その他</t>
    <phoneticPr fontId="78"/>
  </si>
  <si>
    <t>破砕設備</t>
    <phoneticPr fontId="78"/>
  </si>
  <si>
    <t>搬送設備</t>
    <phoneticPr fontId="78"/>
  </si>
  <si>
    <t>選別設備</t>
    <phoneticPr fontId="78"/>
  </si>
  <si>
    <t>解体室</t>
    <phoneticPr fontId="78"/>
  </si>
  <si>
    <t>貯留搬出設備</t>
    <phoneticPr fontId="78"/>
  </si>
  <si>
    <t>集じん設備</t>
    <phoneticPr fontId="78"/>
  </si>
  <si>
    <t>電気設備</t>
    <phoneticPr fontId="78"/>
  </si>
  <si>
    <t>その他</t>
    <phoneticPr fontId="78"/>
  </si>
  <si>
    <t>給水設備</t>
    <phoneticPr fontId="78"/>
  </si>
  <si>
    <t>排水処理
設備</t>
    <phoneticPr fontId="78"/>
  </si>
  <si>
    <t>建築設備</t>
    <phoneticPr fontId="78"/>
  </si>
  <si>
    <t>建築電気
設備</t>
    <phoneticPr fontId="78"/>
  </si>
  <si>
    <t>2)年間当たりの燃料・薬品等使用計画</t>
    <rPh sb="2" eb="4">
      <t>ネンカン</t>
    </rPh>
    <rPh sb="4" eb="5">
      <t>ア</t>
    </rPh>
    <rPh sb="8" eb="10">
      <t>ネンリョウ</t>
    </rPh>
    <rPh sb="11" eb="14">
      <t>ヤクヒンナド</t>
    </rPh>
    <rPh sb="14" eb="16">
      <t>シヨウ</t>
    </rPh>
    <rPh sb="16" eb="18">
      <t>ケイカク</t>
    </rPh>
    <phoneticPr fontId="5"/>
  </si>
  <si>
    <t>単価
単位</t>
    <rPh sb="0" eb="2">
      <t>タンカ</t>
    </rPh>
    <rPh sb="3" eb="5">
      <t>タンイ</t>
    </rPh>
    <phoneticPr fontId="5"/>
  </si>
  <si>
    <t>年間費用(円/年)</t>
    <rPh sb="0" eb="2">
      <t>ネンカン</t>
    </rPh>
    <rPh sb="2" eb="4">
      <t>ヒヨウ</t>
    </rPh>
    <rPh sb="5" eb="6">
      <t>エン</t>
    </rPh>
    <rPh sb="7" eb="8">
      <t>ネン</t>
    </rPh>
    <phoneticPr fontId="5"/>
  </si>
  <si>
    <t>①高効率ごみ発電施設</t>
    <rPh sb="1" eb="4">
      <t>コウコウリツ</t>
    </rPh>
    <rPh sb="6" eb="10">
      <t>ハツデンシセツ</t>
    </rPh>
    <phoneticPr fontId="5"/>
  </si>
  <si>
    <t>②粗大ごみ処理施設</t>
    <rPh sb="1" eb="3">
      <t>ソダイ</t>
    </rPh>
    <rPh sb="5" eb="9">
      <t>ショリシセツ</t>
    </rPh>
    <phoneticPr fontId="5"/>
  </si>
  <si>
    <t>③共通</t>
    <rPh sb="1" eb="3">
      <t>キョウツウ</t>
    </rPh>
    <phoneticPr fontId="5"/>
  </si>
  <si>
    <t>合　計</t>
    <rPh sb="0" eb="1">
      <t>ア</t>
    </rPh>
    <rPh sb="2" eb="3">
      <t>ケイ</t>
    </rPh>
    <phoneticPr fontId="5"/>
  </si>
  <si>
    <t>番
号</t>
    <rPh sb="0" eb="1">
      <t>バン</t>
    </rPh>
    <rPh sb="2" eb="3">
      <t>ゴウ</t>
    </rPh>
    <phoneticPr fontId="5"/>
  </si>
  <si>
    <t>設備</t>
    <rPh sb="0" eb="2">
      <t>セツビ</t>
    </rPh>
    <phoneticPr fontId="78"/>
  </si>
  <si>
    <t>機器</t>
    <rPh sb="0" eb="2">
      <t>キキ</t>
    </rPh>
    <phoneticPr fontId="5"/>
  </si>
  <si>
    <t>部品</t>
    <rPh sb="0" eb="2">
      <t>ブヒン</t>
    </rPh>
    <phoneticPr fontId="78"/>
  </si>
  <si>
    <t>区分</t>
    <rPh sb="0" eb="2">
      <t>クブン</t>
    </rPh>
    <phoneticPr fontId="78"/>
  </si>
  <si>
    <t>実施頻度</t>
    <rPh sb="0" eb="2">
      <t>ジッシ</t>
    </rPh>
    <rPh sb="2" eb="4">
      <t>ヒンド</t>
    </rPh>
    <phoneticPr fontId="5"/>
  </si>
  <si>
    <t>実施スケジュール（実施年度に〇をつける）</t>
    <rPh sb="0" eb="2">
      <t>ジッシ</t>
    </rPh>
    <rPh sb="9" eb="11">
      <t>ジッシ</t>
    </rPh>
    <rPh sb="11" eb="13">
      <t>ネンド</t>
    </rPh>
    <phoneticPr fontId="3"/>
  </si>
  <si>
    <t>1年次</t>
    <rPh sb="1" eb="3">
      <t>ネンジ</t>
    </rPh>
    <phoneticPr fontId="3"/>
  </si>
  <si>
    <t>2年次</t>
    <rPh sb="1" eb="3">
      <t>ネンジ</t>
    </rPh>
    <phoneticPr fontId="3"/>
  </si>
  <si>
    <t>3年次</t>
    <rPh sb="1" eb="3">
      <t>ネンジ</t>
    </rPh>
    <phoneticPr fontId="3"/>
  </si>
  <si>
    <t>4年次</t>
    <rPh sb="1" eb="3">
      <t>ネンジ</t>
    </rPh>
    <phoneticPr fontId="3"/>
  </si>
  <si>
    <t>5年次</t>
    <rPh sb="1" eb="3">
      <t>ネンジ</t>
    </rPh>
    <phoneticPr fontId="3"/>
  </si>
  <si>
    <t>6年次</t>
    <rPh sb="1" eb="3">
      <t>ネンジ</t>
    </rPh>
    <phoneticPr fontId="3"/>
  </si>
  <si>
    <t>7年次</t>
    <rPh sb="1" eb="3">
      <t>ネンジ</t>
    </rPh>
    <phoneticPr fontId="3"/>
  </si>
  <si>
    <t>8年次</t>
    <rPh sb="1" eb="3">
      <t>ネンジ</t>
    </rPh>
    <phoneticPr fontId="3"/>
  </si>
  <si>
    <t>9年次</t>
    <rPh sb="1" eb="3">
      <t>ネンジ</t>
    </rPh>
    <phoneticPr fontId="3"/>
  </si>
  <si>
    <t>10年次</t>
    <rPh sb="2" eb="4">
      <t>ネンジ</t>
    </rPh>
    <phoneticPr fontId="3"/>
  </si>
  <si>
    <t>11年次</t>
    <rPh sb="2" eb="4">
      <t>ネンジ</t>
    </rPh>
    <phoneticPr fontId="3"/>
  </si>
  <si>
    <t>12年次</t>
    <rPh sb="2" eb="4">
      <t>ネンジ</t>
    </rPh>
    <phoneticPr fontId="3"/>
  </si>
  <si>
    <t>13年次</t>
    <rPh sb="2" eb="4">
      <t>ネンジ</t>
    </rPh>
    <phoneticPr fontId="3"/>
  </si>
  <si>
    <t>14年次</t>
    <rPh sb="2" eb="4">
      <t>ネンジ</t>
    </rPh>
    <phoneticPr fontId="3"/>
  </si>
  <si>
    <t>15年次</t>
    <rPh sb="2" eb="4">
      <t>ネンジ</t>
    </rPh>
    <phoneticPr fontId="3"/>
  </si>
  <si>
    <t>16年次</t>
    <rPh sb="2" eb="4">
      <t>ネンジ</t>
    </rPh>
    <phoneticPr fontId="3"/>
  </si>
  <si>
    <t>17年次</t>
    <rPh sb="2" eb="4">
      <t>ネンジ</t>
    </rPh>
    <phoneticPr fontId="3"/>
  </si>
  <si>
    <t>18年次</t>
    <rPh sb="2" eb="4">
      <t>ネンジ</t>
    </rPh>
    <phoneticPr fontId="3"/>
  </si>
  <si>
    <t>19年次</t>
    <rPh sb="2" eb="4">
      <t>ネンジ</t>
    </rPh>
    <phoneticPr fontId="3"/>
  </si>
  <si>
    <t>20年次</t>
    <rPh sb="2" eb="4">
      <t>ネンジ</t>
    </rPh>
    <phoneticPr fontId="3"/>
  </si>
  <si>
    <t>21年次</t>
    <rPh sb="2" eb="4">
      <t>ネンジ</t>
    </rPh>
    <phoneticPr fontId="3"/>
  </si>
  <si>
    <t>受入
供給設備</t>
    <rPh sb="0" eb="2">
      <t>ウケイレ</t>
    </rPh>
    <rPh sb="3" eb="5">
      <t>キョウキュウ</t>
    </rPh>
    <rPh sb="5" eb="7">
      <t>セツビ</t>
    </rPh>
    <phoneticPr fontId="78"/>
  </si>
  <si>
    <t>法定点検</t>
    <rPh sb="0" eb="2">
      <t>ホウテイ</t>
    </rPh>
    <rPh sb="2" eb="4">
      <t>テンケン</t>
    </rPh>
    <phoneticPr fontId="78"/>
  </si>
  <si>
    <t>定期点検整備</t>
    <rPh sb="0" eb="2">
      <t>テイキ</t>
    </rPh>
    <rPh sb="2" eb="4">
      <t>テンケン</t>
    </rPh>
    <rPh sb="4" eb="6">
      <t>セイビ</t>
    </rPh>
    <phoneticPr fontId="78"/>
  </si>
  <si>
    <t>補修更新</t>
    <rPh sb="0" eb="2">
      <t>ホシュウ</t>
    </rPh>
    <rPh sb="2" eb="4">
      <t>コウシン</t>
    </rPh>
    <phoneticPr fontId="78"/>
  </si>
  <si>
    <t>燃焼設備</t>
    <rPh sb="0" eb="2">
      <t>ネンショウ</t>
    </rPh>
    <rPh sb="2" eb="4">
      <t>セツビ</t>
    </rPh>
    <phoneticPr fontId="78"/>
  </si>
  <si>
    <t>燃焼ガス
冷役設備</t>
    <rPh sb="0" eb="2">
      <t>ネンショウ</t>
    </rPh>
    <rPh sb="5" eb="6">
      <t>レイ</t>
    </rPh>
    <rPh sb="6" eb="7">
      <t>ヤク</t>
    </rPh>
    <rPh sb="7" eb="9">
      <t>セツビ</t>
    </rPh>
    <phoneticPr fontId="78"/>
  </si>
  <si>
    <t>排ガス
処理設備</t>
    <rPh sb="0" eb="1">
      <t>ハイ</t>
    </rPh>
    <rPh sb="4" eb="6">
      <t>ショリ</t>
    </rPh>
    <rPh sb="6" eb="8">
      <t>セツビ</t>
    </rPh>
    <phoneticPr fontId="78"/>
  </si>
  <si>
    <t>余熱
利用設備</t>
    <rPh sb="0" eb="2">
      <t>ヨネツ</t>
    </rPh>
    <rPh sb="3" eb="5">
      <t>リヨウ</t>
    </rPh>
    <rPh sb="5" eb="7">
      <t>セツビ</t>
    </rPh>
    <phoneticPr fontId="78"/>
  </si>
  <si>
    <t>通風設備</t>
    <rPh sb="0" eb="2">
      <t>ツウフウ</t>
    </rPh>
    <rPh sb="2" eb="4">
      <t>セツビ</t>
    </rPh>
    <phoneticPr fontId="78"/>
  </si>
  <si>
    <t>灰出し
設備</t>
    <rPh sb="0" eb="1">
      <t>ハイ</t>
    </rPh>
    <rPh sb="1" eb="2">
      <t>ダ</t>
    </rPh>
    <rPh sb="4" eb="6">
      <t>セツビ</t>
    </rPh>
    <phoneticPr fontId="78"/>
  </si>
  <si>
    <t>電気設備</t>
    <rPh sb="0" eb="2">
      <t>デンキ</t>
    </rPh>
    <rPh sb="2" eb="4">
      <t>セツビ</t>
    </rPh>
    <phoneticPr fontId="78"/>
  </si>
  <si>
    <t>計装設備</t>
    <rPh sb="0" eb="2">
      <t>ケイソウ</t>
    </rPh>
    <rPh sb="2" eb="4">
      <t>セツビ</t>
    </rPh>
    <phoneticPr fontId="78"/>
  </si>
  <si>
    <t>雑設備</t>
    <rPh sb="0" eb="1">
      <t>ザツ</t>
    </rPh>
    <rPh sb="1" eb="3">
      <t>セツビ</t>
    </rPh>
    <phoneticPr fontId="78"/>
  </si>
  <si>
    <t>破砕設備</t>
    <rPh sb="0" eb="2">
      <t>ハサイ</t>
    </rPh>
    <rPh sb="2" eb="4">
      <t>セツビ</t>
    </rPh>
    <phoneticPr fontId="78"/>
  </si>
  <si>
    <t>搬送設備</t>
    <rPh sb="0" eb="2">
      <t>ハンソウ</t>
    </rPh>
    <rPh sb="2" eb="4">
      <t>セツビ</t>
    </rPh>
    <phoneticPr fontId="78"/>
  </si>
  <si>
    <t>選別設備</t>
    <rPh sb="0" eb="2">
      <t>センベツ</t>
    </rPh>
    <rPh sb="2" eb="4">
      <t>セツビ</t>
    </rPh>
    <phoneticPr fontId="78"/>
  </si>
  <si>
    <t>解体室</t>
    <rPh sb="0" eb="2">
      <t>カイタイ</t>
    </rPh>
    <rPh sb="2" eb="3">
      <t>シツ</t>
    </rPh>
    <phoneticPr fontId="78"/>
  </si>
  <si>
    <t>貯留搬出設備</t>
    <rPh sb="0" eb="2">
      <t>チョリュウ</t>
    </rPh>
    <rPh sb="2" eb="4">
      <t>ハンシュツ</t>
    </rPh>
    <rPh sb="4" eb="6">
      <t>セツビ</t>
    </rPh>
    <phoneticPr fontId="78"/>
  </si>
  <si>
    <t>集じん設備</t>
    <rPh sb="0" eb="1">
      <t>シュウ</t>
    </rPh>
    <rPh sb="3" eb="5">
      <t>セツビ</t>
    </rPh>
    <phoneticPr fontId="78"/>
  </si>
  <si>
    <t>給水設備</t>
    <rPh sb="0" eb="2">
      <t>キュウスイ</t>
    </rPh>
    <rPh sb="2" eb="4">
      <t>セツビ</t>
    </rPh>
    <phoneticPr fontId="78"/>
  </si>
  <si>
    <t>排水処理
設備</t>
    <rPh sb="0" eb="2">
      <t>ハイスイ</t>
    </rPh>
    <rPh sb="2" eb="4">
      <t>ショリ</t>
    </rPh>
    <rPh sb="5" eb="7">
      <t>セツビ</t>
    </rPh>
    <phoneticPr fontId="78"/>
  </si>
  <si>
    <t>建築設備</t>
    <rPh sb="0" eb="2">
      <t>ケンチク</t>
    </rPh>
    <rPh sb="2" eb="4">
      <t>セツビ</t>
    </rPh>
    <phoneticPr fontId="78"/>
  </si>
  <si>
    <t>建築電気
設備</t>
    <rPh sb="0" eb="2">
      <t>ケンチク</t>
    </rPh>
    <rPh sb="2" eb="4">
      <t>デンキ</t>
    </rPh>
    <rPh sb="5" eb="7">
      <t>セツビ</t>
    </rPh>
    <phoneticPr fontId="78"/>
  </si>
  <si>
    <t>※　主要な機器及び部品を記載し、必要に応じて行の追加を行うこと。</t>
    <rPh sb="2" eb="4">
      <t>シュヨウ</t>
    </rPh>
    <rPh sb="5" eb="7">
      <t>キキ</t>
    </rPh>
    <rPh sb="7" eb="8">
      <t>オヨ</t>
    </rPh>
    <rPh sb="9" eb="11">
      <t>ブヒン</t>
    </rPh>
    <rPh sb="12" eb="14">
      <t>キサイ</t>
    </rPh>
    <rPh sb="16" eb="18">
      <t>ヒツヨウ</t>
    </rPh>
    <rPh sb="19" eb="20">
      <t>オウ</t>
    </rPh>
    <rPh sb="22" eb="23">
      <t>ギョウ</t>
    </rPh>
    <rPh sb="24" eb="26">
      <t>ツイカ</t>
    </rPh>
    <rPh sb="27" eb="28">
      <t>オコナ</t>
    </rPh>
    <phoneticPr fontId="78"/>
  </si>
  <si>
    <t>項　　目</t>
  </si>
  <si>
    <t>測定場所</t>
  </si>
  <si>
    <t>規定頻度</t>
    <phoneticPr fontId="78"/>
  </si>
  <si>
    <r>
      <t>測定頻度等提案内容</t>
    </r>
    <r>
      <rPr>
        <vertAlign val="superscript"/>
        <sz val="10"/>
        <color theme="1"/>
        <rFont val="HGｺﾞｼｯｸM"/>
        <family val="3"/>
        <charset val="128"/>
      </rPr>
      <t>※1</t>
    </r>
    <rPh sb="0" eb="2">
      <t>ソクテイ</t>
    </rPh>
    <rPh sb="2" eb="4">
      <t>ヒンド</t>
    </rPh>
    <rPh sb="4" eb="5">
      <t>トウ</t>
    </rPh>
    <rPh sb="5" eb="7">
      <t>テイアン</t>
    </rPh>
    <rPh sb="7" eb="9">
      <t>ナイヨウ</t>
    </rPh>
    <phoneticPr fontId="78"/>
  </si>
  <si>
    <t>ごみ質</t>
  </si>
  <si>
    <t>①天候、②気温、③種類組成、④単位容積重量、⑤3成分、⑥低位発熱量（計算値、実測値））</t>
  </si>
  <si>
    <t>ごみピット</t>
  </si>
  <si>
    <t>年12回（1回/1箇月）以上
低位発熱量については、運営開始より1年間にわたり3回/月とする。</t>
    <phoneticPr fontId="78"/>
  </si>
  <si>
    <t>元素組成</t>
  </si>
  <si>
    <t>年1回以上</t>
  </si>
  <si>
    <t>ばい煙
（排ガス）</t>
    <phoneticPr fontId="78"/>
  </si>
  <si>
    <t>硫黄酸化物</t>
  </si>
  <si>
    <t>煙突出口水銀については減温塔出口及び煙突出口</t>
    <phoneticPr fontId="78"/>
  </si>
  <si>
    <t>各炉1回/2箇月以上
（1回当たり1検体/炉以上）</t>
    <phoneticPr fontId="78"/>
  </si>
  <si>
    <t>ばいじん</t>
  </si>
  <si>
    <t>塩化水素</t>
  </si>
  <si>
    <t>窒素酸化物</t>
  </si>
  <si>
    <t>ダイオキシン類</t>
  </si>
  <si>
    <t>各炉年2回以上
（1回当たり1検体/炉以上）</t>
    <phoneticPr fontId="78"/>
  </si>
  <si>
    <t>水銀</t>
  </si>
  <si>
    <t>各炉1回/4箇月以上
（1回当たり1検体/炉以上）</t>
    <phoneticPr fontId="78"/>
  </si>
  <si>
    <t>カドミウム、鉛、アンモニア、シアン、ふっ素、塩素、硫化水素</t>
  </si>
  <si>
    <t>流量、一酸化炭素、二酸化硫黄、窒素酸化物、塩化水素、ばいじん、水銀</t>
  </si>
  <si>
    <t>各炉連続測定</t>
  </si>
  <si>
    <t>騒音</t>
  </si>
  <si>
    <t>敷地境界1地点</t>
    <phoneticPr fontId="78"/>
  </si>
  <si>
    <t>振動</t>
  </si>
  <si>
    <t>低周波音</t>
  </si>
  <si>
    <t>悪臭</t>
  </si>
  <si>
    <t>特定悪臭物質、臭気指数</t>
  </si>
  <si>
    <t>敷地境界2地点</t>
    <phoneticPr fontId="78"/>
  </si>
  <si>
    <t>熱灼減量</t>
  </si>
  <si>
    <t>灰バンカ又は灰ピット</t>
    <phoneticPr fontId="78"/>
  </si>
  <si>
    <t>月1回以上</t>
  </si>
  <si>
    <r>
      <t>溶出試験</t>
    </r>
    <r>
      <rPr>
        <vertAlign val="superscript"/>
        <sz val="10"/>
        <color theme="1"/>
        <rFont val="HGｺﾞｼｯｸM"/>
        <family val="3"/>
        <charset val="128"/>
      </rPr>
      <t>※2</t>
    </r>
    <phoneticPr fontId="78"/>
  </si>
  <si>
    <t>年1回以上
（1回当たり2検体以上）</t>
    <phoneticPr fontId="78"/>
  </si>
  <si>
    <t>飛灰バンカ</t>
  </si>
  <si>
    <t>放流水</t>
  </si>
  <si>
    <t>下水道法によること</t>
    <rPh sb="0" eb="3">
      <t>ゲスイドウ</t>
    </rPh>
    <rPh sb="3" eb="4">
      <t>ホウ</t>
    </rPh>
    <phoneticPr fontId="78"/>
  </si>
  <si>
    <t>公共下水道流入直前</t>
    <rPh sb="0" eb="2">
      <t>コウキョウ</t>
    </rPh>
    <rPh sb="2" eb="5">
      <t>ゲスイドウ</t>
    </rPh>
    <rPh sb="5" eb="7">
      <t>リュウニュウ</t>
    </rPh>
    <rPh sb="7" eb="9">
      <t>チョクゼン</t>
    </rPh>
    <phoneticPr fontId="78"/>
  </si>
  <si>
    <t>下水道法によること</t>
    <phoneticPr fontId="78"/>
  </si>
  <si>
    <t>作業環境</t>
  </si>
  <si>
    <t>粉じん</t>
  </si>
  <si>
    <t>各作業場所</t>
  </si>
  <si>
    <t>年2回以上</t>
  </si>
  <si>
    <t>事務所衛生基準規則に規定される項目</t>
  </si>
  <si>
    <t>事務所衛生基準規則に規定される事務室</t>
  </si>
  <si>
    <t>1回/2箇月以上</t>
  </si>
  <si>
    <t>その他①</t>
    <rPh sb="2" eb="3">
      <t>タ</t>
    </rPh>
    <phoneticPr fontId="78"/>
  </si>
  <si>
    <t>測定項目</t>
    <rPh sb="0" eb="2">
      <t>ソクテイ</t>
    </rPh>
    <rPh sb="2" eb="4">
      <t>コウモク</t>
    </rPh>
    <phoneticPr fontId="78"/>
  </si>
  <si>
    <t>測定箇所</t>
    <rPh sb="0" eb="2">
      <t>ソクテイ</t>
    </rPh>
    <rPh sb="2" eb="4">
      <t>カショ</t>
    </rPh>
    <phoneticPr fontId="78"/>
  </si>
  <si>
    <t>測定頻度</t>
    <rPh sb="0" eb="2">
      <t>ソクテイ</t>
    </rPh>
    <rPh sb="2" eb="4">
      <t>ヒンド</t>
    </rPh>
    <phoneticPr fontId="78"/>
  </si>
  <si>
    <t>その他②</t>
    <rPh sb="2" eb="3">
      <t>タ</t>
    </rPh>
    <phoneticPr fontId="78"/>
  </si>
  <si>
    <t>その他③</t>
    <rPh sb="2" eb="3">
      <t>タ</t>
    </rPh>
    <phoneticPr fontId="78"/>
  </si>
  <si>
    <t>その他④</t>
    <rPh sb="2" eb="3">
      <t>タ</t>
    </rPh>
    <phoneticPr fontId="78"/>
  </si>
  <si>
    <t>※1　提案測定頻度を記載する。測定場所その他提案がある場合は記載する。</t>
    <rPh sb="3" eb="5">
      <t>テイアン</t>
    </rPh>
    <rPh sb="5" eb="7">
      <t>ソクテイ</t>
    </rPh>
    <rPh sb="7" eb="9">
      <t>ヒンド</t>
    </rPh>
    <rPh sb="10" eb="12">
      <t>キサイ</t>
    </rPh>
    <rPh sb="15" eb="17">
      <t>ソクテイ</t>
    </rPh>
    <rPh sb="17" eb="19">
      <t>バショ</t>
    </rPh>
    <rPh sb="21" eb="22">
      <t>タ</t>
    </rPh>
    <rPh sb="22" eb="24">
      <t>テイアン</t>
    </rPh>
    <rPh sb="27" eb="29">
      <t>バアイ</t>
    </rPh>
    <rPh sb="30" eb="32">
      <t>キサイ</t>
    </rPh>
    <phoneticPr fontId="78"/>
  </si>
  <si>
    <t>※2　アルキル水銀、総水銀、カドミウム、鉛、六価クロム、砒素、セレン、1,4-ジオキサン</t>
    <phoneticPr fontId="78"/>
  </si>
  <si>
    <t>（kWh/年）</t>
    <rPh sb="5" eb="6">
      <t>ネン</t>
    </rPh>
    <phoneticPr fontId="3"/>
  </si>
  <si>
    <t>高効率ごみ発電施設
ごみ焼却処理
(t/年)</t>
    <rPh sb="0" eb="3">
      <t>コウコウリツ</t>
    </rPh>
    <rPh sb="5" eb="9">
      <t>ハツデンシセツ</t>
    </rPh>
    <rPh sb="12" eb="14">
      <t>ショウキャク</t>
    </rPh>
    <rPh sb="14" eb="16">
      <t>ショリ</t>
    </rPh>
    <rPh sb="20" eb="21">
      <t>ネン</t>
    </rPh>
    <phoneticPr fontId="3"/>
  </si>
  <si>
    <t>ごみ質(kJ/kg)</t>
    <rPh sb="2" eb="3">
      <t>シツ</t>
    </rPh>
    <phoneticPr fontId="3"/>
  </si>
  <si>
    <t>計画処理量</t>
    <rPh sb="0" eb="2">
      <t>ケイカク</t>
    </rPh>
    <rPh sb="2" eb="4">
      <t>ショリ</t>
    </rPh>
    <rPh sb="4" eb="5">
      <t>リョウ</t>
    </rPh>
    <phoneticPr fontId="3"/>
  </si>
  <si>
    <t>高質ごみ</t>
    <rPh sb="0" eb="1">
      <t>コウ</t>
    </rPh>
    <rPh sb="1" eb="2">
      <t>シツ</t>
    </rPh>
    <phoneticPr fontId="3"/>
  </si>
  <si>
    <t>※ ごみ焼却処理量は年間とする。ごみ質は年平均ごみ質とする</t>
    <rPh sb="4" eb="6">
      <t>ショウキャク</t>
    </rPh>
    <rPh sb="6" eb="8">
      <t>ショリ</t>
    </rPh>
    <rPh sb="8" eb="9">
      <t>リョウ</t>
    </rPh>
    <rPh sb="10" eb="12">
      <t>ネンカン</t>
    </rPh>
    <rPh sb="18" eb="19">
      <t>シツ</t>
    </rPh>
    <rPh sb="20" eb="23">
      <t>ネンヘイキン</t>
    </rPh>
    <rPh sb="25" eb="26">
      <t>シツ</t>
    </rPh>
    <phoneticPr fontId="78"/>
  </si>
  <si>
    <t>機器取扱に必要な資格リスト</t>
    <rPh sb="0" eb="4">
      <t>キキトリアツカイ</t>
    </rPh>
    <rPh sb="5" eb="7">
      <t>ヒツヨウ</t>
    </rPh>
    <rPh sb="8" eb="10">
      <t>シカク</t>
    </rPh>
    <phoneticPr fontId="5"/>
  </si>
  <si>
    <t>資格・免許名</t>
    <rPh sb="0" eb="2">
      <t>シカク</t>
    </rPh>
    <rPh sb="3" eb="5">
      <t>メンキョ</t>
    </rPh>
    <rPh sb="5" eb="6">
      <t>メイ</t>
    </rPh>
    <phoneticPr fontId="5"/>
  </si>
  <si>
    <t>根拠法令</t>
    <rPh sb="0" eb="2">
      <t>コンキョ</t>
    </rPh>
    <rPh sb="2" eb="4">
      <t>ホウレイ</t>
    </rPh>
    <phoneticPr fontId="5"/>
  </si>
  <si>
    <t>概要</t>
    <rPh sb="0" eb="2">
      <t>ガイヨウ</t>
    </rPh>
    <phoneticPr fontId="5"/>
  </si>
  <si>
    <t>必要人数</t>
    <phoneticPr fontId="5"/>
  </si>
  <si>
    <t>※ 本施設の機器取扱に必要な資格・免許について記載する</t>
    <rPh sb="2" eb="3">
      <t>ホン</t>
    </rPh>
    <rPh sb="3" eb="5">
      <t>シセツ</t>
    </rPh>
    <rPh sb="6" eb="8">
      <t>キキ</t>
    </rPh>
    <rPh sb="8" eb="10">
      <t>トリアツカイ</t>
    </rPh>
    <rPh sb="11" eb="13">
      <t>ヒツヨウ</t>
    </rPh>
    <rPh sb="14" eb="16">
      <t>シカク</t>
    </rPh>
    <rPh sb="17" eb="19">
      <t>メンキョ</t>
    </rPh>
    <rPh sb="23" eb="25">
      <t>キサイ</t>
    </rPh>
    <phoneticPr fontId="5"/>
  </si>
  <si>
    <t>委託先名</t>
    <rPh sb="0" eb="3">
      <t>イタクサキ</t>
    </rPh>
    <rPh sb="3" eb="4">
      <t>メイ</t>
    </rPh>
    <phoneticPr fontId="5"/>
  </si>
  <si>
    <t>記載例</t>
    <rPh sb="0" eb="1">
      <t>キ</t>
    </rPh>
    <rPh sb="1" eb="2">
      <t>ノル</t>
    </rPh>
    <rPh sb="2" eb="3">
      <t>レイ</t>
    </rPh>
    <phoneticPr fontId="3"/>
  </si>
  <si>
    <t>●●株式会社</t>
    <rPh sb="2" eb="6">
      <t>カブシキガイシャ</t>
    </rPh>
    <phoneticPr fontId="3"/>
  </si>
  <si>
    <t>溶融</t>
    <rPh sb="0" eb="2">
      <t>ヨウユウ</t>
    </rPh>
    <phoneticPr fontId="3"/>
  </si>
  <si>
    <t>受入可能量
主灰5,000t/年以上
飛灰5,000t/年以上</t>
    <rPh sb="0" eb="1">
      <t>ウ</t>
    </rPh>
    <rPh sb="1" eb="2">
      <t>イ</t>
    </rPh>
    <rPh sb="2" eb="3">
      <t>カ</t>
    </rPh>
    <rPh sb="3" eb="4">
      <t>ノウ</t>
    </rPh>
    <rPh sb="4" eb="5">
      <t>リョウ</t>
    </rPh>
    <rPh sb="6" eb="7">
      <t>シュ</t>
    </rPh>
    <rPh sb="7" eb="8">
      <t>ハイ</t>
    </rPh>
    <rPh sb="15" eb="16">
      <t>ネン</t>
    </rPh>
    <rPh sb="16" eb="18">
      <t>イジョウ</t>
    </rPh>
    <rPh sb="19" eb="20">
      <t>ト</t>
    </rPh>
    <rPh sb="20" eb="21">
      <t>ハイ</t>
    </rPh>
    <rPh sb="28" eb="29">
      <t>ネン</t>
    </rPh>
    <rPh sb="29" eb="31">
      <t>イジョウ</t>
    </rPh>
    <phoneticPr fontId="3"/>
  </si>
  <si>
    <t>要求水準書からの変更等
○：変更なし
△：変更あり
×：設置なし</t>
    <rPh sb="0" eb="2">
      <t>ヨウキュウ</t>
    </rPh>
    <rPh sb="2" eb="4">
      <t>スイジュン</t>
    </rPh>
    <rPh sb="4" eb="5">
      <t>ショ</t>
    </rPh>
    <rPh sb="8" eb="10">
      <t>ヘンコウ</t>
    </rPh>
    <rPh sb="10" eb="11">
      <t>トウ</t>
    </rPh>
    <rPh sb="14" eb="16">
      <t>ヘンコウ</t>
    </rPh>
    <rPh sb="21" eb="23">
      <t>ヘンコウ</t>
    </rPh>
    <rPh sb="28" eb="30">
      <t>セッチ</t>
    </rPh>
    <phoneticPr fontId="5"/>
  </si>
  <si>
    <t>変更・設置なしの理由</t>
    <rPh sb="0" eb="2">
      <t>ヘンコウ</t>
    </rPh>
    <rPh sb="3" eb="5">
      <t>セッチ</t>
    </rPh>
    <rPh sb="8" eb="10">
      <t>リユウ</t>
    </rPh>
    <phoneticPr fontId="5"/>
  </si>
  <si>
    <t>概要ヒアリングにおける確認事項</t>
  </si>
  <si>
    <t>概要ヒアリングにおける確認事項</t>
    <phoneticPr fontId="4"/>
  </si>
  <si>
    <t>一般事項</t>
  </si>
  <si>
    <t>計装リスト</t>
  </si>
  <si>
    <t>プラント工事　設備追加、不要に関する説明</t>
  </si>
  <si>
    <t>土木建築工事　設備追加、不要に関する説明</t>
  </si>
  <si>
    <t>公害防止基準（運転管理基準、要監視基準、停止基準）（定格稼働時）</t>
  </si>
  <si>
    <t>その他の公害防止基準等（保証値）（定格稼働時）</t>
  </si>
  <si>
    <t>脱臭装置及び煙突排出口における悪臭基準値の算出過程</t>
  </si>
  <si>
    <t>予備品・消耗品リスト</t>
  </si>
  <si>
    <t>運営体制</t>
  </si>
  <si>
    <t>環境監理計画　測定項目及び頻度</t>
  </si>
  <si>
    <t>機器取扱に必要な資格リスト</t>
  </si>
  <si>
    <t>付保する保険の内容</t>
  </si>
  <si>
    <t>地域社会への貢献の内訳</t>
  </si>
  <si>
    <t>第1-1号</t>
  </si>
  <si>
    <t>参加資格審査に関する質問書</t>
  </si>
  <si>
    <t>第1-2号</t>
  </si>
  <si>
    <t>募集要項に関する質問書</t>
  </si>
  <si>
    <t>第8-2号</t>
  </si>
  <si>
    <t>第9-1-1号</t>
  </si>
  <si>
    <t>第9-1-2号</t>
  </si>
  <si>
    <t>第9-2号</t>
  </si>
  <si>
    <t>技術提案書　表紙</t>
  </si>
  <si>
    <t>第10-1号</t>
  </si>
  <si>
    <t>第10-2号</t>
  </si>
  <si>
    <t>第10-3号</t>
  </si>
  <si>
    <t>第10-4号</t>
  </si>
  <si>
    <t>第10-5号</t>
  </si>
  <si>
    <t>第10-6号</t>
  </si>
  <si>
    <t>第10-7号</t>
  </si>
  <si>
    <t>第10-8号</t>
  </si>
  <si>
    <t>第10-9号</t>
  </si>
  <si>
    <t>第10-10号</t>
  </si>
  <si>
    <t>第10-11号</t>
  </si>
  <si>
    <t>第10-12号</t>
  </si>
  <si>
    <t>第10-13号</t>
  </si>
  <si>
    <t>第10-14号</t>
  </si>
  <si>
    <t>第10-15号</t>
  </si>
  <si>
    <t>第10-16号</t>
  </si>
  <si>
    <t>第10-17号</t>
  </si>
  <si>
    <t>第10-18-1号</t>
  </si>
  <si>
    <t>第10-18-2号</t>
  </si>
  <si>
    <t>第10-19号</t>
  </si>
  <si>
    <t>第10-20号</t>
  </si>
  <si>
    <t>第10-21号</t>
  </si>
  <si>
    <t>第10-22号</t>
  </si>
  <si>
    <t>第10-23号</t>
  </si>
  <si>
    <t>第10-24号</t>
  </si>
  <si>
    <t>事業計画書　表紙</t>
  </si>
  <si>
    <t>第11-1号</t>
  </si>
  <si>
    <t>第11-2号</t>
  </si>
  <si>
    <t>第11-3号</t>
  </si>
  <si>
    <t>第11-4-1号</t>
  </si>
  <si>
    <t>第11-4-2号</t>
  </si>
  <si>
    <t>第11-5-1号</t>
  </si>
  <si>
    <t>第11-5-2号</t>
  </si>
  <si>
    <t>第11-6号</t>
  </si>
  <si>
    <t>第11-7号</t>
  </si>
  <si>
    <t>特別目的会社 資本概要</t>
  </si>
  <si>
    <t>第11-8号</t>
  </si>
  <si>
    <t>第11-9号</t>
  </si>
  <si>
    <t>第12-8-1号</t>
  </si>
  <si>
    <t>第12-9-1号</t>
  </si>
  <si>
    <t>第12-24-1号</t>
  </si>
  <si>
    <t>第10号表紙</t>
    <rPh sb="4" eb="6">
      <t>ヒョウシ</t>
    </rPh>
    <phoneticPr fontId="3"/>
  </si>
  <si>
    <t>第11号表紙</t>
    <rPh sb="4" eb="6">
      <t>ヒョウシ</t>
    </rPh>
    <phoneticPr fontId="3"/>
  </si>
  <si>
    <t>運営費内訳書</t>
    <rPh sb="0" eb="2">
      <t>ウンエイ</t>
    </rPh>
    <rPh sb="2" eb="3">
      <t>ヒ</t>
    </rPh>
    <rPh sb="3" eb="5">
      <t>ウチワケ</t>
    </rPh>
    <rPh sb="5" eb="6">
      <t>ショ</t>
    </rPh>
    <phoneticPr fontId="5"/>
  </si>
  <si>
    <t>土木建築工事仕様</t>
    <rPh sb="0" eb="2">
      <t>ドボク</t>
    </rPh>
    <rPh sb="2" eb="4">
      <t>ケンチク</t>
    </rPh>
    <rPh sb="4" eb="6">
      <t>コウジ</t>
    </rPh>
    <rPh sb="6" eb="8">
      <t>シヨウ</t>
    </rPh>
    <phoneticPr fontId="3"/>
  </si>
  <si>
    <t>運営体制図</t>
    <rPh sb="0" eb="2">
      <t>ウンエイ</t>
    </rPh>
    <rPh sb="2" eb="4">
      <t>タイセイ</t>
    </rPh>
    <rPh sb="4" eb="5">
      <t>ズ</t>
    </rPh>
    <phoneticPr fontId="5"/>
  </si>
  <si>
    <t>燃料･薬品等使用計画（年間当たり）</t>
    <rPh sb="0" eb="2">
      <t>ネンリョウ</t>
    </rPh>
    <rPh sb="3" eb="5">
      <t>ヤクヒン</t>
    </rPh>
    <rPh sb="5" eb="6">
      <t>トウ</t>
    </rPh>
    <rPh sb="6" eb="8">
      <t>シヨウ</t>
    </rPh>
    <rPh sb="8" eb="10">
      <t>ケイカク</t>
    </rPh>
    <rPh sb="11" eb="13">
      <t>ネンカン</t>
    </rPh>
    <rPh sb="13" eb="14">
      <t>ア</t>
    </rPh>
    <phoneticPr fontId="5"/>
  </si>
  <si>
    <t>燃料･薬品等使用計画（設備別）</t>
    <rPh sb="0" eb="2">
      <t>ネンリョウ</t>
    </rPh>
    <rPh sb="3" eb="5">
      <t>ヤクヒン</t>
    </rPh>
    <rPh sb="5" eb="6">
      <t>トウ</t>
    </rPh>
    <rPh sb="6" eb="8">
      <t>シヨウ</t>
    </rPh>
    <rPh sb="8" eb="10">
      <t>ケイカク</t>
    </rPh>
    <rPh sb="11" eb="13">
      <t>セツビ</t>
    </rPh>
    <rPh sb="13" eb="14">
      <t>ベツ</t>
    </rPh>
    <phoneticPr fontId="5"/>
  </si>
  <si>
    <t>点検・検査、補修更新計画（引渡より20年間）</t>
    <rPh sb="0" eb="2">
      <t>テンケン</t>
    </rPh>
    <rPh sb="3" eb="5">
      <t>ケンサ</t>
    </rPh>
    <rPh sb="6" eb="8">
      <t>ホシュウ</t>
    </rPh>
    <rPh sb="8" eb="10">
      <t>コウシン</t>
    </rPh>
    <rPh sb="10" eb="12">
      <t>ケイカク</t>
    </rPh>
    <phoneticPr fontId="3"/>
  </si>
  <si>
    <t>運転計画、発電・電気使用計画、電力料金</t>
    <rPh sb="0" eb="2">
      <t>ウンテン</t>
    </rPh>
    <rPh sb="2" eb="4">
      <t>ケイカク</t>
    </rPh>
    <rPh sb="5" eb="7">
      <t>ハツデン</t>
    </rPh>
    <rPh sb="8" eb="10">
      <t>デンキ</t>
    </rPh>
    <rPh sb="10" eb="12">
      <t>シヨウ</t>
    </rPh>
    <rPh sb="12" eb="14">
      <t>ケイカク</t>
    </rPh>
    <rPh sb="15" eb="17">
      <t>デンリョク</t>
    </rPh>
    <rPh sb="17" eb="19">
      <t>リョウキン</t>
    </rPh>
    <phoneticPr fontId="63"/>
  </si>
  <si>
    <t>全体工事工程表</t>
    <rPh sb="0" eb="2">
      <t>ゼンタイ</t>
    </rPh>
    <rPh sb="2" eb="4">
      <t>コウジ</t>
    </rPh>
    <rPh sb="4" eb="7">
      <t>コウテイヒョウ</t>
    </rPh>
    <phoneticPr fontId="3"/>
  </si>
  <si>
    <t>主要機器の耐用年数（粗大ごみ処理施設）　</t>
    <phoneticPr fontId="5"/>
  </si>
  <si>
    <t>主要機器の耐用年数（高効率ごみ発電施設）</t>
    <phoneticPr fontId="5"/>
  </si>
  <si>
    <t>要求水準確認資料</t>
    <rPh sb="0" eb="2">
      <t>ヨウキュウ</t>
    </rPh>
    <rPh sb="2" eb="4">
      <t>スイジュン</t>
    </rPh>
    <rPh sb="4" eb="6">
      <t>カクニン</t>
    </rPh>
    <rPh sb="6" eb="8">
      <t>シリョウ</t>
    </rPh>
    <phoneticPr fontId="5"/>
  </si>
  <si>
    <t>運営固定費（光熱水費、その他費用）（高効率ごみ発電施設及び粗大ごみ処理施設）　</t>
    <rPh sb="0" eb="2">
      <t>ウンエイ</t>
    </rPh>
    <rPh sb="2" eb="5">
      <t>コテイヒ</t>
    </rPh>
    <rPh sb="6" eb="8">
      <t>コウネツ</t>
    </rPh>
    <rPh sb="8" eb="9">
      <t>スイ</t>
    </rPh>
    <rPh sb="13" eb="14">
      <t>タ</t>
    </rPh>
    <rPh sb="14" eb="15">
      <t>ヒ</t>
    </rPh>
    <rPh sb="15" eb="16">
      <t>ヨウ</t>
    </rPh>
    <phoneticPr fontId="45"/>
  </si>
  <si>
    <t>運営固定費（人件費）（高効率ごみ発電施設）　</t>
    <rPh sb="0" eb="2">
      <t>ウンエイ</t>
    </rPh>
    <rPh sb="2" eb="5">
      <t>コテイヒ</t>
    </rPh>
    <rPh sb="6" eb="9">
      <t>ジンケンヒ</t>
    </rPh>
    <phoneticPr fontId="45"/>
  </si>
  <si>
    <t>運営固定費（人件費）（粗大ごみ処理施設）　</t>
    <rPh sb="0" eb="2">
      <t>ウンエイ</t>
    </rPh>
    <rPh sb="2" eb="5">
      <t>コテイヒ</t>
    </rPh>
    <rPh sb="6" eb="9">
      <t>ジンケンヒ</t>
    </rPh>
    <phoneticPr fontId="45"/>
  </si>
  <si>
    <t>運営固定費（維持管理費、補修費用）内訳書（高効率ごみ発電施設）　</t>
    <rPh sb="0" eb="2">
      <t>ウンエイ</t>
    </rPh>
    <rPh sb="2" eb="5">
      <t>コテイヒ</t>
    </rPh>
    <rPh sb="6" eb="8">
      <t>イジ</t>
    </rPh>
    <rPh sb="8" eb="10">
      <t>カンリ</t>
    </rPh>
    <rPh sb="10" eb="11">
      <t>ヒ</t>
    </rPh>
    <rPh sb="12" eb="14">
      <t>ホシュウ</t>
    </rPh>
    <rPh sb="14" eb="15">
      <t>ヒ</t>
    </rPh>
    <rPh sb="15" eb="16">
      <t>ヨウ</t>
    </rPh>
    <rPh sb="17" eb="19">
      <t>ウチワケ</t>
    </rPh>
    <rPh sb="19" eb="20">
      <t>ショ</t>
    </rPh>
    <phoneticPr fontId="45"/>
  </si>
  <si>
    <t>運営固定費（維持管理費、補修費用）内訳書（粗大ごみ処理施設）　</t>
    <rPh sb="0" eb="2">
      <t>ウンエイ</t>
    </rPh>
    <rPh sb="2" eb="5">
      <t>コテイヒ</t>
    </rPh>
    <rPh sb="6" eb="8">
      <t>イジ</t>
    </rPh>
    <rPh sb="8" eb="10">
      <t>カンリ</t>
    </rPh>
    <rPh sb="10" eb="11">
      <t>ヒ</t>
    </rPh>
    <rPh sb="12" eb="14">
      <t>ホシュウ</t>
    </rPh>
    <rPh sb="14" eb="15">
      <t>ヒ</t>
    </rPh>
    <rPh sb="15" eb="16">
      <t>ヨウ</t>
    </rPh>
    <rPh sb="17" eb="19">
      <t>ウチワケ</t>
    </rPh>
    <rPh sb="19" eb="20">
      <t>ショ</t>
    </rPh>
    <phoneticPr fontId="45"/>
  </si>
  <si>
    <t>様式第10-18-1号、様式第10-18-2号</t>
    <rPh sb="0" eb="2">
      <t>ヨウシキ</t>
    </rPh>
    <rPh sb="2" eb="3">
      <t>ダイ</t>
    </rPh>
    <rPh sb="10" eb="11">
      <t>ゴウ</t>
    </rPh>
    <rPh sb="12" eb="14">
      <t>ヨウシキ</t>
    </rPh>
    <rPh sb="14" eb="15">
      <t>ダイ</t>
    </rPh>
    <rPh sb="22" eb="23">
      <t>ゴウ</t>
    </rPh>
    <phoneticPr fontId="5"/>
  </si>
  <si>
    <t>施設稼働時における助燃剤、電力等のエネルギー投入量</t>
  </si>
  <si>
    <r>
      <t>施設稼働時における用役使用量の見込み及び各ごみ質の温室効果ガス(CO</t>
    </r>
    <r>
      <rPr>
        <vertAlign val="subscript"/>
        <sz val="12"/>
        <color theme="1"/>
        <rFont val="ＭＳ ゴシック"/>
        <family val="3"/>
        <charset val="128"/>
      </rPr>
      <t>2</t>
    </r>
    <r>
      <rPr>
        <sz val="12"/>
        <color theme="1"/>
        <rFont val="ＭＳ ゴシック"/>
        <family val="3"/>
        <charset val="128"/>
      </rPr>
      <t>)排出量</t>
    </r>
    <phoneticPr fontId="3"/>
  </si>
  <si>
    <t>ごみ質別の焼却残渣(主灰、飛灰、飛灰処理物)の発生量及び算定式</t>
  </si>
  <si>
    <t>施設稼働時における助燃剤、電力等のエネルギー投入量</t>
    <rPh sb="0" eb="2">
      <t>シセツ</t>
    </rPh>
    <rPh sb="2" eb="4">
      <t>カドウ</t>
    </rPh>
    <rPh sb="4" eb="5">
      <t>ジ</t>
    </rPh>
    <rPh sb="9" eb="11">
      <t>ジョネン</t>
    </rPh>
    <rPh sb="11" eb="12">
      <t>ザイ</t>
    </rPh>
    <rPh sb="13" eb="15">
      <t>デンリョク</t>
    </rPh>
    <rPh sb="15" eb="16">
      <t>ナド</t>
    </rPh>
    <rPh sb="22" eb="24">
      <t>トウニュウ</t>
    </rPh>
    <rPh sb="24" eb="25">
      <t>リョウ</t>
    </rPh>
    <phoneticPr fontId="3"/>
  </si>
  <si>
    <r>
      <t>施設稼働時における用役使用量の見込み及び各ごみ質の温室効果ガス(CO</t>
    </r>
    <r>
      <rPr>
        <vertAlign val="subscript"/>
        <sz val="10"/>
        <color theme="1"/>
        <rFont val="HGｺﾞｼｯｸM"/>
        <family val="3"/>
        <charset val="128"/>
      </rPr>
      <t>2</t>
    </r>
    <r>
      <rPr>
        <sz val="10"/>
        <color theme="1"/>
        <rFont val="HGｺﾞｼｯｸM"/>
        <family val="3"/>
        <charset val="128"/>
      </rPr>
      <t>)排出量</t>
    </r>
    <phoneticPr fontId="3"/>
  </si>
  <si>
    <t>運営変動費提案単価</t>
    <phoneticPr fontId="3"/>
  </si>
  <si>
    <t>第12-10-1号</t>
    <phoneticPr fontId="3"/>
  </si>
  <si>
    <t>ごみ量・ごみ質別の発電効率、年間発電量、年間電力使用量、年間売電量、年間売電収入</t>
    <phoneticPr fontId="3"/>
  </si>
  <si>
    <t>ごみ質別の焼却残渣(主灰、飛灰処理物)の発生量及び算定式</t>
    <phoneticPr fontId="3"/>
  </si>
  <si>
    <t>ごみ量・ごみ質別の発電効率、年間発電量、年間電力使用量、年間売電量、年間売電収入</t>
    <phoneticPr fontId="3"/>
  </si>
  <si>
    <t>要求水準確認資料</t>
    <phoneticPr fontId="3"/>
  </si>
  <si>
    <t>運営費内訳書</t>
    <rPh sb="3" eb="5">
      <t>ウチワケ</t>
    </rPh>
    <rPh sb="5" eb="6">
      <t>ショ</t>
    </rPh>
    <phoneticPr fontId="3"/>
  </si>
  <si>
    <t>プラント工事仕様</t>
    <phoneticPr fontId="3"/>
  </si>
  <si>
    <t>土木建築工事仕様</t>
    <phoneticPr fontId="3"/>
  </si>
  <si>
    <t>主要機器の耐用年数（高効率ごみ発電施設）　</t>
    <phoneticPr fontId="3"/>
  </si>
  <si>
    <t>主要機器の耐用年数（粗大ごみ処理施設）　</t>
    <phoneticPr fontId="3"/>
  </si>
  <si>
    <t>全体工事工程表</t>
    <phoneticPr fontId="3"/>
  </si>
  <si>
    <t>運営体制図</t>
    <rPh sb="4" eb="5">
      <t>ズ</t>
    </rPh>
    <phoneticPr fontId="3"/>
  </si>
  <si>
    <t>運転計画、発電・電気使用計画、電力料金</t>
    <phoneticPr fontId="3"/>
  </si>
  <si>
    <t>燃料･薬品等使用計画（設備別）</t>
    <rPh sb="11" eb="13">
      <t>セツビ</t>
    </rPh>
    <rPh sb="13" eb="14">
      <t>ベツ</t>
    </rPh>
    <phoneticPr fontId="3"/>
  </si>
  <si>
    <t>燃料･薬品等使用計画（年間当たり）</t>
    <rPh sb="11" eb="13">
      <t>ネンカン</t>
    </rPh>
    <rPh sb="13" eb="14">
      <t>ア</t>
    </rPh>
    <phoneticPr fontId="3"/>
  </si>
  <si>
    <t>点検・検査、補修更新計画</t>
    <phoneticPr fontId="3"/>
  </si>
  <si>
    <t>焼却残渣資源化委託先に関する提案</t>
    <rPh sb="0" eb="2">
      <t>ショウキャク</t>
    </rPh>
    <rPh sb="2" eb="4">
      <t>ザンサ</t>
    </rPh>
    <rPh sb="4" eb="7">
      <t>シゲンカ</t>
    </rPh>
    <rPh sb="7" eb="9">
      <t>イタク</t>
    </rPh>
    <rPh sb="9" eb="10">
      <t>サキ</t>
    </rPh>
    <phoneticPr fontId="3"/>
  </si>
  <si>
    <t>焼却残渣資源化委託先に関する提案</t>
    <rPh sb="10" eb="11">
      <t>ギョウシャ</t>
    </rPh>
    <rPh sb="11" eb="12">
      <t>カン</t>
    </rPh>
    <rPh sb="14" eb="16">
      <t>テイアン</t>
    </rPh>
    <phoneticPr fontId="5"/>
  </si>
  <si>
    <t>資源化単価
（円/ｔ）</t>
    <rPh sb="0" eb="3">
      <t>シゲンカ</t>
    </rPh>
    <rPh sb="3" eb="5">
      <t>タンカ</t>
    </rPh>
    <rPh sb="7" eb="8">
      <t>エン</t>
    </rPh>
    <phoneticPr fontId="3"/>
  </si>
  <si>
    <t>焼却主灰資源化委託費</t>
    <rPh sb="0" eb="2">
      <t>ショウキャク</t>
    </rPh>
    <rPh sb="2" eb="3">
      <t>シュ</t>
    </rPh>
    <rPh sb="3" eb="4">
      <t>ハイ</t>
    </rPh>
    <rPh sb="4" eb="7">
      <t>シゲンカ</t>
    </rPh>
    <rPh sb="7" eb="9">
      <t>イタク</t>
    </rPh>
    <rPh sb="9" eb="10">
      <t>ヒ</t>
    </rPh>
    <phoneticPr fontId="3"/>
  </si>
  <si>
    <t>飛灰処理物資源化委託費</t>
    <rPh sb="0" eb="1">
      <t>ト</t>
    </rPh>
    <rPh sb="1" eb="2">
      <t>ハイ</t>
    </rPh>
    <rPh sb="2" eb="4">
      <t>ショリ</t>
    </rPh>
    <rPh sb="4" eb="5">
      <t>ブツ</t>
    </rPh>
    <rPh sb="5" eb="8">
      <t>シゲンカ</t>
    </rPh>
    <rPh sb="8" eb="10">
      <t>イタク</t>
    </rPh>
    <rPh sb="10" eb="11">
      <t>ヒ</t>
    </rPh>
    <phoneticPr fontId="3"/>
  </si>
  <si>
    <t>※ 提案委託業者の関心表明等があれば添付すること</t>
    <rPh sb="2" eb="4">
      <t>テイアン</t>
    </rPh>
    <rPh sb="4" eb="6">
      <t>イタク</t>
    </rPh>
    <rPh sb="6" eb="8">
      <t>ギョウシャ</t>
    </rPh>
    <rPh sb="9" eb="11">
      <t>カンシン</t>
    </rPh>
    <rPh sb="11" eb="13">
      <t>ヒョウメイ</t>
    </rPh>
    <rPh sb="13" eb="14">
      <t>トウ</t>
    </rPh>
    <rPh sb="18" eb="20">
      <t>テンプ</t>
    </rPh>
    <phoneticPr fontId="78"/>
  </si>
  <si>
    <t>事業収支計画(1)</t>
    <phoneticPr fontId="3"/>
  </si>
  <si>
    <t>事業収支計画(2)</t>
    <phoneticPr fontId="3"/>
  </si>
  <si>
    <t>運営固定費（光熱水費、その他費用）（高効率ごみ発電施設及び粗大ごみ処理施設）　</t>
    <phoneticPr fontId="3"/>
  </si>
  <si>
    <t>運営固定費（人件費）（高効率ごみ発電施設）　</t>
    <phoneticPr fontId="3"/>
  </si>
  <si>
    <t>運営固定費（人件費）（粗大ごみ処理施設）　</t>
    <phoneticPr fontId="3"/>
  </si>
  <si>
    <t>運営固定費（維持管理費、補修費用）内訳書（高効率ごみ発電施設）　</t>
    <rPh sb="19" eb="20">
      <t>ショ</t>
    </rPh>
    <phoneticPr fontId="3"/>
  </si>
  <si>
    <t>運営固定費（維持管理費、補修費用）内訳書（粗大ごみ処理施設）　</t>
    <rPh sb="19" eb="20">
      <t>ショ</t>
    </rPh>
    <phoneticPr fontId="3"/>
  </si>
  <si>
    <t>事業収支計画(1)</t>
    <rPh sb="0" eb="2">
      <t>ジギョウ</t>
    </rPh>
    <rPh sb="2" eb="4">
      <t>シュウシ</t>
    </rPh>
    <rPh sb="4" eb="6">
      <t>ケイカク</t>
    </rPh>
    <phoneticPr fontId="61"/>
  </si>
  <si>
    <t>事業収支計画(2)</t>
    <rPh sb="0" eb="2">
      <t>ジギョウ</t>
    </rPh>
    <rPh sb="2" eb="4">
      <t>シュウシ</t>
    </rPh>
    <rPh sb="4" eb="6">
      <t>ケイカク</t>
    </rPh>
    <phoneticPr fontId="61"/>
  </si>
  <si>
    <t>環境管理監理計画　測定項目及び頻度</t>
    <rPh sb="0" eb="2">
      <t>カンキョウ</t>
    </rPh>
    <rPh sb="2" eb="4">
      <t>カンリ</t>
    </rPh>
    <rPh sb="4" eb="6">
      <t>カンリ</t>
    </rPh>
    <rPh sb="6" eb="8">
      <t>ケイカク</t>
    </rPh>
    <rPh sb="9" eb="11">
      <t>ソクテイ</t>
    </rPh>
    <phoneticPr fontId="78"/>
  </si>
  <si>
    <t>施設整備費内訳書（高効率ごみ発電施設）　</t>
    <rPh sb="0" eb="2">
      <t>シセツ</t>
    </rPh>
    <rPh sb="2" eb="4">
      <t>セイビ</t>
    </rPh>
    <rPh sb="4" eb="5">
      <t>ヒ</t>
    </rPh>
    <rPh sb="5" eb="8">
      <t>ウチワケショ</t>
    </rPh>
    <phoneticPr fontId="3"/>
  </si>
  <si>
    <t>・施設整備費については、循環型社会形成推進交付金を使用した場合について回答すること</t>
    <rPh sb="1" eb="3">
      <t>シセツ</t>
    </rPh>
    <rPh sb="3" eb="5">
      <t>セイビ</t>
    </rPh>
    <rPh sb="35" eb="37">
      <t>カイトウ</t>
    </rPh>
    <phoneticPr fontId="3"/>
  </si>
  <si>
    <t>ごみ中間処理施設（高効率ごみ発電施設）　施設整備費内訳書</t>
    <rPh sb="2" eb="4">
      <t>チュウカン</t>
    </rPh>
    <rPh sb="4" eb="6">
      <t>ショリ</t>
    </rPh>
    <rPh sb="6" eb="8">
      <t>シセツ</t>
    </rPh>
    <rPh sb="9" eb="12">
      <t>コウコウリツ</t>
    </rPh>
    <rPh sb="14" eb="18">
      <t>ハツデンシセツ</t>
    </rPh>
    <rPh sb="20" eb="22">
      <t>シセツ</t>
    </rPh>
    <rPh sb="22" eb="24">
      <t>セイビ</t>
    </rPh>
    <rPh sb="24" eb="25">
      <t>ヒ</t>
    </rPh>
    <rPh sb="25" eb="28">
      <t>ウチワケショ</t>
    </rPh>
    <phoneticPr fontId="38"/>
  </si>
  <si>
    <t>施設整備費内訳書（粗大ごみ処理施設）　</t>
    <rPh sb="0" eb="2">
      <t>シセツ</t>
    </rPh>
    <rPh sb="2" eb="4">
      <t>セイビ</t>
    </rPh>
    <rPh sb="4" eb="5">
      <t>ヒ</t>
    </rPh>
    <rPh sb="5" eb="8">
      <t>ウチワケショ</t>
    </rPh>
    <phoneticPr fontId="3"/>
  </si>
  <si>
    <t>ごみ中間処理施設（粗大ごみ処理施設）　施設整備費内訳書</t>
    <rPh sb="2" eb="4">
      <t>チュウカン</t>
    </rPh>
    <rPh sb="4" eb="6">
      <t>ショリ</t>
    </rPh>
    <rPh sb="6" eb="8">
      <t>シセツ</t>
    </rPh>
    <rPh sb="9" eb="11">
      <t>ソダイ</t>
    </rPh>
    <rPh sb="13" eb="15">
      <t>ショリ</t>
    </rPh>
    <rPh sb="15" eb="17">
      <t>シセツ</t>
    </rPh>
    <rPh sb="19" eb="21">
      <t>シセツ</t>
    </rPh>
    <rPh sb="21" eb="23">
      <t>セイビ</t>
    </rPh>
    <rPh sb="23" eb="24">
      <t>ヒ</t>
    </rPh>
    <rPh sb="24" eb="27">
      <t>ウチワケショ</t>
    </rPh>
    <phoneticPr fontId="38"/>
  </si>
  <si>
    <t>施設整備費内訳書（高効率ごみ発電施設）　</t>
    <rPh sb="0" eb="2">
      <t>シセツ</t>
    </rPh>
    <rPh sb="2" eb="4">
      <t>セイビ</t>
    </rPh>
    <phoneticPr fontId="3"/>
  </si>
  <si>
    <t>施設整備費内訳書（粗大ごみ処理施設）</t>
    <rPh sb="0" eb="2">
      <t>シセツ</t>
    </rPh>
    <rPh sb="2" eb="4">
      <t>セイビ</t>
    </rPh>
    <phoneticPr fontId="3"/>
  </si>
  <si>
    <t>※本事業の契約締結：2021（令和3）年8月末、供用開始：2025（令和7）年12月1日</t>
    <rPh sb="1" eb="2">
      <t>ホン</t>
    </rPh>
    <rPh sb="2" eb="4">
      <t>ジギョウ</t>
    </rPh>
    <rPh sb="5" eb="7">
      <t>ケイヤク</t>
    </rPh>
    <rPh sb="7" eb="9">
      <t>テイケツ</t>
    </rPh>
    <rPh sb="15" eb="17">
      <t>レイワ</t>
    </rPh>
    <rPh sb="19" eb="20">
      <t>ネン</t>
    </rPh>
    <rPh sb="21" eb="22">
      <t>ガツ</t>
    </rPh>
    <rPh sb="22" eb="23">
      <t>マツ</t>
    </rPh>
    <rPh sb="24" eb="26">
      <t>キョウヨウ</t>
    </rPh>
    <rPh sb="26" eb="28">
      <t>カイシ</t>
    </rPh>
    <rPh sb="34" eb="36">
      <t>レイワ</t>
    </rPh>
    <rPh sb="38" eb="39">
      <t>ネン</t>
    </rPh>
    <rPh sb="41" eb="42">
      <t>ガツ</t>
    </rPh>
    <rPh sb="43" eb="44">
      <t>ヒ</t>
    </rPh>
    <phoneticPr fontId="36"/>
  </si>
  <si>
    <t>※　使用単価は2020（令和3）年11月（季節変動のあるものは2019（令和2）年12月～2020（令和3）年11月平均）の実績値を基本とするが、最適な提案があればその根拠を記載すること。</t>
    <rPh sb="2" eb="4">
      <t>シヨウ</t>
    </rPh>
    <rPh sb="4" eb="6">
      <t>タンカ</t>
    </rPh>
    <rPh sb="12" eb="14">
      <t>レイワ</t>
    </rPh>
    <rPh sb="16" eb="17">
      <t>ネン</t>
    </rPh>
    <rPh sb="19" eb="20">
      <t>ガツ</t>
    </rPh>
    <rPh sb="21" eb="23">
      <t>キセツ</t>
    </rPh>
    <rPh sb="23" eb="25">
      <t>ヘンドウ</t>
    </rPh>
    <rPh sb="36" eb="38">
      <t>レイワ</t>
    </rPh>
    <rPh sb="40" eb="41">
      <t>ネン</t>
    </rPh>
    <rPh sb="43" eb="44">
      <t>ガツ</t>
    </rPh>
    <rPh sb="50" eb="52">
      <t>レイワ</t>
    </rPh>
    <rPh sb="54" eb="55">
      <t>ネン</t>
    </rPh>
    <rPh sb="57" eb="58">
      <t>ガツ</t>
    </rPh>
    <rPh sb="58" eb="60">
      <t>ヘイキン</t>
    </rPh>
    <rPh sb="62" eb="65">
      <t>ジッセキチ</t>
    </rPh>
    <rPh sb="66" eb="68">
      <t>キホン</t>
    </rPh>
    <rPh sb="73" eb="75">
      <t>サイテキ</t>
    </rPh>
    <rPh sb="76" eb="78">
      <t>テイアン</t>
    </rPh>
    <rPh sb="84" eb="86">
      <t>コンキョ</t>
    </rPh>
    <rPh sb="87" eb="89">
      <t>キサイ</t>
    </rPh>
    <phoneticPr fontId="63"/>
  </si>
  <si>
    <t>※　様式11号事業計画書と整合を図ること</t>
    <rPh sb="2" eb="4">
      <t>ヨウシキ</t>
    </rPh>
    <rPh sb="6" eb="7">
      <t>ゴウ</t>
    </rPh>
    <rPh sb="7" eb="9">
      <t>ジギョウ</t>
    </rPh>
    <rPh sb="9" eb="11">
      <t>ケイカク</t>
    </rPh>
    <rPh sb="11" eb="12">
      <t>ショ</t>
    </rPh>
    <rPh sb="13" eb="15">
      <t>セイゴウ</t>
    </rPh>
    <rPh sb="16" eb="17">
      <t>ハカ</t>
    </rPh>
    <phoneticPr fontId="78"/>
  </si>
  <si>
    <t>※　法定点検は根拠法令を記載する。点検・整備、補修更新はその内容を記載する。</t>
    <rPh sb="2" eb="4">
      <t>ホウテイ</t>
    </rPh>
    <rPh sb="4" eb="6">
      <t>テンケン</t>
    </rPh>
    <rPh sb="7" eb="9">
      <t>コンキョ</t>
    </rPh>
    <rPh sb="9" eb="11">
      <t>ホウレイ</t>
    </rPh>
    <rPh sb="12" eb="14">
      <t>キサイ</t>
    </rPh>
    <rPh sb="17" eb="19">
      <t>テンケン</t>
    </rPh>
    <rPh sb="20" eb="22">
      <t>セイビ</t>
    </rPh>
    <rPh sb="23" eb="25">
      <t>ホシュウ</t>
    </rPh>
    <rPh sb="25" eb="27">
      <t>コウシン</t>
    </rPh>
    <rPh sb="30" eb="32">
      <t>ナイヨウ</t>
    </rPh>
    <rPh sb="33" eb="35">
      <t>キサイ</t>
    </rPh>
    <phoneticPr fontId="78"/>
  </si>
  <si>
    <t>※　必要に応じて行の追加を行うこと</t>
    <rPh sb="2" eb="4">
      <t>ヒツヨウ</t>
    </rPh>
    <rPh sb="5" eb="6">
      <t>オウ</t>
    </rPh>
    <rPh sb="8" eb="9">
      <t>ギョウ</t>
    </rPh>
    <rPh sb="10" eb="12">
      <t>ツイカ</t>
    </rPh>
    <rPh sb="13" eb="14">
      <t>オコナ</t>
    </rPh>
    <phoneticPr fontId="78"/>
  </si>
  <si>
    <t>購入電力量</t>
    <rPh sb="0" eb="2">
      <t>コウニュウ</t>
    </rPh>
    <rPh sb="2" eb="4">
      <t>デンリョク</t>
    </rPh>
    <rPh sb="4" eb="5">
      <t>リョウ</t>
    </rPh>
    <phoneticPr fontId="5"/>
  </si>
  <si>
    <r>
      <t>緑地のエリア使用電力量</t>
    </r>
    <r>
      <rPr>
        <vertAlign val="superscript"/>
        <sz val="11"/>
        <rFont val="HGｺﾞｼｯｸM"/>
        <family val="3"/>
        <charset val="128"/>
      </rPr>
      <t>※2</t>
    </r>
    <rPh sb="0" eb="2">
      <t>リョクチ</t>
    </rPh>
    <rPh sb="6" eb="8">
      <t>シヨウ</t>
    </rPh>
    <rPh sb="8" eb="10">
      <t>デンリョク</t>
    </rPh>
    <rPh sb="10" eb="11">
      <t>リョウ</t>
    </rPh>
    <phoneticPr fontId="3"/>
  </si>
  <si>
    <r>
      <t>売電電力量</t>
    </r>
    <r>
      <rPr>
        <vertAlign val="superscript"/>
        <sz val="11"/>
        <rFont val="HGｺﾞｼｯｸM"/>
        <family val="3"/>
        <charset val="128"/>
      </rPr>
      <t>※3</t>
    </r>
    <rPh sb="0" eb="2">
      <t>バイデン</t>
    </rPh>
    <rPh sb="2" eb="4">
      <t>デンリョク</t>
    </rPh>
    <rPh sb="4" eb="5">
      <t>リキリョウ</t>
    </rPh>
    <phoneticPr fontId="5"/>
  </si>
  <si>
    <r>
      <t>年間売電収入</t>
    </r>
    <r>
      <rPr>
        <vertAlign val="superscript"/>
        <sz val="11"/>
        <rFont val="HGｺﾞｼｯｸM"/>
        <family val="3"/>
        <charset val="128"/>
      </rPr>
      <t>※4</t>
    </r>
    <rPh sb="0" eb="2">
      <t>ネンカン</t>
    </rPh>
    <rPh sb="2" eb="4">
      <t>バイデン</t>
    </rPh>
    <rPh sb="4" eb="6">
      <t>シュウニュウ</t>
    </rPh>
    <phoneticPr fontId="5"/>
  </si>
  <si>
    <t>グループ名：</t>
    <rPh sb="4" eb="5">
      <t>メイ</t>
    </rPh>
    <phoneticPr fontId="5"/>
  </si>
  <si>
    <t>法人県民税及び法人市民税</t>
    <rPh sb="0" eb="2">
      <t>ホウジン</t>
    </rPh>
    <rPh sb="2" eb="5">
      <t>ケンミンゼイ</t>
    </rPh>
    <rPh sb="5" eb="6">
      <t>オヨ</t>
    </rPh>
    <rPh sb="7" eb="9">
      <t>ホウジン</t>
    </rPh>
    <rPh sb="9" eb="12">
      <t>シミンゼイ</t>
    </rPh>
    <phoneticPr fontId="3"/>
  </si>
  <si>
    <t>売電電力量</t>
    <rPh sb="0" eb="2">
      <t>バイデン</t>
    </rPh>
    <rPh sb="2" eb="4">
      <t>デンリョク</t>
    </rPh>
    <rPh sb="3" eb="4">
      <t>バイデン</t>
    </rPh>
    <rPh sb="4" eb="5">
      <t>リョウ</t>
    </rPh>
    <phoneticPr fontId="3"/>
  </si>
  <si>
    <t>売電電力量</t>
    <rPh sb="0" eb="2">
      <t>バイデン</t>
    </rPh>
    <phoneticPr fontId="3"/>
  </si>
  <si>
    <t>　</t>
    <phoneticPr fontId="3"/>
  </si>
  <si>
    <t>費目</t>
    <rPh sb="0" eb="2">
      <t>ヒモク</t>
    </rPh>
    <phoneticPr fontId="3"/>
  </si>
  <si>
    <t xml:space="preserve">【作成要領】
※　合計には、各費目の20年間の総額を記載すること
※　一円未満は切り捨てること。 ただし、千円単位を表示する欄については小数点第三位まで入力し、表示は小数点第一位を四捨五入すること
※　物価変動を除いた金額を記入すること
※　消費税を除いた金額を記入すること
※　運営変動費は、様式第11-6号の提案単価（円/t（合計値））×計画処理量 55,078tで計算すること。
※　様式第9号入札書及び関係する様式の金額と整合を図ること
</t>
    <rPh sb="9" eb="11">
      <t>ゴウケイ</t>
    </rPh>
    <rPh sb="14" eb="15">
      <t>カク</t>
    </rPh>
    <phoneticPr fontId="3"/>
  </si>
  <si>
    <t>mg/L未満</t>
    <rPh sb="4" eb="6">
      <t>ミマン</t>
    </rPh>
    <phoneticPr fontId="5"/>
  </si>
  <si>
    <t>8:00～ 18:00</t>
    <phoneticPr fontId="5"/>
  </si>
  <si>
    <t>6:00～ 8:00及び18:00～ 23:00</t>
    <rPh sb="10" eb="11">
      <t>オヨ</t>
    </rPh>
    <phoneticPr fontId="3"/>
  </si>
  <si>
    <t>23:00～ 6:00</t>
    <phoneticPr fontId="5"/>
  </si>
  <si>
    <t>8:00～ 19:00</t>
    <phoneticPr fontId="5"/>
  </si>
  <si>
    <t>19:00～ 8:00</t>
    <phoneticPr fontId="5"/>
  </si>
  <si>
    <t>高質ごみ</t>
    <rPh sb="0" eb="1">
      <t>コウ</t>
    </rPh>
    <phoneticPr fontId="78"/>
  </si>
  <si>
    <t>高質ごみ</t>
    <rPh sb="0" eb="2">
      <t>コウシツ</t>
    </rPh>
    <phoneticPr fontId="78"/>
  </si>
  <si>
    <t>※ 売電電力量＝（購入電力量＋発電電力量）ー（施設エリア使用電力量＋緑地のエリア使用電力量）</t>
    <rPh sb="2" eb="4">
      <t>バイデン</t>
    </rPh>
    <rPh sb="4" eb="6">
      <t>デンリョク</t>
    </rPh>
    <rPh sb="6" eb="7">
      <t>リョウ</t>
    </rPh>
    <rPh sb="9" eb="11">
      <t>コウニュウ</t>
    </rPh>
    <rPh sb="11" eb="13">
      <t>デンリョク</t>
    </rPh>
    <rPh sb="13" eb="14">
      <t>リョウ</t>
    </rPh>
    <rPh sb="15" eb="17">
      <t>ハツデン</t>
    </rPh>
    <rPh sb="17" eb="19">
      <t>デンリョク</t>
    </rPh>
    <rPh sb="19" eb="20">
      <t>リョウ</t>
    </rPh>
    <rPh sb="23" eb="25">
      <t>シセツ</t>
    </rPh>
    <rPh sb="28" eb="30">
      <t>シヨウ</t>
    </rPh>
    <rPh sb="30" eb="32">
      <t>デンリョク</t>
    </rPh>
    <rPh sb="32" eb="33">
      <t>リョウ</t>
    </rPh>
    <rPh sb="34" eb="36">
      <t>リョクチ</t>
    </rPh>
    <rPh sb="40" eb="42">
      <t>シヨウ</t>
    </rPh>
    <rPh sb="42" eb="44">
      <t>デンリョク</t>
    </rPh>
    <rPh sb="44" eb="45">
      <t>リョウ</t>
    </rPh>
    <phoneticPr fontId="3"/>
  </si>
  <si>
    <t>※ 売電電力量は様式第12-10号と整合を図ること</t>
    <rPh sb="2" eb="4">
      <t>バイデン</t>
    </rPh>
    <rPh sb="4" eb="6">
      <t>デンリョク</t>
    </rPh>
    <rPh sb="6" eb="7">
      <t>リョウ</t>
    </rPh>
    <phoneticPr fontId="3"/>
  </si>
  <si>
    <t>資源化方法</t>
    <rPh sb="0" eb="2">
      <t>シゲン</t>
    </rPh>
    <rPh sb="2" eb="3">
      <t>カ</t>
    </rPh>
    <rPh sb="3" eb="5">
      <t>ホウホウ</t>
    </rPh>
    <phoneticPr fontId="3"/>
  </si>
  <si>
    <t>セメント原料化</t>
    <rPh sb="4" eb="6">
      <t>ゲンリョウ</t>
    </rPh>
    <rPh sb="6" eb="7">
      <t>カ</t>
    </rPh>
    <phoneticPr fontId="3"/>
  </si>
  <si>
    <t>※</t>
    <phoneticPr fontId="5"/>
  </si>
  <si>
    <t>※</t>
    <phoneticPr fontId="5"/>
  </si>
  <si>
    <t>※</t>
    <phoneticPr fontId="3"/>
  </si>
  <si>
    <t>※　企業名は記載しないこと</t>
    <rPh sb="2" eb="4">
      <t>キギョウ</t>
    </rPh>
    <rPh sb="4" eb="5">
      <t>メイ</t>
    </rPh>
    <rPh sb="6" eb="8">
      <t>キサイ</t>
    </rPh>
    <phoneticPr fontId="5"/>
  </si>
  <si>
    <t>※　記入欄が足りない場合は必要に応じて追加すること</t>
    <rPh sb="2" eb="4">
      <t>キニュウ</t>
    </rPh>
    <rPh sb="4" eb="5">
      <t>ラン</t>
    </rPh>
    <rPh sb="6" eb="7">
      <t>タ</t>
    </rPh>
    <rPh sb="10" eb="12">
      <t>バアイ</t>
    </rPh>
    <rPh sb="13" eb="15">
      <t>ヒツヨウ</t>
    </rPh>
    <rPh sb="16" eb="17">
      <t>オウ</t>
    </rPh>
    <rPh sb="19" eb="21">
      <t>ツイカ</t>
    </rPh>
    <phoneticPr fontId="5"/>
  </si>
  <si>
    <t>※</t>
    <phoneticPr fontId="5"/>
  </si>
  <si>
    <t>4.5　売電電力量</t>
    <rPh sb="4" eb="6">
      <t>バイデン</t>
    </rPh>
    <rPh sb="6" eb="8">
      <t>デンリョク</t>
    </rPh>
    <rPh sb="8" eb="9">
      <t>リョウ</t>
    </rPh>
    <phoneticPr fontId="5"/>
  </si>
  <si>
    <t>1) 動力設備</t>
    <phoneticPr fontId="3"/>
  </si>
  <si>
    <t>2) 照明及び配線工事</t>
    <phoneticPr fontId="3"/>
  </si>
  <si>
    <t>3) その他工事</t>
    <rPh sb="5" eb="6">
      <t>タ</t>
    </rPh>
    <rPh sb="6" eb="8">
      <t>コウジ</t>
    </rPh>
    <phoneticPr fontId="5"/>
  </si>
  <si>
    <t>用水路付替え
設計・施工</t>
    <rPh sb="0" eb="3">
      <t>ヨウスイロ</t>
    </rPh>
    <rPh sb="3" eb="4">
      <t>ツ</t>
    </rPh>
    <rPh sb="4" eb="5">
      <t>カ</t>
    </rPh>
    <rPh sb="7" eb="9">
      <t>セッケイ</t>
    </rPh>
    <rPh sb="10" eb="12">
      <t>セコウ</t>
    </rPh>
    <phoneticPr fontId="3"/>
  </si>
  <si>
    <t>区域内工作物撤去
設計・施工</t>
    <rPh sb="0" eb="2">
      <t>クイキ</t>
    </rPh>
    <rPh sb="2" eb="3">
      <t>ナイ</t>
    </rPh>
    <rPh sb="3" eb="6">
      <t>コウサクブツ</t>
    </rPh>
    <rPh sb="6" eb="8">
      <t>テッキョ</t>
    </rPh>
    <rPh sb="9" eb="11">
      <t>セッケイ</t>
    </rPh>
    <rPh sb="12" eb="14">
      <t>セコウ</t>
    </rPh>
    <phoneticPr fontId="3"/>
  </si>
  <si>
    <t>工事</t>
    <rPh sb="0" eb="2">
      <t>コウジ</t>
    </rPh>
    <phoneticPr fontId="3"/>
  </si>
  <si>
    <t>造成
設計・施工</t>
    <rPh sb="0" eb="2">
      <t>ゾウセイ</t>
    </rPh>
    <rPh sb="3" eb="5">
      <t>セッケイ</t>
    </rPh>
    <rPh sb="6" eb="8">
      <t>セコウ</t>
    </rPh>
    <phoneticPr fontId="3"/>
  </si>
  <si>
    <t>工種毎に詳細な工程を記載すること。</t>
    <rPh sb="0" eb="2">
      <t>コウシュ</t>
    </rPh>
    <rPh sb="2" eb="3">
      <t>ゴト</t>
    </rPh>
    <rPh sb="4" eb="6">
      <t>ショウサイ</t>
    </rPh>
    <rPh sb="7" eb="9">
      <t>コウテイ</t>
    </rPh>
    <rPh sb="10" eb="12">
      <t>キサイ</t>
    </rPh>
    <phoneticPr fontId="3"/>
  </si>
  <si>
    <t>※　各炉の運転計画は、該当期間にバーチャート（線表）等で示すこと</t>
    <rPh sb="2" eb="3">
      <t>カク</t>
    </rPh>
    <rPh sb="3" eb="4">
      <t>ロ</t>
    </rPh>
    <rPh sb="5" eb="7">
      <t>ウンテン</t>
    </rPh>
    <rPh sb="7" eb="9">
      <t>ケイカク</t>
    </rPh>
    <rPh sb="11" eb="13">
      <t>ガイトウ</t>
    </rPh>
    <rPh sb="13" eb="15">
      <t>キカン</t>
    </rPh>
    <rPh sb="23" eb="24">
      <t>セン</t>
    </rPh>
    <rPh sb="24" eb="25">
      <t>ヒョウ</t>
    </rPh>
    <rPh sb="26" eb="27">
      <t>ナド</t>
    </rPh>
    <rPh sb="28" eb="29">
      <t>シメ</t>
    </rPh>
    <phoneticPr fontId="3"/>
  </si>
  <si>
    <t>※ 緑地のエリア使用電力量は、109,500kWh/年と仮設定して売電電力量を算出すること。また、実施設計段階で緑地のエリア使用電力量を確定した後、売電電力量の見直しを行うこと。</t>
    <rPh sb="2" eb="4">
      <t>リョクチ</t>
    </rPh>
    <rPh sb="8" eb="10">
      <t>シヨウ</t>
    </rPh>
    <rPh sb="10" eb="12">
      <t>デンリョク</t>
    </rPh>
    <rPh sb="12" eb="13">
      <t>リョウ</t>
    </rPh>
    <rPh sb="26" eb="27">
      <t>ネン</t>
    </rPh>
    <rPh sb="28" eb="29">
      <t>カリ</t>
    </rPh>
    <rPh sb="29" eb="31">
      <t>セッテイ</t>
    </rPh>
    <phoneticPr fontId="5"/>
  </si>
  <si>
    <r>
      <t>根拠法令名</t>
    </r>
    <r>
      <rPr>
        <vertAlign val="superscript"/>
        <sz val="11"/>
        <rFont val="HGｺﾞｼｯｸM"/>
        <family val="3"/>
        <charset val="128"/>
      </rPr>
      <t xml:space="preserve">
</t>
    </r>
    <r>
      <rPr>
        <sz val="11"/>
        <rFont val="HGｺﾞｼｯｸM"/>
        <family val="3"/>
        <charset val="128"/>
      </rPr>
      <t>点検、工事内容</t>
    </r>
    <rPh sb="0" eb="2">
      <t>コンキョ</t>
    </rPh>
    <rPh sb="2" eb="4">
      <t>ホウレイ</t>
    </rPh>
    <rPh sb="4" eb="5">
      <t>メイ</t>
    </rPh>
    <rPh sb="6" eb="8">
      <t>テンケン</t>
    </rPh>
    <rPh sb="9" eb="11">
      <t>コウジ</t>
    </rPh>
    <rPh sb="11" eb="13">
      <t>ナイヨウ</t>
    </rPh>
    <phoneticPr fontId="5"/>
  </si>
  <si>
    <t>年度</t>
    <rPh sb="0" eb="2">
      <t>ネンド</t>
    </rPh>
    <phoneticPr fontId="3"/>
  </si>
  <si>
    <t>給与年単価
（福利厚生費含む）（千円）</t>
    <rPh sb="0" eb="2">
      <t>キュウヨ</t>
    </rPh>
    <rPh sb="2" eb="3">
      <t>ネン</t>
    </rPh>
    <rPh sb="3" eb="5">
      <t>タンカ</t>
    </rPh>
    <rPh sb="7" eb="12">
      <t>フクリコウセイヒ</t>
    </rPh>
    <rPh sb="12" eb="13">
      <t>フク</t>
    </rPh>
    <rPh sb="16" eb="18">
      <t>センエン</t>
    </rPh>
    <phoneticPr fontId="5"/>
  </si>
  <si>
    <t>合計</t>
    <rPh sb="0" eb="2">
      <t>ゴウケイ</t>
    </rPh>
    <phoneticPr fontId="3"/>
  </si>
  <si>
    <t>設計・施工期間</t>
    <rPh sb="0" eb="2">
      <t>セッケイ</t>
    </rPh>
    <rPh sb="3" eb="5">
      <t>セコウ</t>
    </rPh>
    <rPh sb="5" eb="7">
      <t>キカン</t>
    </rPh>
    <phoneticPr fontId="3"/>
  </si>
  <si>
    <t>③地元企業の活用、資材調達
（運営）</t>
    <rPh sb="1" eb="3">
      <t>ジモト</t>
    </rPh>
    <rPh sb="3" eb="5">
      <t>キギョウ</t>
    </rPh>
    <rPh sb="6" eb="8">
      <t>カツヨウ</t>
    </rPh>
    <rPh sb="9" eb="11">
      <t>シザイ</t>
    </rPh>
    <rPh sb="11" eb="13">
      <t>チョウタツ</t>
    </rPh>
    <rPh sb="15" eb="17">
      <t>ウンエイ</t>
    </rPh>
    <phoneticPr fontId="5"/>
  </si>
  <si>
    <r>
      <t xml:space="preserve">②地元企業の活用、資材調達
</t>
    </r>
    <r>
      <rPr>
        <sz val="9"/>
        <rFont val="ＭＳ 明朝"/>
        <family val="1"/>
        <charset val="128"/>
      </rPr>
      <t>（設計・施工）</t>
    </r>
    <rPh sb="1" eb="3">
      <t>ジモト</t>
    </rPh>
    <rPh sb="3" eb="5">
      <t>キギョウ</t>
    </rPh>
    <rPh sb="6" eb="8">
      <t>カツヨウ</t>
    </rPh>
    <rPh sb="9" eb="11">
      <t>シザイ</t>
    </rPh>
    <rPh sb="11" eb="13">
      <t>チョウタツ</t>
    </rPh>
    <rPh sb="15" eb="17">
      <t>セッケイ</t>
    </rPh>
    <rPh sb="18" eb="20">
      <t>セコウ</t>
    </rPh>
    <phoneticPr fontId="5"/>
  </si>
  <si>
    <t>　</t>
    <phoneticPr fontId="3"/>
  </si>
  <si>
    <t>○○工事発注</t>
    <phoneticPr fontId="5"/>
  </si>
  <si>
    <t>地元住民の雇用予定者数</t>
    <rPh sb="0" eb="2">
      <t>ジモト</t>
    </rPh>
    <rPh sb="2" eb="4">
      <t>ジュウミン</t>
    </rPh>
    <rPh sb="5" eb="7">
      <t>コヨウ</t>
    </rPh>
    <rPh sb="7" eb="9">
      <t>ヨテイ</t>
    </rPh>
    <rPh sb="9" eb="10">
      <t>シャ</t>
    </rPh>
    <rPh sb="10" eb="11">
      <t>スウ</t>
    </rPh>
    <phoneticPr fontId="5"/>
  </si>
  <si>
    <t>※</t>
    <phoneticPr fontId="4"/>
  </si>
  <si>
    <t>11.一般管理費</t>
    <phoneticPr fontId="38"/>
  </si>
  <si>
    <t>10.現場管理費</t>
    <phoneticPr fontId="38"/>
  </si>
  <si>
    <t>9.共通仮設費</t>
    <phoneticPr fontId="38"/>
  </si>
  <si>
    <t>8.周辺道路工事</t>
    <rPh sb="2" eb="4">
      <t>シュウヘン</t>
    </rPh>
    <phoneticPr fontId="3"/>
  </si>
  <si>
    <t>7.上水道工事(敷地外)</t>
    <phoneticPr fontId="3"/>
  </si>
  <si>
    <t>6.下水道（雨水管）工事(敷地外)</t>
    <phoneticPr fontId="3"/>
  </si>
  <si>
    <t>5.下水道（汚水管）工事(敷地外)</t>
    <rPh sb="2" eb="5">
      <t>ゲスイドウ</t>
    </rPh>
    <rPh sb="6" eb="8">
      <t>オスイ</t>
    </rPh>
    <rPh sb="8" eb="9">
      <t>カン</t>
    </rPh>
    <rPh sb="10" eb="12">
      <t>コウジ</t>
    </rPh>
    <phoneticPr fontId="3"/>
  </si>
  <si>
    <t>施設エリア擁壁含む</t>
    <rPh sb="0" eb="2">
      <t>シセツ</t>
    </rPh>
    <rPh sb="5" eb="6">
      <t>ヨウ</t>
    </rPh>
    <rPh sb="6" eb="7">
      <t>ヘキ</t>
    </rPh>
    <rPh sb="7" eb="8">
      <t>フク</t>
    </rPh>
    <phoneticPr fontId="3"/>
  </si>
  <si>
    <t>4.造成工事</t>
    <rPh sb="4" eb="6">
      <t>コウジ</t>
    </rPh>
    <phoneticPr fontId="3"/>
  </si>
  <si>
    <t>3.区域内工作物撤去工事</t>
    <rPh sb="2" eb="5">
      <t>クイキナイ</t>
    </rPh>
    <phoneticPr fontId="3"/>
  </si>
  <si>
    <t>2.用水路付替え工事</t>
    <rPh sb="2" eb="3">
      <t>ヨウ</t>
    </rPh>
    <phoneticPr fontId="3"/>
  </si>
  <si>
    <t>(設計調査含む)</t>
    <rPh sb="1" eb="3">
      <t>セッケイ</t>
    </rPh>
    <rPh sb="3" eb="5">
      <t>チョウサ</t>
    </rPh>
    <rPh sb="5" eb="6">
      <t>フク</t>
    </rPh>
    <phoneticPr fontId="3"/>
  </si>
  <si>
    <t>1.災害廃棄物一時保管場所（緑地のエリア）工事</t>
    <phoneticPr fontId="3"/>
  </si>
  <si>
    <t>(本体工事費計)</t>
    <rPh sb="1" eb="3">
      <t>ホンタイ</t>
    </rPh>
    <phoneticPr fontId="3"/>
  </si>
  <si>
    <t>5.一般管理費</t>
    <phoneticPr fontId="3"/>
  </si>
  <si>
    <t>4.現場管理費</t>
    <phoneticPr fontId="3"/>
  </si>
  <si>
    <t>3.共通仮設費</t>
    <phoneticPr fontId="3"/>
  </si>
  <si>
    <t>⑫雑設備工事</t>
    <rPh sb="1" eb="2">
      <t>ザツ</t>
    </rPh>
    <rPh sb="2" eb="4">
      <t>セツビ</t>
    </rPh>
    <rPh sb="4" eb="6">
      <t>コウジ</t>
    </rPh>
    <phoneticPr fontId="38"/>
  </si>
  <si>
    <t>⑪計装制御設備工事</t>
    <rPh sb="1" eb="3">
      <t>ケイソウ</t>
    </rPh>
    <rPh sb="3" eb="5">
      <t>セイギョ</t>
    </rPh>
    <rPh sb="5" eb="7">
      <t>セツビ</t>
    </rPh>
    <rPh sb="7" eb="9">
      <t>コウジ</t>
    </rPh>
    <phoneticPr fontId="3"/>
  </si>
  <si>
    <t>⑩電気設備工事</t>
    <rPh sb="1" eb="3">
      <t>デンキ</t>
    </rPh>
    <rPh sb="3" eb="5">
      <t>セツビ</t>
    </rPh>
    <rPh sb="5" eb="7">
      <t>コウジ</t>
    </rPh>
    <phoneticPr fontId="3"/>
  </si>
  <si>
    <t>⑨排水処理設備工事</t>
    <rPh sb="3" eb="5">
      <t>ショリ</t>
    </rPh>
    <phoneticPr fontId="3"/>
  </si>
  <si>
    <t>⑧給水設備工事</t>
    <phoneticPr fontId="3"/>
  </si>
  <si>
    <t>⑦灰出設備工事</t>
    <phoneticPr fontId="3"/>
  </si>
  <si>
    <t>⑥通風設備工事</t>
    <phoneticPr fontId="3"/>
  </si>
  <si>
    <t>⑤余熱利用設備工事</t>
    <rPh sb="1" eb="3">
      <t>ヨネツ</t>
    </rPh>
    <rPh sb="3" eb="5">
      <t>リヨウ</t>
    </rPh>
    <rPh sb="5" eb="7">
      <t>セツビ</t>
    </rPh>
    <rPh sb="7" eb="9">
      <t>コウジ</t>
    </rPh>
    <phoneticPr fontId="3"/>
  </si>
  <si>
    <t>④排ガス処理設備工事</t>
    <phoneticPr fontId="3"/>
  </si>
  <si>
    <t>③燃焼ガス冷却設備工事</t>
    <phoneticPr fontId="3"/>
  </si>
  <si>
    <t>②燃焼設備工事</t>
    <phoneticPr fontId="3"/>
  </si>
  <si>
    <t>①受入・供給設備工事</t>
    <phoneticPr fontId="3"/>
  </si>
  <si>
    <t>2.機械設備工事</t>
    <rPh sb="2" eb="4">
      <t>キカイ</t>
    </rPh>
    <rPh sb="4" eb="6">
      <t>セツビ</t>
    </rPh>
    <phoneticPr fontId="3"/>
  </si>
  <si>
    <t>⑤建築電気設備工事</t>
    <rPh sb="1" eb="3">
      <t>ケンチク</t>
    </rPh>
    <rPh sb="3" eb="5">
      <t>デンキ</t>
    </rPh>
    <rPh sb="5" eb="7">
      <t>セツビ</t>
    </rPh>
    <rPh sb="7" eb="9">
      <t>コウジ</t>
    </rPh>
    <phoneticPr fontId="3"/>
  </si>
  <si>
    <t>④建築機械設備工事</t>
    <rPh sb="1" eb="3">
      <t>ケンチク</t>
    </rPh>
    <rPh sb="3" eb="5">
      <t>キカイ</t>
    </rPh>
    <rPh sb="5" eb="7">
      <t>セツビ</t>
    </rPh>
    <rPh sb="7" eb="9">
      <t>コウジ</t>
    </rPh>
    <phoneticPr fontId="3"/>
  </si>
  <si>
    <t>造成除く</t>
    <rPh sb="0" eb="2">
      <t>ゾウセイ</t>
    </rPh>
    <rPh sb="2" eb="3">
      <t>ノゾ</t>
    </rPh>
    <phoneticPr fontId="3"/>
  </si>
  <si>
    <t>③土木工事及び外構工事</t>
    <rPh sb="1" eb="3">
      <t>ドボク</t>
    </rPh>
    <rPh sb="3" eb="5">
      <t>コウジ</t>
    </rPh>
    <rPh sb="5" eb="6">
      <t>オヨ</t>
    </rPh>
    <rPh sb="7" eb="11">
      <t>ガイコウコウジ</t>
    </rPh>
    <rPh sb="9" eb="11">
      <t>コウジ</t>
    </rPh>
    <phoneticPr fontId="3"/>
  </si>
  <si>
    <t>②煙突工事</t>
    <rPh sb="1" eb="3">
      <t>エントツ</t>
    </rPh>
    <rPh sb="3" eb="5">
      <t>コウジ</t>
    </rPh>
    <phoneticPr fontId="3"/>
  </si>
  <si>
    <t>煙突除く</t>
    <rPh sb="0" eb="2">
      <t>エントツ</t>
    </rPh>
    <rPh sb="2" eb="3">
      <t>ノゾ</t>
    </rPh>
    <phoneticPr fontId="3"/>
  </si>
  <si>
    <t>①建築工事</t>
    <rPh sb="1" eb="3">
      <t>ケンチク</t>
    </rPh>
    <rPh sb="3" eb="5">
      <t>コウジ</t>
    </rPh>
    <phoneticPr fontId="3"/>
  </si>
  <si>
    <t>1.土木建築工事</t>
    <rPh sb="2" eb="4">
      <t>ドボク</t>
    </rPh>
    <phoneticPr fontId="3"/>
  </si>
  <si>
    <t>本体工事費</t>
    <rPh sb="0" eb="2">
      <t>ホンタイ</t>
    </rPh>
    <rPh sb="2" eb="4">
      <t>コウジ</t>
    </rPh>
    <phoneticPr fontId="3"/>
  </si>
  <si>
    <t>区　　　　　　　　　　分</t>
    <phoneticPr fontId="3"/>
  </si>
  <si>
    <t xml:space="preserve">・一円未満は切り捨てて小数点第三位まで入力し、表示は小数点第一位を四捨五入すること
</t>
    <phoneticPr fontId="3"/>
  </si>
  <si>
    <t>5.一般管理費</t>
    <phoneticPr fontId="3"/>
  </si>
  <si>
    <t>4.現場管理費</t>
    <phoneticPr fontId="3"/>
  </si>
  <si>
    <t>3.共通仮設費</t>
    <phoneticPr fontId="3"/>
  </si>
  <si>
    <t>⑪雑設備工事</t>
    <rPh sb="1" eb="2">
      <t>ザツ</t>
    </rPh>
    <rPh sb="2" eb="4">
      <t>セツビ</t>
    </rPh>
    <rPh sb="4" eb="6">
      <t>コウジ</t>
    </rPh>
    <phoneticPr fontId="3"/>
  </si>
  <si>
    <t>⑩計装制御設備工事</t>
    <rPh sb="1" eb="3">
      <t>ケイソウ</t>
    </rPh>
    <rPh sb="3" eb="5">
      <t>セイギョ</t>
    </rPh>
    <rPh sb="5" eb="7">
      <t>セツビ</t>
    </rPh>
    <rPh sb="7" eb="9">
      <t>コウジ</t>
    </rPh>
    <phoneticPr fontId="38"/>
  </si>
  <si>
    <t>⑨電気設備工事</t>
    <rPh sb="1" eb="3">
      <t>デンキ</t>
    </rPh>
    <rPh sb="3" eb="5">
      <t>セツビ</t>
    </rPh>
    <rPh sb="5" eb="7">
      <t>コウジ</t>
    </rPh>
    <phoneticPr fontId="3"/>
  </si>
  <si>
    <t>⑧排水処理設備工事</t>
    <phoneticPr fontId="3"/>
  </si>
  <si>
    <t>⑦給水設備工事</t>
    <phoneticPr fontId="3"/>
  </si>
  <si>
    <t>⑥集じん設備工事</t>
    <rPh sb="1" eb="2">
      <t>シュウ</t>
    </rPh>
    <rPh sb="4" eb="6">
      <t>セツビ</t>
    </rPh>
    <rPh sb="6" eb="8">
      <t>コウジ</t>
    </rPh>
    <phoneticPr fontId="3"/>
  </si>
  <si>
    <t>⑤貯留搬出設備工事</t>
    <rPh sb="1" eb="3">
      <t>チョリュウ</t>
    </rPh>
    <phoneticPr fontId="3"/>
  </si>
  <si>
    <t>④選別設備工事</t>
    <rPh sb="1" eb="3">
      <t>センベツ</t>
    </rPh>
    <rPh sb="3" eb="5">
      <t>セツビ</t>
    </rPh>
    <rPh sb="5" eb="7">
      <t>コウジ</t>
    </rPh>
    <phoneticPr fontId="5"/>
  </si>
  <si>
    <t>③搬送設備工事</t>
    <rPh sb="1" eb="3">
      <t>ハンソウ</t>
    </rPh>
    <rPh sb="3" eb="5">
      <t>セツビ</t>
    </rPh>
    <phoneticPr fontId="5"/>
  </si>
  <si>
    <t>②破砕設備工事</t>
    <rPh sb="3" eb="5">
      <t>セツビ</t>
    </rPh>
    <phoneticPr fontId="5"/>
  </si>
  <si>
    <t>①受入・供給設備工事</t>
    <phoneticPr fontId="3"/>
  </si>
  <si>
    <t>2.機械設備工事</t>
    <rPh sb="4" eb="6">
      <t>セツビ</t>
    </rPh>
    <phoneticPr fontId="3"/>
  </si>
  <si>
    <t>④建築電気設備工事</t>
    <rPh sb="1" eb="3">
      <t>ケンチク</t>
    </rPh>
    <rPh sb="3" eb="5">
      <t>デンキ</t>
    </rPh>
    <rPh sb="5" eb="7">
      <t>セツビ</t>
    </rPh>
    <rPh sb="7" eb="9">
      <t>コウジ</t>
    </rPh>
    <phoneticPr fontId="3"/>
  </si>
  <si>
    <t>③建築機械設備工事</t>
    <rPh sb="1" eb="3">
      <t>ケンチク</t>
    </rPh>
    <rPh sb="3" eb="5">
      <t>キカイ</t>
    </rPh>
    <rPh sb="5" eb="7">
      <t>セツビ</t>
    </rPh>
    <rPh sb="7" eb="9">
      <t>コウジ</t>
    </rPh>
    <phoneticPr fontId="3"/>
  </si>
  <si>
    <t>②土木工事及び外構工事</t>
    <rPh sb="1" eb="3">
      <t>ドボク</t>
    </rPh>
    <rPh sb="3" eb="5">
      <t>コウジ</t>
    </rPh>
    <rPh sb="5" eb="6">
      <t>オヨ</t>
    </rPh>
    <rPh sb="7" eb="11">
      <t>ガイコウコウジ</t>
    </rPh>
    <rPh sb="9" eb="11">
      <t>コウジ</t>
    </rPh>
    <phoneticPr fontId="3"/>
  </si>
  <si>
    <t>1.土木建築工事</t>
    <phoneticPr fontId="3"/>
  </si>
  <si>
    <t>本体工事費</t>
    <rPh sb="0" eb="2">
      <t>ホンタイ</t>
    </rPh>
    <phoneticPr fontId="3"/>
  </si>
  <si>
    <t>区　　　　　　　　　　分</t>
    <phoneticPr fontId="3"/>
  </si>
  <si>
    <t>・物価変動を除いた金額を記入すること</t>
    <phoneticPr fontId="3"/>
  </si>
  <si>
    <t xml:space="preserve">・一円未満は切り捨てて小数点第三位まで入力し、表示は小数点第一位を四捨五入すること
</t>
    <phoneticPr fontId="3"/>
  </si>
  <si>
    <t xml:space="preserve">※ 設備欄に設備名称、制御計装名称欄に各設備で必要な制御計装名称について記載し、該当する制御方式及び要監視項目に「〇」を記載すること
※ 必要に応じて行を追加すること
</t>
    <rPh sb="2" eb="4">
      <t>セツビ</t>
    </rPh>
    <rPh sb="4" eb="5">
      <t>ラン</t>
    </rPh>
    <rPh sb="6" eb="8">
      <t>セツビ</t>
    </rPh>
    <rPh sb="8" eb="10">
      <t>メイショウ</t>
    </rPh>
    <rPh sb="11" eb="13">
      <t>セイギョ</t>
    </rPh>
    <rPh sb="13" eb="15">
      <t>ケイソウ</t>
    </rPh>
    <rPh sb="15" eb="17">
      <t>メイショウ</t>
    </rPh>
    <rPh sb="17" eb="18">
      <t>ラン</t>
    </rPh>
    <rPh sb="19" eb="20">
      <t>カク</t>
    </rPh>
    <rPh sb="20" eb="22">
      <t>セツビ</t>
    </rPh>
    <rPh sb="23" eb="25">
      <t>ヒツヨウ</t>
    </rPh>
    <rPh sb="26" eb="28">
      <t>セイギョ</t>
    </rPh>
    <rPh sb="28" eb="30">
      <t>ケイソウ</t>
    </rPh>
    <rPh sb="30" eb="32">
      <t>メイショウ</t>
    </rPh>
    <rPh sb="36" eb="38">
      <t>キサイ</t>
    </rPh>
    <rPh sb="40" eb="42">
      <t>ガイトウ</t>
    </rPh>
    <rPh sb="44" eb="46">
      <t>セイギョ</t>
    </rPh>
    <rPh sb="46" eb="48">
      <t>ホウシキ</t>
    </rPh>
    <rPh sb="48" eb="49">
      <t>オヨ</t>
    </rPh>
    <rPh sb="50" eb="51">
      <t>ヨウ</t>
    </rPh>
    <rPh sb="51" eb="53">
      <t>カンシ</t>
    </rPh>
    <rPh sb="53" eb="55">
      <t>コウモク</t>
    </rPh>
    <rPh sb="60" eb="62">
      <t>キサイ</t>
    </rPh>
    <rPh sb="69" eb="71">
      <t>ヒツヨウ</t>
    </rPh>
    <rPh sb="72" eb="73">
      <t>オウ</t>
    </rPh>
    <rPh sb="75" eb="76">
      <t>ギョウ</t>
    </rPh>
    <rPh sb="77" eb="79">
      <t>ツイカ</t>
    </rPh>
    <phoneticPr fontId="5"/>
  </si>
  <si>
    <t>※ 上記への記載内容についてはSPCが施設エリアにおいて使用する全ての燃料・薬品・油脂等について詳細に記載する</t>
    <rPh sb="19" eb="21">
      <t>シセツ</t>
    </rPh>
    <rPh sb="28" eb="30">
      <t>シヨウ</t>
    </rPh>
    <rPh sb="32" eb="33">
      <t>スベ</t>
    </rPh>
    <rPh sb="35" eb="37">
      <t>ネンリョウ</t>
    </rPh>
    <rPh sb="38" eb="40">
      <t>ヤクヒン</t>
    </rPh>
    <rPh sb="41" eb="43">
      <t>ユシ</t>
    </rPh>
    <rPh sb="43" eb="44">
      <t>ナド</t>
    </rPh>
    <rPh sb="48" eb="50">
      <t>ショウサイ</t>
    </rPh>
    <rPh sb="51" eb="53">
      <t>キサイ</t>
    </rPh>
    <phoneticPr fontId="5"/>
  </si>
  <si>
    <t>※ 記入欄が足りない場合は必要に応じて修正･追加する（複数枚可）</t>
    <rPh sb="2" eb="4">
      <t>キニュウ</t>
    </rPh>
    <rPh sb="4" eb="5">
      <t>ラン</t>
    </rPh>
    <rPh sb="6" eb="7">
      <t>タ</t>
    </rPh>
    <rPh sb="10" eb="12">
      <t>バアイ</t>
    </rPh>
    <rPh sb="13" eb="15">
      <t>ヒツヨウ</t>
    </rPh>
    <rPh sb="16" eb="17">
      <t>オウ</t>
    </rPh>
    <rPh sb="19" eb="21">
      <t>シュウセイ</t>
    </rPh>
    <rPh sb="22" eb="24">
      <t>ツイカ</t>
    </rPh>
    <rPh sb="27" eb="29">
      <t>フクスウ</t>
    </rPh>
    <rPh sb="29" eb="30">
      <t>マイ</t>
    </rPh>
    <rPh sb="30" eb="31">
      <t>カ</t>
    </rPh>
    <phoneticPr fontId="5"/>
  </si>
  <si>
    <t>※ 様式第10-18-1号との整合を図ること</t>
    <rPh sb="2" eb="4">
      <t>ヨウシキ</t>
    </rPh>
    <rPh sb="4" eb="5">
      <t>ダイ</t>
    </rPh>
    <rPh sb="12" eb="13">
      <t>ゴウ</t>
    </rPh>
    <rPh sb="18" eb="19">
      <t>ハカ</t>
    </rPh>
    <phoneticPr fontId="5"/>
  </si>
  <si>
    <t>※ 様式第11号事業計画書と整合を図ること</t>
    <rPh sb="2" eb="4">
      <t>ヨウシキ</t>
    </rPh>
    <rPh sb="4" eb="5">
      <t>ダイ</t>
    </rPh>
    <rPh sb="7" eb="8">
      <t>ゴウ</t>
    </rPh>
    <rPh sb="8" eb="10">
      <t>ジギョウ</t>
    </rPh>
    <rPh sb="10" eb="12">
      <t>ケイカク</t>
    </rPh>
    <rPh sb="12" eb="13">
      <t>ショ</t>
    </rPh>
    <rPh sb="14" eb="16">
      <t>セイゴウ</t>
    </rPh>
    <rPh sb="17" eb="18">
      <t>ハカ</t>
    </rPh>
    <phoneticPr fontId="5"/>
  </si>
  <si>
    <t>※ 提案売電電力量の未達成の場合の措置（ペナルティ）の判定は、当該年度における実稼働条件（実績ごみ焼却処理量、実績ごみ質）を提案売電電力量に当てはめて年間売電電力量を算出して比較する。本様式に記載の無い実稼働条件の場合は、本様式を基本とし、実績ごみ処理量、実績ごみ質でそれぞれ直線補間した値を提案売電電力量とし、実売電電力量と比較する。</t>
    <rPh sb="2" eb="4">
      <t>テイアン</t>
    </rPh>
    <rPh sb="4" eb="6">
      <t>バイデン</t>
    </rPh>
    <rPh sb="6" eb="8">
      <t>デンリョク</t>
    </rPh>
    <rPh sb="8" eb="9">
      <t>リョウ</t>
    </rPh>
    <rPh sb="10" eb="13">
      <t>ミタッセイ</t>
    </rPh>
    <rPh sb="14" eb="16">
      <t>バアイ</t>
    </rPh>
    <rPh sb="17" eb="19">
      <t>ソチ</t>
    </rPh>
    <rPh sb="27" eb="29">
      <t>ハンテイ</t>
    </rPh>
    <rPh sb="31" eb="33">
      <t>トウガイ</t>
    </rPh>
    <rPh sb="33" eb="35">
      <t>ネンド</t>
    </rPh>
    <rPh sb="39" eb="40">
      <t>ジツ</t>
    </rPh>
    <rPh sb="40" eb="42">
      <t>カドウ</t>
    </rPh>
    <rPh sb="42" eb="44">
      <t>ジョウケン</t>
    </rPh>
    <rPh sb="45" eb="47">
      <t>ジッセキ</t>
    </rPh>
    <rPh sb="49" eb="51">
      <t>ショウキャク</t>
    </rPh>
    <rPh sb="51" eb="53">
      <t>ショリ</t>
    </rPh>
    <rPh sb="53" eb="54">
      <t>リョウ</t>
    </rPh>
    <rPh sb="55" eb="57">
      <t>ジッセキ</t>
    </rPh>
    <rPh sb="59" eb="60">
      <t>シツ</t>
    </rPh>
    <rPh sb="62" eb="64">
      <t>テイアン</t>
    </rPh>
    <rPh sb="64" eb="66">
      <t>バイデン</t>
    </rPh>
    <rPh sb="66" eb="68">
      <t>デンリョク</t>
    </rPh>
    <rPh sb="68" eb="69">
      <t>リョウ</t>
    </rPh>
    <rPh sb="70" eb="71">
      <t>ア</t>
    </rPh>
    <rPh sb="75" eb="77">
      <t>ネンカン</t>
    </rPh>
    <rPh sb="77" eb="79">
      <t>バイデン</t>
    </rPh>
    <rPh sb="79" eb="81">
      <t>デンリョク</t>
    </rPh>
    <rPh sb="81" eb="82">
      <t>リョウ</t>
    </rPh>
    <rPh sb="83" eb="85">
      <t>サンシュツ</t>
    </rPh>
    <rPh sb="87" eb="89">
      <t>ヒカク</t>
    </rPh>
    <rPh sb="92" eb="93">
      <t>ホン</t>
    </rPh>
    <rPh sb="93" eb="95">
      <t>ヨウシキ</t>
    </rPh>
    <rPh sb="96" eb="98">
      <t>キサイ</t>
    </rPh>
    <rPh sb="99" eb="100">
      <t>ナ</t>
    </rPh>
    <rPh sb="101" eb="102">
      <t>ジツ</t>
    </rPh>
    <rPh sb="102" eb="104">
      <t>カドウ</t>
    </rPh>
    <rPh sb="104" eb="106">
      <t>ジョウケン</t>
    </rPh>
    <rPh sb="107" eb="109">
      <t>バアイ</t>
    </rPh>
    <rPh sb="111" eb="112">
      <t>ホン</t>
    </rPh>
    <rPh sb="112" eb="114">
      <t>ヨウシキ</t>
    </rPh>
    <rPh sb="115" eb="117">
      <t>キホン</t>
    </rPh>
    <rPh sb="120" eb="122">
      <t>ジッセキ</t>
    </rPh>
    <rPh sb="124" eb="126">
      <t>ショリ</t>
    </rPh>
    <rPh sb="126" eb="127">
      <t>リョウ</t>
    </rPh>
    <rPh sb="128" eb="130">
      <t>ジッセキ</t>
    </rPh>
    <rPh sb="132" eb="133">
      <t>シツ</t>
    </rPh>
    <rPh sb="138" eb="140">
      <t>チョクセン</t>
    </rPh>
    <rPh sb="140" eb="142">
      <t>ホカン</t>
    </rPh>
    <rPh sb="144" eb="145">
      <t>アタイ</t>
    </rPh>
    <rPh sb="146" eb="148">
      <t>テイアン</t>
    </rPh>
    <rPh sb="148" eb="150">
      <t>バイデン</t>
    </rPh>
    <rPh sb="150" eb="152">
      <t>デンリョク</t>
    </rPh>
    <rPh sb="152" eb="153">
      <t>リョウ</t>
    </rPh>
    <rPh sb="156" eb="157">
      <t>ジツ</t>
    </rPh>
    <rPh sb="157" eb="159">
      <t>バイデン</t>
    </rPh>
    <rPh sb="159" eb="161">
      <t>デンリョク</t>
    </rPh>
    <rPh sb="161" eb="162">
      <t>リョウ</t>
    </rPh>
    <rPh sb="163" eb="165">
      <t>ヒカク</t>
    </rPh>
    <phoneticPr fontId="78"/>
  </si>
  <si>
    <t>清掃業務発注</t>
    <rPh sb="0" eb="2">
      <t>セイソウ</t>
    </rPh>
    <rPh sb="2" eb="4">
      <t>ギョウム</t>
    </rPh>
    <rPh sb="4" eb="6">
      <t>ハッチュウ</t>
    </rPh>
    <phoneticPr fontId="5"/>
  </si>
  <si>
    <t>年間の人数（人）及び給与（千円）</t>
    <rPh sb="0" eb="2">
      <t>ネンカン</t>
    </rPh>
    <rPh sb="3" eb="5">
      <t>ニンズウ</t>
    </rPh>
    <rPh sb="6" eb="7">
      <t>ニン</t>
    </rPh>
    <rPh sb="8" eb="9">
      <t>オヨ</t>
    </rPh>
    <rPh sb="10" eb="12">
      <t>キュウヨ</t>
    </rPh>
    <rPh sb="13" eb="15">
      <t>センエン</t>
    </rPh>
    <phoneticPr fontId="45"/>
  </si>
  <si>
    <t>(a)水銀監視、水銀濃度低減策　(b)バグフィルタ設置数の考え方　(c)薬剤選定の考え方 など</t>
    <rPh sb="25" eb="27">
      <t>セッチ</t>
    </rPh>
    <rPh sb="27" eb="28">
      <t>スウ</t>
    </rPh>
    <rPh sb="29" eb="30">
      <t>カンガ</t>
    </rPh>
    <rPh sb="31" eb="32">
      <t>カタ</t>
    </rPh>
    <rPh sb="36" eb="38">
      <t>ヤクザイ</t>
    </rPh>
    <rPh sb="38" eb="40">
      <t>センテイ</t>
    </rPh>
    <rPh sb="41" eb="42">
      <t>カンガ</t>
    </rPh>
    <rPh sb="43" eb="44">
      <t>カタ</t>
    </rPh>
    <phoneticPr fontId="5"/>
  </si>
  <si>
    <t>様式第12-9号に示す温室効果ガス（二酸化炭素換算）排出量について、その算出根拠となる計算式及び算出過程等を示す</t>
    <rPh sb="0" eb="2">
      <t>ヨウシキ</t>
    </rPh>
    <rPh sb="2" eb="3">
      <t>ダイ</t>
    </rPh>
    <rPh sb="7" eb="8">
      <t>ゴウ</t>
    </rPh>
    <rPh sb="9" eb="10">
      <t>シメ</t>
    </rPh>
    <rPh sb="11" eb="13">
      <t>オンシツ</t>
    </rPh>
    <rPh sb="13" eb="15">
      <t>コウカ</t>
    </rPh>
    <rPh sb="18" eb="21">
      <t>ニサンカ</t>
    </rPh>
    <rPh sb="21" eb="23">
      <t>タンソ</t>
    </rPh>
    <rPh sb="23" eb="25">
      <t>カンザン</t>
    </rPh>
    <rPh sb="26" eb="28">
      <t>ハイシュツ</t>
    </rPh>
    <rPh sb="28" eb="29">
      <t>リョウ</t>
    </rPh>
    <rPh sb="36" eb="38">
      <t>サンシュツ</t>
    </rPh>
    <rPh sb="38" eb="40">
      <t>コンキョ</t>
    </rPh>
    <rPh sb="43" eb="45">
      <t>ケイサン</t>
    </rPh>
    <rPh sb="45" eb="46">
      <t>シキ</t>
    </rPh>
    <rPh sb="46" eb="47">
      <t>オヨ</t>
    </rPh>
    <rPh sb="48" eb="50">
      <t>サンシュツ</t>
    </rPh>
    <rPh sb="50" eb="52">
      <t>カテイ</t>
    </rPh>
    <rPh sb="52" eb="53">
      <t>トウ</t>
    </rPh>
    <rPh sb="54" eb="55">
      <t>シメ</t>
    </rPh>
    <phoneticPr fontId="5"/>
  </si>
  <si>
    <t>様式第12-24号に示す焼却残渣発生量及び算出式について、算出式設定根拠等を示す</t>
    <rPh sb="0" eb="2">
      <t>ヨウシキ</t>
    </rPh>
    <rPh sb="2" eb="3">
      <t>ダイ</t>
    </rPh>
    <rPh sb="8" eb="9">
      <t>ゴウ</t>
    </rPh>
    <rPh sb="10" eb="11">
      <t>シメ</t>
    </rPh>
    <rPh sb="12" eb="14">
      <t>ショウキャク</t>
    </rPh>
    <rPh sb="14" eb="16">
      <t>ザンサ</t>
    </rPh>
    <rPh sb="16" eb="18">
      <t>ハッセイ</t>
    </rPh>
    <rPh sb="18" eb="19">
      <t>リョウ</t>
    </rPh>
    <rPh sb="19" eb="20">
      <t>オヨ</t>
    </rPh>
    <rPh sb="21" eb="23">
      <t>サンシュツ</t>
    </rPh>
    <rPh sb="23" eb="24">
      <t>シキ</t>
    </rPh>
    <rPh sb="29" eb="31">
      <t>サンシュツ</t>
    </rPh>
    <rPh sb="31" eb="32">
      <t>シキ</t>
    </rPh>
    <rPh sb="32" eb="34">
      <t>セッテイ</t>
    </rPh>
    <rPh sb="34" eb="36">
      <t>コンキョ</t>
    </rPh>
    <rPh sb="36" eb="37">
      <t>トウ</t>
    </rPh>
    <rPh sb="38" eb="39">
      <t>シメ</t>
    </rPh>
    <phoneticPr fontId="5"/>
  </si>
  <si>
    <t>建築関係図については要求水準書の建築計画等で示した諸室の配置及び部屋別の面積が分かるように記載する。立面図はカラーとすること。</t>
    <rPh sb="0" eb="2">
      <t>ケンチク</t>
    </rPh>
    <rPh sb="2" eb="5">
      <t>カンケイズ</t>
    </rPh>
    <rPh sb="10" eb="12">
      <t>ヨウキュウ</t>
    </rPh>
    <rPh sb="12" eb="14">
      <t>スイジュン</t>
    </rPh>
    <rPh sb="14" eb="15">
      <t>ショ</t>
    </rPh>
    <rPh sb="16" eb="17">
      <t>ケン</t>
    </rPh>
    <rPh sb="17" eb="18">
      <t>キズク</t>
    </rPh>
    <rPh sb="18" eb="20">
      <t>ケイカク</t>
    </rPh>
    <rPh sb="20" eb="21">
      <t>ナド</t>
    </rPh>
    <rPh sb="22" eb="23">
      <t>シメ</t>
    </rPh>
    <rPh sb="25" eb="26">
      <t>ショ</t>
    </rPh>
    <rPh sb="26" eb="27">
      <t>シツ</t>
    </rPh>
    <rPh sb="28" eb="30">
      <t>ハイチ</t>
    </rPh>
    <rPh sb="30" eb="31">
      <t>オヨ</t>
    </rPh>
    <rPh sb="36" eb="38">
      <t>メンセキ</t>
    </rPh>
    <rPh sb="39" eb="40">
      <t>ワ</t>
    </rPh>
    <rPh sb="45" eb="47">
      <t>キサイ</t>
    </rPh>
    <rPh sb="50" eb="53">
      <t>リツメンズ</t>
    </rPh>
    <phoneticPr fontId="5"/>
  </si>
  <si>
    <t>室名、主要機器等の配置が分かるものとする。縮尺は1/500とする</t>
    <rPh sb="0" eb="2">
      <t>シツメイ</t>
    </rPh>
    <rPh sb="3" eb="5">
      <t>シュヨウ</t>
    </rPh>
    <rPh sb="5" eb="7">
      <t>キキ</t>
    </rPh>
    <rPh sb="7" eb="8">
      <t>トウ</t>
    </rPh>
    <rPh sb="9" eb="11">
      <t>ハイチ</t>
    </rPh>
    <rPh sb="12" eb="13">
      <t>ワ</t>
    </rPh>
    <rPh sb="21" eb="23">
      <t>シュクシャク</t>
    </rPh>
    <phoneticPr fontId="78"/>
  </si>
  <si>
    <t xml:space="preserve">※ 緑地のエリアの使用電力量は、109,500kWh/年と仮設定して売電電力量を算出することとし、実施設計段階で緑地のエリアの使用電力量を確定した後、売電電力量の見直しを行うこと </t>
    <rPh sb="2" eb="4">
      <t>リョクチ</t>
    </rPh>
    <rPh sb="9" eb="11">
      <t>シヨウ</t>
    </rPh>
    <rPh sb="11" eb="13">
      <t>デンリョク</t>
    </rPh>
    <rPh sb="13" eb="14">
      <t>リョウ</t>
    </rPh>
    <phoneticPr fontId="3"/>
  </si>
  <si>
    <r>
      <rPr>
        <u/>
        <sz val="10"/>
        <rFont val="HGｺﾞｼｯｸM"/>
        <family val="3"/>
        <charset val="128"/>
      </rPr>
      <t>主要プロセスの基本的な説明</t>
    </r>
    <r>
      <rPr>
        <sz val="10"/>
        <rFont val="HGｺﾞｼｯｸM"/>
        <family val="3"/>
        <charset val="128"/>
      </rPr>
      <t>に加えて、以下の事項についても説明を行う(追加可)</t>
    </r>
    <rPh sb="0" eb="2">
      <t>シュヨウ</t>
    </rPh>
    <rPh sb="7" eb="10">
      <t>キホンテキ</t>
    </rPh>
    <rPh sb="11" eb="13">
      <t>セツメイ</t>
    </rPh>
    <rPh sb="14" eb="15">
      <t>クワ</t>
    </rPh>
    <rPh sb="18" eb="20">
      <t>イカ</t>
    </rPh>
    <rPh sb="21" eb="23">
      <t>ジコウ</t>
    </rPh>
    <rPh sb="28" eb="30">
      <t>セツメイ</t>
    </rPh>
    <rPh sb="31" eb="32">
      <t>オコナ</t>
    </rPh>
    <rPh sb="34" eb="36">
      <t>ツイカ</t>
    </rPh>
    <rPh sb="36" eb="37">
      <t>カ</t>
    </rPh>
    <phoneticPr fontId="5"/>
  </si>
  <si>
    <t>設置を予定する環境学習・啓発施設及び見学者用説明設備についての説明、見学・説明順序に応じた動線についての説明</t>
    <rPh sb="0" eb="2">
      <t>セッチ</t>
    </rPh>
    <rPh sb="3" eb="5">
      <t>ヨテイ</t>
    </rPh>
    <rPh sb="16" eb="17">
      <t>オヨ</t>
    </rPh>
    <rPh sb="18" eb="22">
      <t>ケンガクシャヨウ</t>
    </rPh>
    <rPh sb="22" eb="24">
      <t>セツメイ</t>
    </rPh>
    <rPh sb="24" eb="26">
      <t>セツビ</t>
    </rPh>
    <rPh sb="31" eb="33">
      <t>セツメイ</t>
    </rPh>
    <rPh sb="34" eb="36">
      <t>ケンガク</t>
    </rPh>
    <rPh sb="37" eb="39">
      <t>セツメイ</t>
    </rPh>
    <rPh sb="39" eb="41">
      <t>ジュンジョ</t>
    </rPh>
    <rPh sb="42" eb="43">
      <t>オウ</t>
    </rPh>
    <rPh sb="45" eb="47">
      <t>ドウセン</t>
    </rPh>
    <rPh sb="52" eb="54">
      <t>セツメイ</t>
    </rPh>
    <phoneticPr fontId="5"/>
  </si>
  <si>
    <t>2.1　配置図</t>
    <rPh sb="4" eb="6">
      <t>ハイチ</t>
    </rPh>
    <rPh sb="6" eb="7">
      <t>ズ</t>
    </rPh>
    <phoneticPr fontId="5"/>
  </si>
  <si>
    <t>1) 公害防止基準</t>
    <rPh sb="2" eb="4">
      <t>コウガイ</t>
    </rPh>
    <rPh sb="4" eb="6">
      <t>ボウシ</t>
    </rPh>
    <rPh sb="6" eb="8">
      <t>キジュン</t>
    </rPh>
    <phoneticPr fontId="78"/>
  </si>
  <si>
    <t>2) その他の公害防止基準等</t>
    <phoneticPr fontId="78"/>
  </si>
  <si>
    <t>1) 全体配置図</t>
    <rPh sb="3" eb="5">
      <t>ゼンタイ</t>
    </rPh>
    <rPh sb="5" eb="7">
      <t>ハイチ</t>
    </rPh>
    <rPh sb="7" eb="8">
      <t>ズ</t>
    </rPh>
    <phoneticPr fontId="3"/>
  </si>
  <si>
    <t>2) 施設エリア配置図</t>
    <rPh sb="3" eb="5">
      <t>シセツ</t>
    </rPh>
    <rPh sb="8" eb="10">
      <t>ハイチ</t>
    </rPh>
    <rPh sb="10" eb="11">
      <t>ズ</t>
    </rPh>
    <phoneticPr fontId="3"/>
  </si>
  <si>
    <t xml:space="preserve">施設エリア配置図を使用して動線を明示する。文章による説明書を添付し、図を簡潔に説明する
動線は以下に示す区分とし、各動線を判別できるようにする
【動線区分】
　①ごみ搬入車両動線　②助燃剤、薬剤等の搬入用車両動線　③資源物、残渣等搬出車両動線
　④一般車両動線及び見学者動線、⑤災害廃棄物搬入車両（災害発生時の災害廃棄物一時保管場所までの動線）
</t>
    <rPh sb="0" eb="2">
      <t>シセツ</t>
    </rPh>
    <rPh sb="5" eb="7">
      <t>ハイチ</t>
    </rPh>
    <rPh sb="7" eb="8">
      <t>ズ</t>
    </rPh>
    <rPh sb="9" eb="11">
      <t>シヨウ</t>
    </rPh>
    <rPh sb="13" eb="15">
      <t>ドウセン</t>
    </rPh>
    <rPh sb="16" eb="18">
      <t>メイジ</t>
    </rPh>
    <rPh sb="57" eb="58">
      <t>カク</t>
    </rPh>
    <rPh sb="58" eb="59">
      <t>ドウ</t>
    </rPh>
    <rPh sb="59" eb="60">
      <t>セン</t>
    </rPh>
    <rPh sb="61" eb="63">
      <t>ハンベツ</t>
    </rPh>
    <rPh sb="139" eb="141">
      <t>サイガイ</t>
    </rPh>
    <rPh sb="141" eb="144">
      <t>ハイキブツ</t>
    </rPh>
    <rPh sb="144" eb="146">
      <t>ハンニュウ</t>
    </rPh>
    <rPh sb="146" eb="148">
      <t>シャリョウ</t>
    </rPh>
    <rPh sb="149" eb="151">
      <t>サイガイ</t>
    </rPh>
    <rPh sb="151" eb="153">
      <t>ハッセイ</t>
    </rPh>
    <rPh sb="153" eb="154">
      <t>ジ</t>
    </rPh>
    <rPh sb="155" eb="157">
      <t>サイガイ</t>
    </rPh>
    <rPh sb="157" eb="160">
      <t>ハイキブツ</t>
    </rPh>
    <rPh sb="160" eb="162">
      <t>イチジ</t>
    </rPh>
    <rPh sb="162" eb="164">
      <t>ホカン</t>
    </rPh>
    <rPh sb="164" eb="166">
      <t>バショ</t>
    </rPh>
    <rPh sb="169" eb="171">
      <t>ドウセン</t>
    </rPh>
    <phoneticPr fontId="5"/>
  </si>
  <si>
    <t>【図面】A3判</t>
    <phoneticPr fontId="5"/>
  </si>
  <si>
    <t>事業区域全体を示した図とし、緑地のエリアは通常時を表示すること。</t>
    <rPh sb="0" eb="2">
      <t>ジギョウ</t>
    </rPh>
    <rPh sb="2" eb="4">
      <t>クイキ</t>
    </rPh>
    <rPh sb="4" eb="6">
      <t>ゼンタイ</t>
    </rPh>
    <rPh sb="7" eb="8">
      <t>シメ</t>
    </rPh>
    <rPh sb="10" eb="11">
      <t>ズ</t>
    </rPh>
    <rPh sb="14" eb="16">
      <t>リョクチ</t>
    </rPh>
    <rPh sb="21" eb="23">
      <t>ツウジョウ</t>
    </rPh>
    <rPh sb="23" eb="24">
      <t>ジ</t>
    </rPh>
    <rPh sb="25" eb="27">
      <t>ヒョウジ</t>
    </rPh>
    <phoneticPr fontId="3"/>
  </si>
  <si>
    <t>-</t>
    <phoneticPr fontId="3"/>
  </si>
  <si>
    <t>根拠</t>
    <rPh sb="0" eb="2">
      <t>コンキョ</t>
    </rPh>
    <phoneticPr fontId="63"/>
  </si>
  <si>
    <t>※　受付名称は組合より通知された参加資格審査結果通知書に記載されている受付名称を記載すること</t>
    <phoneticPr fontId="5"/>
  </si>
  <si>
    <t>※　入札参加者名は正本のみ記載し、副本には記載しない</t>
    <phoneticPr fontId="5"/>
  </si>
  <si>
    <t>※ 様式第10-18-2号との整合を図ること</t>
    <rPh sb="2" eb="4">
      <t>ヨウシキ</t>
    </rPh>
    <rPh sb="4" eb="5">
      <t>ダイ</t>
    </rPh>
    <rPh sb="12" eb="13">
      <t>ゴウ</t>
    </rPh>
    <rPh sb="18" eb="19">
      <t>ハカ</t>
    </rPh>
    <phoneticPr fontId="5"/>
  </si>
  <si>
    <t>※　必要に応じて行を追加して記入すること。</t>
    <phoneticPr fontId="5"/>
  </si>
  <si>
    <t>※　地元企業とは、厚木市、愛川町及び清川村に本店（建設業法（昭和24年法律第100号）に規定する主たる営業所を含む。）を有する企業をいう。</t>
    <rPh sb="2" eb="4">
      <t>ジモト</t>
    </rPh>
    <rPh sb="4" eb="6">
      <t>キギョウ</t>
    </rPh>
    <rPh sb="9" eb="11">
      <t>アツギ</t>
    </rPh>
    <rPh sb="13" eb="15">
      <t>アイカワ</t>
    </rPh>
    <rPh sb="15" eb="16">
      <t>マチ</t>
    </rPh>
    <rPh sb="16" eb="17">
      <t>オヨ</t>
    </rPh>
    <rPh sb="18" eb="20">
      <t>キヨカワ</t>
    </rPh>
    <rPh sb="20" eb="21">
      <t>ムラ</t>
    </rPh>
    <rPh sb="22" eb="24">
      <t>ホンテン</t>
    </rPh>
    <rPh sb="63" eb="65">
      <t>キギョウ</t>
    </rPh>
    <phoneticPr fontId="5"/>
  </si>
  <si>
    <t>※　地元企業への発注額として計上できるのは、二次下請までとする。ただし、一次下請（地元）→二次下請（地元）の場合は、一次下請への発注額のみを計上できるものとし、二次下請への発注額は含めないこと（ダブル計上は不可）。</t>
    <rPh sb="2" eb="4">
      <t>ジモト</t>
    </rPh>
    <rPh sb="4" eb="6">
      <t>キギョウ</t>
    </rPh>
    <rPh sb="8" eb="10">
      <t>ハッチュウ</t>
    </rPh>
    <rPh sb="10" eb="11">
      <t>ガク</t>
    </rPh>
    <rPh sb="14" eb="16">
      <t>ケイジョウ</t>
    </rPh>
    <rPh sb="22" eb="24">
      <t>ニジ</t>
    </rPh>
    <rPh sb="24" eb="26">
      <t>シタウ</t>
    </rPh>
    <rPh sb="36" eb="38">
      <t>イチジ</t>
    </rPh>
    <rPh sb="38" eb="40">
      <t>シタウ</t>
    </rPh>
    <rPh sb="41" eb="43">
      <t>ジモト</t>
    </rPh>
    <rPh sb="45" eb="47">
      <t>ニジ</t>
    </rPh>
    <rPh sb="47" eb="49">
      <t>シタウ</t>
    </rPh>
    <rPh sb="50" eb="52">
      <t>ジモト</t>
    </rPh>
    <rPh sb="54" eb="56">
      <t>バアイ</t>
    </rPh>
    <rPh sb="58" eb="60">
      <t>イチジ</t>
    </rPh>
    <rPh sb="60" eb="62">
      <t>シタウ</t>
    </rPh>
    <rPh sb="64" eb="66">
      <t>ハッチュウ</t>
    </rPh>
    <rPh sb="66" eb="67">
      <t>ガク</t>
    </rPh>
    <rPh sb="70" eb="72">
      <t>ケイジョウ</t>
    </rPh>
    <rPh sb="80" eb="82">
      <t>ニジ</t>
    </rPh>
    <rPh sb="82" eb="84">
      <t>シタウ</t>
    </rPh>
    <rPh sb="86" eb="88">
      <t>ハッチュウ</t>
    </rPh>
    <rPh sb="88" eb="89">
      <t>ガク</t>
    </rPh>
    <rPh sb="90" eb="91">
      <t>フク</t>
    </rPh>
    <rPh sb="100" eb="102">
      <t>ケイジョウ</t>
    </rPh>
    <rPh sb="103" eb="105">
      <t>フカ</t>
    </rPh>
    <phoneticPr fontId="5"/>
  </si>
  <si>
    <t>※　地元雇用とは、厚木市、愛川町及び清川村に在住かつ住民票を有する者とする。</t>
    <rPh sb="2" eb="4">
      <t>ジモト</t>
    </rPh>
    <rPh sb="4" eb="6">
      <t>コヨウ</t>
    </rPh>
    <rPh sb="9" eb="11">
      <t>アツギ</t>
    </rPh>
    <rPh sb="11" eb="12">
      <t>シ</t>
    </rPh>
    <rPh sb="13" eb="15">
      <t>アイカワ</t>
    </rPh>
    <rPh sb="15" eb="16">
      <t>マチ</t>
    </rPh>
    <rPh sb="16" eb="17">
      <t>オヨ</t>
    </rPh>
    <rPh sb="18" eb="20">
      <t>キヨカワ</t>
    </rPh>
    <rPh sb="20" eb="21">
      <t>ムラ</t>
    </rPh>
    <rPh sb="22" eb="24">
      <t>ザイジュウ</t>
    </rPh>
    <rPh sb="26" eb="29">
      <t>ジュウミンヒョウ</t>
    </rPh>
    <rPh sb="30" eb="31">
      <t>ユウ</t>
    </rPh>
    <rPh sb="33" eb="34">
      <t>モノ</t>
    </rPh>
    <phoneticPr fontId="5"/>
  </si>
  <si>
    <t>非常用発電設備負荷設備一覧と整合をとること</t>
    <rPh sb="0" eb="3">
      <t>ヒジョウヨウ</t>
    </rPh>
    <rPh sb="3" eb="5">
      <t>ハツデン</t>
    </rPh>
    <rPh sb="5" eb="7">
      <t>セツビ</t>
    </rPh>
    <rPh sb="7" eb="9">
      <t>フカ</t>
    </rPh>
    <rPh sb="9" eb="11">
      <t>セツビ</t>
    </rPh>
    <rPh sb="11" eb="13">
      <t>イチラン</t>
    </rPh>
    <rPh sb="14" eb="16">
      <t>セイゴウ</t>
    </rPh>
    <phoneticPr fontId="5"/>
  </si>
  <si>
    <t>見学者対応に関する説明書と整合をとること</t>
    <rPh sb="0" eb="3">
      <t>ケンガクシャ</t>
    </rPh>
    <rPh sb="3" eb="5">
      <t>タイオウ</t>
    </rPh>
    <rPh sb="6" eb="7">
      <t>カン</t>
    </rPh>
    <rPh sb="9" eb="12">
      <t>セツメイショ</t>
    </rPh>
    <rPh sb="13" eb="15">
      <t>セイゴウ</t>
    </rPh>
    <phoneticPr fontId="78"/>
  </si>
  <si>
    <t>様式10-4</t>
    <rPh sb="0" eb="2">
      <t>ヨウシキ</t>
    </rPh>
    <phoneticPr fontId="78"/>
  </si>
  <si>
    <t>割　　　合</t>
    <rPh sb="0" eb="1">
      <t>ワリ</t>
    </rPh>
    <rPh sb="4" eb="5">
      <t>ゴウ</t>
    </rPh>
    <phoneticPr fontId="5"/>
  </si>
  <si>
    <t>令和２年８月７日</t>
    <rPh sb="3" eb="4">
      <t>ネン</t>
    </rPh>
    <rPh sb="5" eb="6">
      <t>ガツ</t>
    </rPh>
    <rPh sb="7" eb="8">
      <t>ニチ</t>
    </rPh>
    <phoneticPr fontId="21"/>
  </si>
  <si>
    <t>　令和２年８月７日付で入札公告のありました厚木愛甲環境施設組合ごみ中間処理施設整備運営事業に係る総合評価一般競争入札への参加に当たり、参加資格審査に関する質問書を提出します。</t>
    <rPh sb="67" eb="69">
      <t>サンカ</t>
    </rPh>
    <rPh sb="69" eb="71">
      <t>シカク</t>
    </rPh>
    <rPh sb="71" eb="73">
      <t>シンサ</t>
    </rPh>
    <rPh sb="74" eb="75">
      <t>カン</t>
    </rPh>
    <rPh sb="77" eb="79">
      <t>シツモン</t>
    </rPh>
    <phoneticPr fontId="3"/>
  </si>
  <si>
    <t>　令和２年８月７日付で入札公告のありました厚木愛甲環境施設組合ごみ中間処理施設整備運営事業に係る総合評価一般競争入札への参加に当たり、募集要項に関する質問書を提出します。</t>
    <rPh sb="67" eb="69">
      <t>ボシュウ</t>
    </rPh>
    <rPh sb="69" eb="71">
      <t>ヨウコウ</t>
    </rPh>
    <rPh sb="72" eb="73">
      <t>カン</t>
    </rPh>
    <rPh sb="75" eb="77">
      <t>シツモン</t>
    </rPh>
    <phoneticPr fontId="3"/>
  </si>
  <si>
    <t>　令和２年８月７日付で入札公告のありました厚木愛甲環境施設組合ごみ中間処理施設整備運営事業の入札説明書第4章 5.3で規定された概要ヒアリングにおいて確認を希望する事項について、下記のとおり提出します。</t>
    <phoneticPr fontId="3"/>
  </si>
  <si>
    <t>第1章 一般事項</t>
    <rPh sb="4" eb="6">
      <t>イッパン</t>
    </rPh>
    <rPh sb="6" eb="8">
      <t>ジコウ</t>
    </rPh>
    <phoneticPr fontId="3"/>
  </si>
  <si>
    <t>第1節 要求水準書の位置づけ</t>
    <rPh sb="4" eb="6">
      <t>ヨウキュウ</t>
    </rPh>
    <rPh sb="6" eb="8">
      <t>スイジュン</t>
    </rPh>
    <rPh sb="8" eb="9">
      <t>ショ</t>
    </rPh>
    <rPh sb="10" eb="12">
      <t>イチ</t>
    </rPh>
    <phoneticPr fontId="3"/>
  </si>
  <si>
    <t>第2節 計画概要</t>
    <rPh sb="4" eb="6">
      <t>ケイカク</t>
    </rPh>
    <rPh sb="6" eb="8">
      <t>ガイヨウ</t>
    </rPh>
    <phoneticPr fontId="3"/>
  </si>
  <si>
    <t>1 事業目的</t>
    <rPh sb="2" eb="4">
      <t>ジギョウ</t>
    </rPh>
    <rPh sb="4" eb="6">
      <t>モクテキ</t>
    </rPh>
    <phoneticPr fontId="3"/>
  </si>
  <si>
    <t>2 事業概要</t>
    <rPh sb="2" eb="4">
      <t>ジギョウ</t>
    </rPh>
    <rPh sb="4" eb="6">
      <t>ガイヨウ</t>
    </rPh>
    <phoneticPr fontId="3"/>
  </si>
  <si>
    <t>3 事業の基本方針</t>
    <rPh sb="2" eb="4">
      <t>ジギョウ</t>
    </rPh>
    <rPh sb="5" eb="7">
      <t>キホン</t>
    </rPh>
    <rPh sb="7" eb="9">
      <t>ホウシン</t>
    </rPh>
    <phoneticPr fontId="3"/>
  </si>
  <si>
    <t>4 事業名称</t>
    <rPh sb="2" eb="4">
      <t>ジギョウ</t>
    </rPh>
    <rPh sb="4" eb="6">
      <t>メイショウ</t>
    </rPh>
    <phoneticPr fontId="3"/>
  </si>
  <si>
    <t>5 事業用地及び整備範囲</t>
    <rPh sb="2" eb="4">
      <t>ジギョウ</t>
    </rPh>
    <rPh sb="4" eb="6">
      <t>ヨウチ</t>
    </rPh>
    <rPh sb="6" eb="7">
      <t>オヨ</t>
    </rPh>
    <rPh sb="8" eb="10">
      <t>セイビ</t>
    </rPh>
    <rPh sb="10" eb="12">
      <t>ハンイ</t>
    </rPh>
    <phoneticPr fontId="3"/>
  </si>
  <si>
    <t>6 事業期間</t>
    <rPh sb="2" eb="4">
      <t>ジギョウ</t>
    </rPh>
    <rPh sb="4" eb="6">
      <t>キカン</t>
    </rPh>
    <phoneticPr fontId="3"/>
  </si>
  <si>
    <t>7 施設概要</t>
    <rPh sb="2" eb="4">
      <t>シセツ</t>
    </rPh>
    <rPh sb="4" eb="6">
      <t>ガイヨウ</t>
    </rPh>
    <phoneticPr fontId="3"/>
  </si>
  <si>
    <t>8 業務内容</t>
    <rPh sb="2" eb="4">
      <t>ギョウム</t>
    </rPh>
    <rPh sb="4" eb="6">
      <t>ナイヨウ</t>
    </rPh>
    <phoneticPr fontId="3"/>
  </si>
  <si>
    <t>8.1 本施設の設計・施工に係る業務</t>
    <rPh sb="4" eb="5">
      <t>ホン</t>
    </rPh>
    <rPh sb="5" eb="7">
      <t>シセツ</t>
    </rPh>
    <rPh sb="8" eb="10">
      <t>セッケイ</t>
    </rPh>
    <rPh sb="11" eb="13">
      <t>セコウ</t>
    </rPh>
    <rPh sb="14" eb="15">
      <t>カカ</t>
    </rPh>
    <rPh sb="16" eb="18">
      <t>ギョウム</t>
    </rPh>
    <phoneticPr fontId="3"/>
  </si>
  <si>
    <t>8.2 ごみ中間処理施設の運営に係る業務</t>
    <rPh sb="6" eb="8">
      <t>チュウカン</t>
    </rPh>
    <rPh sb="8" eb="10">
      <t>ショリ</t>
    </rPh>
    <rPh sb="10" eb="12">
      <t>シセツ</t>
    </rPh>
    <rPh sb="13" eb="15">
      <t>ウンエイ</t>
    </rPh>
    <rPh sb="16" eb="17">
      <t>カカ</t>
    </rPh>
    <rPh sb="18" eb="20">
      <t>ギョウム</t>
    </rPh>
    <phoneticPr fontId="3"/>
  </si>
  <si>
    <t>第3節 施設の立地条件</t>
    <rPh sb="4" eb="6">
      <t>シセツ</t>
    </rPh>
    <rPh sb="7" eb="9">
      <t>リッチ</t>
    </rPh>
    <rPh sb="9" eb="11">
      <t>ジョウケン</t>
    </rPh>
    <phoneticPr fontId="3"/>
  </si>
  <si>
    <t>1 事業用地及び整備範囲の概要</t>
    <rPh sb="2" eb="4">
      <t>ジギョウ</t>
    </rPh>
    <rPh sb="4" eb="6">
      <t>ヨウチ</t>
    </rPh>
    <rPh sb="6" eb="7">
      <t>オヨ</t>
    </rPh>
    <rPh sb="8" eb="10">
      <t>セイビ</t>
    </rPh>
    <rPh sb="10" eb="12">
      <t>ハンイ</t>
    </rPh>
    <rPh sb="13" eb="15">
      <t>ガイヨウ</t>
    </rPh>
    <phoneticPr fontId="3"/>
  </si>
  <si>
    <t>2 用地面積</t>
    <rPh sb="2" eb="4">
      <t>ヨウチ</t>
    </rPh>
    <rPh sb="4" eb="6">
      <t>メンセキ</t>
    </rPh>
    <phoneticPr fontId="3"/>
  </si>
  <si>
    <t>3 地形、土質</t>
    <rPh sb="2" eb="4">
      <t>チケイ</t>
    </rPh>
    <rPh sb="5" eb="6">
      <t>ツチ</t>
    </rPh>
    <rPh sb="6" eb="7">
      <t>シツ</t>
    </rPh>
    <phoneticPr fontId="3"/>
  </si>
  <si>
    <t>4 気象条件</t>
    <rPh sb="2" eb="4">
      <t>キショウ</t>
    </rPh>
    <rPh sb="4" eb="6">
      <t>ジョウケン</t>
    </rPh>
    <phoneticPr fontId="3"/>
  </si>
  <si>
    <t>5 土地利用規制</t>
    <rPh sb="2" eb="4">
      <t>トチ</t>
    </rPh>
    <rPh sb="4" eb="6">
      <t>リヨウ</t>
    </rPh>
    <rPh sb="6" eb="8">
      <t>キセイ</t>
    </rPh>
    <phoneticPr fontId="3"/>
  </si>
  <si>
    <t>6 搬入道路</t>
    <rPh sb="2" eb="4">
      <t>ハンニュウ</t>
    </rPh>
    <rPh sb="4" eb="6">
      <t>ドウロ</t>
    </rPh>
    <phoneticPr fontId="3"/>
  </si>
  <si>
    <t>7 敷地周辺設備</t>
    <rPh sb="2" eb="4">
      <t>シキチ</t>
    </rPh>
    <rPh sb="4" eb="6">
      <t>シュウヘン</t>
    </rPh>
    <rPh sb="6" eb="8">
      <t>セツビ</t>
    </rPh>
    <phoneticPr fontId="3"/>
  </si>
  <si>
    <t>1)電気</t>
    <rPh sb="2" eb="4">
      <t>デンキ</t>
    </rPh>
    <phoneticPr fontId="3"/>
  </si>
  <si>
    <t>2)用水</t>
    <rPh sb="2" eb="4">
      <t>ヨウスイ</t>
    </rPh>
    <phoneticPr fontId="3"/>
  </si>
  <si>
    <t>3)ガス</t>
    <phoneticPr fontId="3"/>
  </si>
  <si>
    <t>4)燃料</t>
    <rPh sb="2" eb="4">
      <t>ネンリョウ</t>
    </rPh>
    <phoneticPr fontId="3"/>
  </si>
  <si>
    <t>5)電話・インターネット</t>
    <rPh sb="2" eb="4">
      <t>デンワ</t>
    </rPh>
    <phoneticPr fontId="3"/>
  </si>
  <si>
    <t>6)排水</t>
    <rPh sb="2" eb="4">
      <t>ハイスイ</t>
    </rPh>
    <phoneticPr fontId="3"/>
  </si>
  <si>
    <t>7)雨水</t>
    <rPh sb="2" eb="4">
      <t>ウスイ</t>
    </rPh>
    <phoneticPr fontId="3"/>
  </si>
  <si>
    <t>8 計画地盤高</t>
    <rPh sb="2" eb="4">
      <t>ケイカク</t>
    </rPh>
    <rPh sb="4" eb="6">
      <t>ジバン</t>
    </rPh>
    <rPh sb="6" eb="7">
      <t>ダカ</t>
    </rPh>
    <phoneticPr fontId="3"/>
  </si>
  <si>
    <t>9 その他</t>
    <rPh sb="4" eb="5">
      <t>タ</t>
    </rPh>
    <phoneticPr fontId="3"/>
  </si>
  <si>
    <t>第4節 高効率ごみ発電施設　計画主要目</t>
    <rPh sb="4" eb="7">
      <t>コウコウリツ</t>
    </rPh>
    <rPh sb="9" eb="11">
      <t>ハツデン</t>
    </rPh>
    <rPh sb="11" eb="13">
      <t>シセツ</t>
    </rPh>
    <rPh sb="14" eb="16">
      <t>ケイカク</t>
    </rPh>
    <rPh sb="16" eb="18">
      <t>シュヨウ</t>
    </rPh>
    <rPh sb="18" eb="19">
      <t>モク</t>
    </rPh>
    <phoneticPr fontId="3"/>
  </si>
  <si>
    <t>1 処理能力</t>
    <rPh sb="2" eb="4">
      <t>ショリ</t>
    </rPh>
    <rPh sb="4" eb="6">
      <t>ノウリョク</t>
    </rPh>
    <phoneticPr fontId="3"/>
  </si>
  <si>
    <t>1)公称能力</t>
    <rPh sb="2" eb="4">
      <t>コウショウ</t>
    </rPh>
    <rPh sb="4" eb="6">
      <t>ノウリョク</t>
    </rPh>
    <phoneticPr fontId="3"/>
  </si>
  <si>
    <t>2)処理対象物</t>
    <rPh sb="2" eb="4">
      <t>ショリ</t>
    </rPh>
    <rPh sb="4" eb="6">
      <t>タイショウ</t>
    </rPh>
    <rPh sb="6" eb="7">
      <t>ブツ</t>
    </rPh>
    <phoneticPr fontId="3"/>
  </si>
  <si>
    <t>3)年間計画処理量</t>
    <rPh sb="2" eb="4">
      <t>ネンカン</t>
    </rPh>
    <rPh sb="4" eb="6">
      <t>ケイカク</t>
    </rPh>
    <rPh sb="6" eb="8">
      <t>ショリ</t>
    </rPh>
    <rPh sb="8" eb="9">
      <t>リョウ</t>
    </rPh>
    <phoneticPr fontId="3"/>
  </si>
  <si>
    <t>2 炉数</t>
    <rPh sb="2" eb="3">
      <t>ロ</t>
    </rPh>
    <rPh sb="3" eb="4">
      <t>スウ</t>
    </rPh>
    <phoneticPr fontId="3"/>
  </si>
  <si>
    <t>3 炉型式</t>
    <rPh sb="2" eb="3">
      <t>ロ</t>
    </rPh>
    <rPh sb="3" eb="5">
      <t>ケイシキ</t>
    </rPh>
    <phoneticPr fontId="3"/>
  </si>
  <si>
    <t>4 燃焼ガス冷却方式</t>
    <rPh sb="2" eb="4">
      <t>ネンショウ</t>
    </rPh>
    <rPh sb="6" eb="8">
      <t>レイキャク</t>
    </rPh>
    <rPh sb="8" eb="10">
      <t>ホウシキ</t>
    </rPh>
    <phoneticPr fontId="3"/>
  </si>
  <si>
    <t>5 搬出入車両</t>
    <rPh sb="2" eb="5">
      <t>ハンシュツニュウ</t>
    </rPh>
    <rPh sb="5" eb="7">
      <t>シャリョウ</t>
    </rPh>
    <phoneticPr fontId="3"/>
  </si>
  <si>
    <t>6 稼働時間</t>
    <rPh sb="2" eb="4">
      <t>カドウ</t>
    </rPh>
    <rPh sb="4" eb="6">
      <t>ジカン</t>
    </rPh>
    <phoneticPr fontId="3"/>
  </si>
  <si>
    <t>7 主要設備方式</t>
    <rPh sb="2" eb="4">
      <t>シュヨウ</t>
    </rPh>
    <rPh sb="4" eb="6">
      <t>セツビ</t>
    </rPh>
    <rPh sb="6" eb="8">
      <t>ホウシキ</t>
    </rPh>
    <phoneticPr fontId="3"/>
  </si>
  <si>
    <t>7.1 運転方式</t>
    <rPh sb="4" eb="6">
      <t>ウンテン</t>
    </rPh>
    <rPh sb="6" eb="8">
      <t>ホウシキ</t>
    </rPh>
    <phoneticPr fontId="3"/>
  </si>
  <si>
    <t>7.2 設備方式</t>
    <rPh sb="4" eb="6">
      <t>セツビ</t>
    </rPh>
    <rPh sb="6" eb="8">
      <t>ホウシキ</t>
    </rPh>
    <phoneticPr fontId="3"/>
  </si>
  <si>
    <t>1)受入供給設備</t>
    <rPh sb="2" eb="4">
      <t>ウケイ</t>
    </rPh>
    <rPh sb="4" eb="6">
      <t>キョウキュウ</t>
    </rPh>
    <rPh sb="6" eb="8">
      <t>セツビ</t>
    </rPh>
    <phoneticPr fontId="3"/>
  </si>
  <si>
    <t>2)燃焼設備</t>
    <rPh sb="2" eb="4">
      <t>ネンショウ</t>
    </rPh>
    <rPh sb="4" eb="6">
      <t>セツビ</t>
    </rPh>
    <phoneticPr fontId="3"/>
  </si>
  <si>
    <t>3)燃焼ガス冷却設備</t>
    <rPh sb="2" eb="4">
      <t>ネンショウ</t>
    </rPh>
    <rPh sb="6" eb="8">
      <t>レイキャク</t>
    </rPh>
    <rPh sb="8" eb="10">
      <t>セツビ</t>
    </rPh>
    <phoneticPr fontId="3"/>
  </si>
  <si>
    <t>4)排ガス処理設備</t>
    <rPh sb="2" eb="3">
      <t>ハイ</t>
    </rPh>
    <rPh sb="5" eb="7">
      <t>ショリ</t>
    </rPh>
    <rPh sb="7" eb="9">
      <t>セツビ</t>
    </rPh>
    <phoneticPr fontId="3"/>
  </si>
  <si>
    <t>5)通風設備</t>
    <rPh sb="2" eb="4">
      <t>ツウフウ</t>
    </rPh>
    <rPh sb="4" eb="6">
      <t>セツビ</t>
    </rPh>
    <phoneticPr fontId="3"/>
  </si>
  <si>
    <t>6)余熱利用設備</t>
    <rPh sb="2" eb="4">
      <t>ヨネツ</t>
    </rPh>
    <rPh sb="4" eb="6">
      <t>リヨウ</t>
    </rPh>
    <rPh sb="6" eb="8">
      <t>セツビ</t>
    </rPh>
    <phoneticPr fontId="3"/>
  </si>
  <si>
    <t>7)給水設備</t>
    <rPh sb="2" eb="4">
      <t>キュウスイ</t>
    </rPh>
    <rPh sb="4" eb="6">
      <t>セツビ</t>
    </rPh>
    <phoneticPr fontId="3"/>
  </si>
  <si>
    <t>8)排水処理設備</t>
    <rPh sb="2" eb="4">
      <t>ハイスイ</t>
    </rPh>
    <rPh sb="4" eb="6">
      <t>ショリ</t>
    </rPh>
    <rPh sb="6" eb="8">
      <t>セツビ</t>
    </rPh>
    <phoneticPr fontId="3"/>
  </si>
  <si>
    <t>9)灰出し設備</t>
    <rPh sb="2" eb="3">
      <t>ハイ</t>
    </rPh>
    <rPh sb="3" eb="4">
      <t>ダ</t>
    </rPh>
    <rPh sb="5" eb="7">
      <t>セツビ</t>
    </rPh>
    <phoneticPr fontId="3"/>
  </si>
  <si>
    <t>10)電気・計装設備</t>
    <rPh sb="3" eb="5">
      <t>デンキ</t>
    </rPh>
    <rPh sb="6" eb="8">
      <t>ケイソウ</t>
    </rPh>
    <rPh sb="8" eb="10">
      <t>セツビ</t>
    </rPh>
    <phoneticPr fontId="3"/>
  </si>
  <si>
    <t>11)雑設備</t>
    <rPh sb="3" eb="4">
      <t>ザツ</t>
    </rPh>
    <rPh sb="4" eb="6">
      <t>セツビ</t>
    </rPh>
    <phoneticPr fontId="3"/>
  </si>
  <si>
    <t>8 余熱利用計画</t>
    <rPh sb="2" eb="4">
      <t>ヨネツ</t>
    </rPh>
    <rPh sb="4" eb="6">
      <t>リヨウ</t>
    </rPh>
    <rPh sb="6" eb="8">
      <t>ケイカク</t>
    </rPh>
    <phoneticPr fontId="3"/>
  </si>
  <si>
    <t>9 焼却条件</t>
    <rPh sb="2" eb="4">
      <t>ショウキャク</t>
    </rPh>
    <rPh sb="4" eb="6">
      <t>ジョウケン</t>
    </rPh>
    <phoneticPr fontId="3"/>
  </si>
  <si>
    <t>1)焼却室出口温度</t>
    <rPh sb="2" eb="4">
      <t>ショウキャク</t>
    </rPh>
    <rPh sb="4" eb="5">
      <t>シツ</t>
    </rPh>
    <rPh sb="5" eb="7">
      <t>デグチ</t>
    </rPh>
    <rPh sb="7" eb="9">
      <t>オンド</t>
    </rPh>
    <phoneticPr fontId="3"/>
  </si>
  <si>
    <t>2)上記焼却温度でのガス滞留時間</t>
    <rPh sb="2" eb="4">
      <t>ジョウキ</t>
    </rPh>
    <rPh sb="4" eb="6">
      <t>ショウキャク</t>
    </rPh>
    <rPh sb="6" eb="8">
      <t>オンド</t>
    </rPh>
    <rPh sb="12" eb="14">
      <t>タイリュウ</t>
    </rPh>
    <rPh sb="14" eb="16">
      <t>ジカン</t>
    </rPh>
    <phoneticPr fontId="3"/>
  </si>
  <si>
    <t>3)集じん器入口排ガス温度</t>
    <rPh sb="2" eb="3">
      <t>シュウ</t>
    </rPh>
    <rPh sb="5" eb="6">
      <t>キ</t>
    </rPh>
    <rPh sb="6" eb="8">
      <t>イリグチ</t>
    </rPh>
    <rPh sb="8" eb="9">
      <t>ハイ</t>
    </rPh>
    <rPh sb="11" eb="13">
      <t>オンド</t>
    </rPh>
    <phoneticPr fontId="3"/>
  </si>
  <si>
    <t>4)煙突出口排ガスの一酸化炭素濃度</t>
    <rPh sb="2" eb="4">
      <t>エントツ</t>
    </rPh>
    <rPh sb="4" eb="6">
      <t>デグチ</t>
    </rPh>
    <rPh sb="6" eb="7">
      <t>ハイ</t>
    </rPh>
    <rPh sb="10" eb="13">
      <t>イッサンカ</t>
    </rPh>
    <rPh sb="13" eb="15">
      <t>タンソ</t>
    </rPh>
    <rPh sb="15" eb="17">
      <t>ノウド</t>
    </rPh>
    <phoneticPr fontId="3"/>
  </si>
  <si>
    <t>5)煙突出口の排ガス量（1炉当たり）</t>
    <rPh sb="2" eb="4">
      <t>エントツ</t>
    </rPh>
    <rPh sb="4" eb="6">
      <t>デグチ</t>
    </rPh>
    <rPh sb="7" eb="8">
      <t>ハイ</t>
    </rPh>
    <rPh sb="10" eb="11">
      <t>リョウ</t>
    </rPh>
    <rPh sb="13" eb="14">
      <t>ロ</t>
    </rPh>
    <rPh sb="14" eb="15">
      <t>ア</t>
    </rPh>
    <phoneticPr fontId="3"/>
  </si>
  <si>
    <t>6) 安定燃焼</t>
    <rPh sb="3" eb="5">
      <t>アンテイ</t>
    </rPh>
    <rPh sb="5" eb="7">
      <t>ネンショウ</t>
    </rPh>
    <phoneticPr fontId="3"/>
  </si>
  <si>
    <t>7) 焼却残渣の熱灼減量</t>
    <rPh sb="3" eb="5">
      <t>ショウキャク</t>
    </rPh>
    <rPh sb="5" eb="7">
      <t>ザンサ</t>
    </rPh>
    <rPh sb="8" eb="9">
      <t>ネツ</t>
    </rPh>
    <rPh sb="9" eb="10">
      <t>シャク</t>
    </rPh>
    <rPh sb="10" eb="12">
      <t>ゲンリョウ</t>
    </rPh>
    <phoneticPr fontId="3"/>
  </si>
  <si>
    <t>第5節 粗大ごみ処理施設　計画主要目</t>
    <rPh sb="4" eb="6">
      <t>ソダイ</t>
    </rPh>
    <rPh sb="8" eb="10">
      <t>ショリ</t>
    </rPh>
    <rPh sb="10" eb="12">
      <t>シセツ</t>
    </rPh>
    <rPh sb="13" eb="15">
      <t>ケイカク</t>
    </rPh>
    <rPh sb="15" eb="17">
      <t>シュヨウ</t>
    </rPh>
    <rPh sb="17" eb="18">
      <t>モク</t>
    </rPh>
    <phoneticPr fontId="3"/>
  </si>
  <si>
    <t>2 系列数</t>
    <rPh sb="2" eb="4">
      <t>ケイレツ</t>
    </rPh>
    <rPh sb="4" eb="5">
      <t>スウ</t>
    </rPh>
    <phoneticPr fontId="3"/>
  </si>
  <si>
    <t>3 破砕機形式</t>
    <rPh sb="2" eb="5">
      <t>ハサイキ</t>
    </rPh>
    <rPh sb="5" eb="7">
      <t>ケイシキ</t>
    </rPh>
    <phoneticPr fontId="3"/>
  </si>
  <si>
    <t>4 破砕機基数</t>
    <rPh sb="2" eb="5">
      <t>ハサイキ</t>
    </rPh>
    <rPh sb="5" eb="7">
      <t>キスウ</t>
    </rPh>
    <phoneticPr fontId="3"/>
  </si>
  <si>
    <t>2)破砕設備</t>
    <rPh sb="2" eb="4">
      <t>ハサイ</t>
    </rPh>
    <rPh sb="4" eb="6">
      <t>セツビ</t>
    </rPh>
    <phoneticPr fontId="3"/>
  </si>
  <si>
    <t>3)搬送設備</t>
    <rPh sb="2" eb="4">
      <t>ハンソウ</t>
    </rPh>
    <rPh sb="4" eb="6">
      <t>セツビ</t>
    </rPh>
    <phoneticPr fontId="3"/>
  </si>
  <si>
    <t>4)選別設備</t>
    <rPh sb="2" eb="4">
      <t>センベツ</t>
    </rPh>
    <rPh sb="4" eb="6">
      <t>セツビ</t>
    </rPh>
    <phoneticPr fontId="3"/>
  </si>
  <si>
    <t>5)貯留搬出設備</t>
    <rPh sb="2" eb="4">
      <t>チョリュウ</t>
    </rPh>
    <rPh sb="4" eb="6">
      <t>ハンシュツ</t>
    </rPh>
    <rPh sb="6" eb="8">
      <t>セツビ</t>
    </rPh>
    <phoneticPr fontId="3"/>
  </si>
  <si>
    <t>6)集じん設備</t>
    <rPh sb="2" eb="3">
      <t>シュウ</t>
    </rPh>
    <rPh sb="5" eb="7">
      <t>セツビ</t>
    </rPh>
    <phoneticPr fontId="3"/>
  </si>
  <si>
    <t>9)電気・計装設備</t>
    <rPh sb="2" eb="4">
      <t>デンキ</t>
    </rPh>
    <rPh sb="5" eb="7">
      <t>ケイソウ</t>
    </rPh>
    <rPh sb="7" eb="9">
      <t>セツビ</t>
    </rPh>
    <phoneticPr fontId="3"/>
  </si>
  <si>
    <t>10)雑設備</t>
    <rPh sb="3" eb="4">
      <t>ザツ</t>
    </rPh>
    <rPh sb="4" eb="6">
      <t>セツビ</t>
    </rPh>
    <phoneticPr fontId="3"/>
  </si>
  <si>
    <t>8 選別性能基準</t>
    <rPh sb="2" eb="4">
      <t>センベツ</t>
    </rPh>
    <rPh sb="4" eb="6">
      <t>セイノウ</t>
    </rPh>
    <rPh sb="6" eb="8">
      <t>キジュン</t>
    </rPh>
    <phoneticPr fontId="3"/>
  </si>
  <si>
    <t>9 破砕性能基準</t>
    <rPh sb="2" eb="4">
      <t>ハサイ</t>
    </rPh>
    <rPh sb="4" eb="6">
      <t>セイノウ</t>
    </rPh>
    <rPh sb="6" eb="8">
      <t>キジュン</t>
    </rPh>
    <phoneticPr fontId="3"/>
  </si>
  <si>
    <t>第6節 共通 計画主要目</t>
    <rPh sb="4" eb="6">
      <t>キョウツウ</t>
    </rPh>
    <rPh sb="7" eb="9">
      <t>ケイカク</t>
    </rPh>
    <rPh sb="9" eb="11">
      <t>シュヨウ</t>
    </rPh>
    <rPh sb="11" eb="12">
      <t>モク</t>
    </rPh>
    <phoneticPr fontId="3"/>
  </si>
  <si>
    <t>1 公害防止基準（保証値）</t>
    <rPh sb="2" eb="4">
      <t>コウガイ</t>
    </rPh>
    <rPh sb="4" eb="6">
      <t>ボウシ</t>
    </rPh>
    <rPh sb="6" eb="8">
      <t>キジュン</t>
    </rPh>
    <rPh sb="9" eb="11">
      <t>ホショウ</t>
    </rPh>
    <rPh sb="11" eb="12">
      <t>チ</t>
    </rPh>
    <phoneticPr fontId="3"/>
  </si>
  <si>
    <t>1)排ガス（1炉当たり）</t>
    <rPh sb="2" eb="3">
      <t>ハイ</t>
    </rPh>
    <rPh sb="7" eb="8">
      <t>ロ</t>
    </rPh>
    <rPh sb="8" eb="9">
      <t>ア</t>
    </rPh>
    <phoneticPr fontId="3"/>
  </si>
  <si>
    <t>2)排水基準</t>
    <rPh sb="2" eb="4">
      <t>ハイスイ</t>
    </rPh>
    <rPh sb="4" eb="6">
      <t>キジュン</t>
    </rPh>
    <phoneticPr fontId="3"/>
  </si>
  <si>
    <t>3)騒音</t>
    <rPh sb="2" eb="4">
      <t>ソウオン</t>
    </rPh>
    <phoneticPr fontId="3"/>
  </si>
  <si>
    <t>4)振動</t>
    <rPh sb="2" eb="4">
      <t>シンドウ</t>
    </rPh>
    <phoneticPr fontId="3"/>
  </si>
  <si>
    <t>5)悪臭</t>
    <rPh sb="2" eb="4">
      <t>アクシュウ</t>
    </rPh>
    <phoneticPr fontId="3"/>
  </si>
  <si>
    <t>6)焼却主灰及び飛灰処理物（薬剤処理後）</t>
    <rPh sb="2" eb="4">
      <t>ショウキャク</t>
    </rPh>
    <rPh sb="4" eb="5">
      <t>シュ</t>
    </rPh>
    <rPh sb="5" eb="6">
      <t>ハイ</t>
    </rPh>
    <rPh sb="6" eb="7">
      <t>オヨ</t>
    </rPh>
    <rPh sb="8" eb="10">
      <t>ヒバイ</t>
    </rPh>
    <rPh sb="10" eb="12">
      <t>ショリ</t>
    </rPh>
    <rPh sb="12" eb="13">
      <t>ブツ</t>
    </rPh>
    <rPh sb="14" eb="16">
      <t>ヤクザイ</t>
    </rPh>
    <rPh sb="16" eb="18">
      <t>ショリ</t>
    </rPh>
    <rPh sb="18" eb="19">
      <t>ゴ</t>
    </rPh>
    <phoneticPr fontId="3"/>
  </si>
  <si>
    <t>7)作業環境に関する基準</t>
    <rPh sb="2" eb="4">
      <t>サギョウ</t>
    </rPh>
    <rPh sb="4" eb="6">
      <t>カンキョウ</t>
    </rPh>
    <rPh sb="7" eb="8">
      <t>カン</t>
    </rPh>
    <rPh sb="10" eb="12">
      <t>キジュン</t>
    </rPh>
    <phoneticPr fontId="3"/>
  </si>
  <si>
    <t>2 環境保全</t>
    <rPh sb="2" eb="4">
      <t>カンキョウ</t>
    </rPh>
    <rPh sb="4" eb="6">
      <t>ホゼン</t>
    </rPh>
    <phoneticPr fontId="3"/>
  </si>
  <si>
    <t>1)騒音対策</t>
    <rPh sb="2" eb="4">
      <t>ソウオン</t>
    </rPh>
    <rPh sb="4" eb="6">
      <t>タイサク</t>
    </rPh>
    <phoneticPr fontId="3"/>
  </si>
  <si>
    <t>2)振動対策</t>
    <rPh sb="2" eb="4">
      <t>シンドウ</t>
    </rPh>
    <rPh sb="4" eb="6">
      <t>タイサク</t>
    </rPh>
    <phoneticPr fontId="3"/>
  </si>
  <si>
    <t>3)低周波音対策</t>
    <rPh sb="2" eb="5">
      <t>テイシュウハ</t>
    </rPh>
    <rPh sb="5" eb="6">
      <t>オン</t>
    </rPh>
    <rPh sb="6" eb="8">
      <t>タイサク</t>
    </rPh>
    <phoneticPr fontId="3"/>
  </si>
  <si>
    <t>4)粉じん対策</t>
    <rPh sb="2" eb="3">
      <t>フン</t>
    </rPh>
    <rPh sb="5" eb="7">
      <t>タイサク</t>
    </rPh>
    <phoneticPr fontId="3"/>
  </si>
  <si>
    <t>5)悪臭対策</t>
    <rPh sb="2" eb="4">
      <t>アクシュウ</t>
    </rPh>
    <rPh sb="4" eb="6">
      <t>タイサク</t>
    </rPh>
    <phoneticPr fontId="3"/>
  </si>
  <si>
    <t>6)排水対策</t>
    <rPh sb="2" eb="4">
      <t>ハイスイ</t>
    </rPh>
    <rPh sb="4" eb="6">
      <t>タイサク</t>
    </rPh>
    <phoneticPr fontId="3"/>
  </si>
  <si>
    <t>7)周辺環境対策</t>
    <rPh sb="2" eb="4">
      <t>シュウヘン</t>
    </rPh>
    <rPh sb="4" eb="6">
      <t>カンキョウ</t>
    </rPh>
    <rPh sb="6" eb="8">
      <t>タイサク</t>
    </rPh>
    <phoneticPr fontId="3"/>
  </si>
  <si>
    <t>3 運転管理</t>
    <rPh sb="2" eb="4">
      <t>ウンテン</t>
    </rPh>
    <rPh sb="4" eb="6">
      <t>カンリ</t>
    </rPh>
    <phoneticPr fontId="3"/>
  </si>
  <si>
    <t>4 安全衛生管理（作業環境基準）</t>
    <rPh sb="2" eb="4">
      <t>アンゼン</t>
    </rPh>
    <rPh sb="4" eb="6">
      <t>エイセイ</t>
    </rPh>
    <rPh sb="6" eb="8">
      <t>カンリ</t>
    </rPh>
    <rPh sb="9" eb="11">
      <t>サギョウ</t>
    </rPh>
    <rPh sb="11" eb="13">
      <t>カンキョウ</t>
    </rPh>
    <rPh sb="13" eb="15">
      <t>キジュン</t>
    </rPh>
    <phoneticPr fontId="3"/>
  </si>
  <si>
    <t>5 エネルギー等の回収、有効利用及び省エネルギー</t>
    <rPh sb="7" eb="8">
      <t>ナド</t>
    </rPh>
    <rPh sb="9" eb="11">
      <t>カイシュウ</t>
    </rPh>
    <rPh sb="12" eb="14">
      <t>ユウコウ</t>
    </rPh>
    <rPh sb="14" eb="16">
      <t>リヨウ</t>
    </rPh>
    <rPh sb="16" eb="17">
      <t>オヨ</t>
    </rPh>
    <rPh sb="18" eb="19">
      <t>ショウ</t>
    </rPh>
    <phoneticPr fontId="3"/>
  </si>
  <si>
    <t>第7節 共通事項</t>
    <rPh sb="4" eb="6">
      <t>キョウツウ</t>
    </rPh>
    <rPh sb="6" eb="8">
      <t>ジコウ</t>
    </rPh>
    <phoneticPr fontId="3"/>
  </si>
  <si>
    <t>1 本業務に関する図書</t>
    <rPh sb="2" eb="3">
      <t>ホン</t>
    </rPh>
    <rPh sb="3" eb="5">
      <t>ギョウム</t>
    </rPh>
    <rPh sb="6" eb="7">
      <t>カン</t>
    </rPh>
    <rPh sb="9" eb="11">
      <t>トショ</t>
    </rPh>
    <phoneticPr fontId="3"/>
  </si>
  <si>
    <t>2 提案内容の変更</t>
    <rPh sb="2" eb="4">
      <t>テイアン</t>
    </rPh>
    <rPh sb="4" eb="6">
      <t>ナイヨウ</t>
    </rPh>
    <rPh sb="7" eb="9">
      <t>ヘンコウ</t>
    </rPh>
    <phoneticPr fontId="3"/>
  </si>
  <si>
    <t>3 要求水準書の記載事項</t>
    <rPh sb="2" eb="4">
      <t>ヨウキュウ</t>
    </rPh>
    <rPh sb="4" eb="6">
      <t>スイジュン</t>
    </rPh>
    <rPh sb="6" eb="7">
      <t>ショ</t>
    </rPh>
    <rPh sb="8" eb="10">
      <t>キサイ</t>
    </rPh>
    <rPh sb="10" eb="12">
      <t>ジコウ</t>
    </rPh>
    <phoneticPr fontId="3"/>
  </si>
  <si>
    <t>4 疑義の解釈</t>
    <rPh sb="2" eb="4">
      <t>ギギ</t>
    </rPh>
    <rPh sb="5" eb="7">
      <t>カイシャク</t>
    </rPh>
    <phoneticPr fontId="3"/>
  </si>
  <si>
    <t>5 契約金額の変更</t>
    <rPh sb="2" eb="4">
      <t>ケイヤク</t>
    </rPh>
    <rPh sb="4" eb="6">
      <t>キンガク</t>
    </rPh>
    <rPh sb="7" eb="9">
      <t>ヘンコウ</t>
    </rPh>
    <phoneticPr fontId="3"/>
  </si>
  <si>
    <t>6 要求水準書の遵守</t>
    <rPh sb="2" eb="4">
      <t>ヨウキュウ</t>
    </rPh>
    <rPh sb="4" eb="6">
      <t>スイジュン</t>
    </rPh>
    <rPh sb="6" eb="7">
      <t>ショ</t>
    </rPh>
    <rPh sb="8" eb="10">
      <t>ジュンシュ</t>
    </rPh>
    <phoneticPr fontId="3"/>
  </si>
  <si>
    <t>7 関係法令等の遵守</t>
    <rPh sb="2" eb="4">
      <t>カンケイ</t>
    </rPh>
    <rPh sb="4" eb="6">
      <t>ホウレイ</t>
    </rPh>
    <rPh sb="6" eb="7">
      <t>ナド</t>
    </rPh>
    <rPh sb="8" eb="10">
      <t>ジュンシュ</t>
    </rPh>
    <phoneticPr fontId="3"/>
  </si>
  <si>
    <t>7.1 廃棄物処理全般</t>
    <rPh sb="4" eb="7">
      <t>ハイキブツ</t>
    </rPh>
    <rPh sb="7" eb="9">
      <t>ショリ</t>
    </rPh>
    <rPh sb="9" eb="11">
      <t>ゼンパン</t>
    </rPh>
    <phoneticPr fontId="3"/>
  </si>
  <si>
    <t>7.2 公害防止基準</t>
    <rPh sb="4" eb="6">
      <t>コウガイ</t>
    </rPh>
    <rPh sb="6" eb="8">
      <t>ボウシ</t>
    </rPh>
    <rPh sb="8" eb="10">
      <t>キジュン</t>
    </rPh>
    <phoneticPr fontId="3"/>
  </si>
  <si>
    <t>7.3 機械・電気関係</t>
    <rPh sb="4" eb="6">
      <t>キカイ</t>
    </rPh>
    <rPh sb="7" eb="9">
      <t>デンキ</t>
    </rPh>
    <rPh sb="9" eb="11">
      <t>カンケイ</t>
    </rPh>
    <phoneticPr fontId="3"/>
  </si>
  <si>
    <t>7.4 土木建築関係</t>
    <rPh sb="4" eb="6">
      <t>ドボク</t>
    </rPh>
    <rPh sb="6" eb="8">
      <t>ケンチク</t>
    </rPh>
    <rPh sb="8" eb="10">
      <t>カンケイ</t>
    </rPh>
    <phoneticPr fontId="3"/>
  </si>
  <si>
    <t>7.5 その他の関係法令等</t>
    <rPh sb="6" eb="7">
      <t>タ</t>
    </rPh>
    <rPh sb="8" eb="10">
      <t>カンケイ</t>
    </rPh>
    <rPh sb="10" eb="12">
      <t>ホウレイ</t>
    </rPh>
    <rPh sb="12" eb="13">
      <t>ナド</t>
    </rPh>
    <phoneticPr fontId="3"/>
  </si>
  <si>
    <t>8 環境影響評価書の遵守</t>
    <rPh sb="2" eb="4">
      <t>カンキョウ</t>
    </rPh>
    <rPh sb="4" eb="6">
      <t>エイキョウ</t>
    </rPh>
    <rPh sb="6" eb="9">
      <t>ヒョウカショ</t>
    </rPh>
    <rPh sb="10" eb="12">
      <t>ジュンシュ</t>
    </rPh>
    <phoneticPr fontId="3"/>
  </si>
  <si>
    <t>9 ごみ中間処理施設の基本性能</t>
    <rPh sb="4" eb="6">
      <t>チュウカン</t>
    </rPh>
    <rPh sb="6" eb="8">
      <t>ショリ</t>
    </rPh>
    <rPh sb="8" eb="10">
      <t>シセツ</t>
    </rPh>
    <rPh sb="11" eb="13">
      <t>キホン</t>
    </rPh>
    <rPh sb="13" eb="15">
      <t>セイノウ</t>
    </rPh>
    <phoneticPr fontId="3"/>
  </si>
  <si>
    <t>10 組合への報告・協力</t>
    <rPh sb="3" eb="5">
      <t>クミアイ</t>
    </rPh>
    <rPh sb="7" eb="9">
      <t>ホウコク</t>
    </rPh>
    <rPh sb="10" eb="12">
      <t>キョウリョク</t>
    </rPh>
    <phoneticPr fontId="3"/>
  </si>
  <si>
    <t>11 関係官公署への報告・届出</t>
    <rPh sb="3" eb="5">
      <t>カンケイ</t>
    </rPh>
    <rPh sb="5" eb="7">
      <t>カンコウ</t>
    </rPh>
    <rPh sb="7" eb="8">
      <t>ショ</t>
    </rPh>
    <rPh sb="10" eb="12">
      <t>ホウコク</t>
    </rPh>
    <rPh sb="13" eb="14">
      <t>トド</t>
    </rPh>
    <rPh sb="14" eb="15">
      <t>デ</t>
    </rPh>
    <phoneticPr fontId="3"/>
  </si>
  <si>
    <t>12 組合の検査</t>
    <rPh sb="3" eb="5">
      <t>クミアイ</t>
    </rPh>
    <rPh sb="6" eb="8">
      <t>ケンサ</t>
    </rPh>
    <phoneticPr fontId="3"/>
  </si>
  <si>
    <t>13 関係官公署の指導等</t>
    <rPh sb="3" eb="5">
      <t>カンケイ</t>
    </rPh>
    <rPh sb="5" eb="8">
      <t>カンコウショ</t>
    </rPh>
    <rPh sb="9" eb="11">
      <t>シドウ</t>
    </rPh>
    <rPh sb="11" eb="12">
      <t>ナド</t>
    </rPh>
    <phoneticPr fontId="3"/>
  </si>
  <si>
    <t>14 保険</t>
    <rPh sb="3" eb="5">
      <t>ホケン</t>
    </rPh>
    <phoneticPr fontId="3"/>
  </si>
  <si>
    <t>15 地元雇用・地域貢献</t>
    <rPh sb="3" eb="5">
      <t>ジモト</t>
    </rPh>
    <rPh sb="5" eb="7">
      <t>コヨウ</t>
    </rPh>
    <rPh sb="8" eb="10">
      <t>チイキ</t>
    </rPh>
    <rPh sb="10" eb="12">
      <t>コウケン</t>
    </rPh>
    <phoneticPr fontId="3"/>
  </si>
  <si>
    <t>16 個人情報の保護</t>
    <rPh sb="3" eb="5">
      <t>コジン</t>
    </rPh>
    <rPh sb="5" eb="7">
      <t>ジョウホウ</t>
    </rPh>
    <rPh sb="8" eb="10">
      <t>ホゴ</t>
    </rPh>
    <phoneticPr fontId="3"/>
  </si>
  <si>
    <t>17 ISO環境マネジメントシステムの準拠</t>
    <rPh sb="6" eb="8">
      <t>カンキョウ</t>
    </rPh>
    <rPh sb="19" eb="21">
      <t>ジュンキョ</t>
    </rPh>
    <phoneticPr fontId="3"/>
  </si>
  <si>
    <t>第2章 本施設の設計・施工に係る業務</t>
    <phoneticPr fontId="3"/>
  </si>
  <si>
    <t>第1節 一般事項</t>
    <phoneticPr fontId="3"/>
  </si>
  <si>
    <t>1 設計・施工を行う施設</t>
    <phoneticPr fontId="3"/>
  </si>
  <si>
    <t>1)工場棟</t>
    <phoneticPr fontId="3"/>
  </si>
  <si>
    <t>2)管理エリア</t>
    <phoneticPr fontId="3"/>
  </si>
  <si>
    <t>3)災害廃棄物一時保管場所（緑地のエリア）</t>
    <phoneticPr fontId="3"/>
  </si>
  <si>
    <t>4)上水道</t>
    <phoneticPr fontId="3"/>
  </si>
  <si>
    <t>5)下水道（汚水管・雨水管）工事</t>
    <phoneticPr fontId="3"/>
  </si>
  <si>
    <t>6)周辺道路</t>
    <phoneticPr fontId="3"/>
  </si>
  <si>
    <t>7)付替水路</t>
    <phoneticPr fontId="3"/>
  </si>
  <si>
    <t>8)駐車場、構内道路、倉庫、車庫、洗車場、構内排水設備、門・囲障、植栽その他関連する施設及び設備</t>
    <phoneticPr fontId="3"/>
  </si>
  <si>
    <t>2 工事範囲</t>
    <phoneticPr fontId="3"/>
  </si>
  <si>
    <t>2.1 実施設計</t>
    <phoneticPr fontId="3"/>
  </si>
  <si>
    <t>2.2 高効率ごみ発電施設プラント工事</t>
    <phoneticPr fontId="3"/>
  </si>
  <si>
    <t>2.3 粗大ごみ処理施設プラント工事</t>
    <phoneticPr fontId="3"/>
  </si>
  <si>
    <t>2.4 施設エリア土木建築工事</t>
    <phoneticPr fontId="3"/>
  </si>
  <si>
    <t>2.5 その他施設エリア工事等</t>
    <phoneticPr fontId="3"/>
  </si>
  <si>
    <t>2.6 災害廃棄物一時保管場所（緑地のエリア）工事</t>
    <phoneticPr fontId="3"/>
  </si>
  <si>
    <t>2.7 用地造成工事</t>
    <phoneticPr fontId="3"/>
  </si>
  <si>
    <t>2.8 上水道工事</t>
    <phoneticPr fontId="3"/>
  </si>
  <si>
    <t>2.9 下水道工事</t>
    <phoneticPr fontId="3"/>
  </si>
  <si>
    <t>2.10 道路工事</t>
    <phoneticPr fontId="3"/>
  </si>
  <si>
    <t>2.11 水路付替え工事</t>
    <phoneticPr fontId="3"/>
  </si>
  <si>
    <t>2.12 その他の工事等</t>
    <phoneticPr fontId="3"/>
  </si>
  <si>
    <t>2.13 工事範囲外</t>
    <phoneticPr fontId="3"/>
  </si>
  <si>
    <t>3 建設請負事業者の業務範囲</t>
    <phoneticPr fontId="3"/>
  </si>
  <si>
    <t>4 組合の業務概要</t>
    <phoneticPr fontId="3"/>
  </si>
  <si>
    <t>1)用地の確保</t>
    <phoneticPr fontId="3"/>
  </si>
  <si>
    <t>2)業務実施状況のモニタリング</t>
    <phoneticPr fontId="3"/>
  </si>
  <si>
    <t>3)建設費の支払</t>
    <phoneticPr fontId="3"/>
  </si>
  <si>
    <t>4)周辺住民の対応</t>
    <phoneticPr fontId="3"/>
  </si>
  <si>
    <t>5)本事業に必要な行政手続</t>
    <phoneticPr fontId="3"/>
  </si>
  <si>
    <t>6)その他これらを実施する上で必要な業務</t>
    <phoneticPr fontId="3"/>
  </si>
  <si>
    <t>5 設計・施工に係る基本的事項</t>
    <phoneticPr fontId="3"/>
  </si>
  <si>
    <t>5.1 設計</t>
    <phoneticPr fontId="3"/>
  </si>
  <si>
    <t>1)設計の手順</t>
    <phoneticPr fontId="3"/>
  </si>
  <si>
    <t>2)実施設計図書</t>
    <phoneticPr fontId="3"/>
  </si>
  <si>
    <t>5.2 施工</t>
    <phoneticPr fontId="3"/>
  </si>
  <si>
    <t>1)工事の開始</t>
    <phoneticPr fontId="3"/>
  </si>
  <si>
    <t>2)現場管理</t>
    <phoneticPr fontId="3"/>
  </si>
  <si>
    <t>3)工事監理</t>
    <phoneticPr fontId="3"/>
  </si>
  <si>
    <t>4)復旧</t>
    <phoneticPr fontId="3"/>
  </si>
  <si>
    <t>5)設計変更</t>
    <phoneticPr fontId="3"/>
  </si>
  <si>
    <t>6)施工管理</t>
    <phoneticPr fontId="3"/>
  </si>
  <si>
    <t>7)許認可</t>
    <phoneticPr fontId="3"/>
  </si>
  <si>
    <t>8)提出図書</t>
    <phoneticPr fontId="3"/>
  </si>
  <si>
    <t>9)その他</t>
    <phoneticPr fontId="3"/>
  </si>
  <si>
    <t>5.3 工事条件</t>
    <phoneticPr fontId="3"/>
  </si>
  <si>
    <t>1)負担金</t>
    <phoneticPr fontId="3"/>
  </si>
  <si>
    <t>2)工事工程</t>
    <phoneticPr fontId="3"/>
  </si>
  <si>
    <t>3)安全衛生管理</t>
    <phoneticPr fontId="3"/>
  </si>
  <si>
    <t>4)地中障害物</t>
    <phoneticPr fontId="3"/>
  </si>
  <si>
    <t>5)建設発生土の処分</t>
    <phoneticPr fontId="3"/>
  </si>
  <si>
    <t>6)建設廃棄物</t>
    <phoneticPr fontId="3"/>
  </si>
  <si>
    <t>7)工事用車両の進入経路</t>
    <phoneticPr fontId="3"/>
  </si>
  <si>
    <t>8)仮設工事</t>
    <phoneticPr fontId="3"/>
  </si>
  <si>
    <t>9)掘削工事</t>
    <phoneticPr fontId="3"/>
  </si>
  <si>
    <t>10)測量及び地質調査</t>
    <phoneticPr fontId="3"/>
  </si>
  <si>
    <t>11)環境配慮</t>
    <phoneticPr fontId="3"/>
  </si>
  <si>
    <t>12)作業日及び作業時間</t>
    <phoneticPr fontId="3"/>
  </si>
  <si>
    <t>13)工事に伴う環境調査</t>
    <phoneticPr fontId="3"/>
  </si>
  <si>
    <t>14)工事実績情報の登録</t>
    <phoneticPr fontId="3"/>
  </si>
  <si>
    <t>15)エネルギーの回収及び有効利用</t>
    <phoneticPr fontId="3"/>
  </si>
  <si>
    <t>6 施設機能の確保</t>
    <phoneticPr fontId="3"/>
  </si>
  <si>
    <t>6.1 適用範囲</t>
    <phoneticPr fontId="3"/>
  </si>
  <si>
    <t>6.2 疑義</t>
    <phoneticPr fontId="3"/>
  </si>
  <si>
    <t>6.3 変更</t>
    <phoneticPr fontId="3"/>
  </si>
  <si>
    <t>6.4 性能と規模</t>
    <phoneticPr fontId="3"/>
  </si>
  <si>
    <t>7 材料及び機器</t>
    <phoneticPr fontId="3"/>
  </si>
  <si>
    <t>7.1 使用材料規格</t>
    <phoneticPr fontId="3"/>
  </si>
  <si>
    <t>7.2 使用材質</t>
    <phoneticPr fontId="3"/>
  </si>
  <si>
    <t>7.3 使用材料・機器の統一</t>
    <phoneticPr fontId="3"/>
  </si>
  <si>
    <t>7.4 鉄骨製作工場の選定</t>
    <phoneticPr fontId="3"/>
  </si>
  <si>
    <t>7.5 予備品及び消耗品</t>
    <phoneticPr fontId="3"/>
  </si>
  <si>
    <t>1)予備品</t>
    <phoneticPr fontId="3"/>
  </si>
  <si>
    <t>2)消耗品</t>
    <phoneticPr fontId="3"/>
  </si>
  <si>
    <t>7.6 その他</t>
    <phoneticPr fontId="3"/>
  </si>
  <si>
    <t>8 試運転及び指導期間</t>
    <phoneticPr fontId="3"/>
  </si>
  <si>
    <t>8.1 試運転</t>
    <phoneticPr fontId="3"/>
  </si>
  <si>
    <t>8.2 運転指導</t>
    <phoneticPr fontId="3"/>
  </si>
  <si>
    <t>8.3 乾燥焚き</t>
    <phoneticPr fontId="3"/>
  </si>
  <si>
    <t>8.4 試運転及び運転指導に係る経費</t>
    <phoneticPr fontId="3"/>
  </si>
  <si>
    <t>1)組合の負担</t>
    <phoneticPr fontId="3"/>
  </si>
  <si>
    <t>2)民間事業者の負担</t>
    <phoneticPr fontId="3"/>
  </si>
  <si>
    <t>9 性能保証</t>
    <phoneticPr fontId="3"/>
  </si>
  <si>
    <t>9.1 保証事項</t>
    <phoneticPr fontId="3"/>
  </si>
  <si>
    <t>1)責任施工</t>
    <phoneticPr fontId="3"/>
  </si>
  <si>
    <t>2)性能保証事項</t>
    <phoneticPr fontId="3"/>
  </si>
  <si>
    <t>9.2 引渡性能試験</t>
    <phoneticPr fontId="3"/>
  </si>
  <si>
    <t>1)引渡性能試験条件</t>
    <phoneticPr fontId="3"/>
  </si>
  <si>
    <t>2)引渡性能試験方法</t>
    <phoneticPr fontId="3"/>
  </si>
  <si>
    <t>3)予備性能試験</t>
    <phoneticPr fontId="3"/>
  </si>
  <si>
    <t>4)引渡性能試験</t>
    <phoneticPr fontId="3"/>
  </si>
  <si>
    <t>5)性能試験に係る費用</t>
    <phoneticPr fontId="3"/>
  </si>
  <si>
    <t>9.3 安定稼働試験</t>
    <phoneticPr fontId="3"/>
  </si>
  <si>
    <t>1)安定稼働試験項目</t>
    <rPh sb="2" eb="4">
      <t>アンテイ</t>
    </rPh>
    <rPh sb="4" eb="6">
      <t>カドウ</t>
    </rPh>
    <rPh sb="6" eb="8">
      <t>シケン</t>
    </rPh>
    <rPh sb="8" eb="10">
      <t>コウモク</t>
    </rPh>
    <phoneticPr fontId="3"/>
  </si>
  <si>
    <t>2)安定稼働確認条件</t>
    <rPh sb="2" eb="4">
      <t>アンテイ</t>
    </rPh>
    <rPh sb="4" eb="6">
      <t>カドウ</t>
    </rPh>
    <rPh sb="6" eb="8">
      <t>カクニン</t>
    </rPh>
    <rPh sb="8" eb="10">
      <t>ジョウケン</t>
    </rPh>
    <phoneticPr fontId="3"/>
  </si>
  <si>
    <t>10 契約不適合に関する事項</t>
    <phoneticPr fontId="3"/>
  </si>
  <si>
    <t>10.1 契約不適合責任</t>
    <phoneticPr fontId="3"/>
  </si>
  <si>
    <t>1)設計の契約不適合責任</t>
    <phoneticPr fontId="3"/>
  </si>
  <si>
    <t>2)施工の契約不適合責任</t>
    <phoneticPr fontId="3"/>
  </si>
  <si>
    <t>10.2 契約不適合検査</t>
    <phoneticPr fontId="3"/>
  </si>
  <si>
    <t>10.3 契約不適合責任確認要領書</t>
    <phoneticPr fontId="3"/>
  </si>
  <si>
    <t>10.4 契約不適合確認の基準</t>
    <phoneticPr fontId="3"/>
  </si>
  <si>
    <t>10.5 契約不適合の改善、修補</t>
    <rPh sb="14" eb="16">
      <t>シュウホ</t>
    </rPh>
    <phoneticPr fontId="3"/>
  </si>
  <si>
    <t>1)契約不適合責任</t>
    <phoneticPr fontId="3"/>
  </si>
  <si>
    <t>2)契約不適合判定に要する経費</t>
    <phoneticPr fontId="3"/>
  </si>
  <si>
    <t>10.6 契約不適合責任期間中の点検、整備・修補</t>
    <rPh sb="22" eb="24">
      <t>シュウホ</t>
    </rPh>
    <phoneticPr fontId="3"/>
  </si>
  <si>
    <t>11 検査及び試験</t>
    <phoneticPr fontId="3"/>
  </si>
  <si>
    <t>11.1 立会検査及び立会試験</t>
    <phoneticPr fontId="3"/>
  </si>
  <si>
    <t>11.2 検査及び試験の方法</t>
    <phoneticPr fontId="3"/>
  </si>
  <si>
    <t>11.3 検査及び試験の省略</t>
    <phoneticPr fontId="3"/>
  </si>
  <si>
    <t>11.4 経費の負担</t>
    <phoneticPr fontId="3"/>
  </si>
  <si>
    <t>12 正式引渡し</t>
    <phoneticPr fontId="3"/>
  </si>
  <si>
    <t>第2節 高効率ごみ発電施設プラント工事仕様</t>
    <phoneticPr fontId="3"/>
  </si>
  <si>
    <t>1 各設備共通仕様</t>
    <phoneticPr fontId="3"/>
  </si>
  <si>
    <t>1.1 歩廊・階段・点検床等</t>
    <phoneticPr fontId="3"/>
  </si>
  <si>
    <t>1)歩廊・階段・点検床及び通路</t>
  </si>
  <si>
    <t>2)手摺</t>
  </si>
  <si>
    <t>3)設計基準</t>
  </si>
  <si>
    <t>1.2 防熱、保温</t>
    <phoneticPr fontId="3"/>
  </si>
  <si>
    <t>1.3 配管</t>
    <phoneticPr fontId="3"/>
  </si>
  <si>
    <t>1.4 塗装</t>
    <phoneticPr fontId="3"/>
  </si>
  <si>
    <t>1.5 機器構成</t>
    <phoneticPr fontId="3"/>
  </si>
  <si>
    <t>1.6 地震対策</t>
    <phoneticPr fontId="3"/>
  </si>
  <si>
    <t>1.7 ポンプ類</t>
    <phoneticPr fontId="3"/>
  </si>
  <si>
    <t>1.8 その他</t>
    <phoneticPr fontId="3"/>
  </si>
  <si>
    <t>2 受入れ供給設備</t>
    <phoneticPr fontId="3"/>
  </si>
  <si>
    <t>2.1 ごみ計量機</t>
    <phoneticPr fontId="3"/>
  </si>
  <si>
    <t>1)形式</t>
  </si>
  <si>
    <t>2)数量</t>
  </si>
  <si>
    <t>3)主要項目</t>
  </si>
  <si>
    <t>4)付属機器</t>
  </si>
  <si>
    <t>5)その他</t>
  </si>
  <si>
    <t>6)特記事項</t>
  </si>
  <si>
    <t>2.2 プラットホーム</t>
    <phoneticPr fontId="3"/>
  </si>
  <si>
    <t>1)プラットホーム（土木建築工事に含む）</t>
  </si>
  <si>
    <t>(1)形式</t>
  </si>
  <si>
    <t>(2)数量</t>
  </si>
  <si>
    <t>(3)主要項目</t>
  </si>
  <si>
    <t>(4)特記事項</t>
  </si>
  <si>
    <t>2)プラットホーム出入口扉</t>
  </si>
  <si>
    <t>(3)主要項目（1基につき）</t>
  </si>
  <si>
    <t>(4)付属機器</t>
  </si>
  <si>
    <t>(5)特記事項</t>
  </si>
  <si>
    <t>2.3 投入扉</t>
    <phoneticPr fontId="3"/>
  </si>
  <si>
    <t>5)特記事項</t>
  </si>
  <si>
    <t>2.4 ダンピングボックス</t>
    <phoneticPr fontId="3"/>
  </si>
  <si>
    <t>2.5 ごみピット（土木建築工事に含む）</t>
    <phoneticPr fontId="3"/>
  </si>
  <si>
    <t>4)鉄筋かぶり</t>
  </si>
  <si>
    <t>5)付属機器</t>
  </si>
  <si>
    <t>2.6 ごみクレーン</t>
    <phoneticPr fontId="3"/>
  </si>
  <si>
    <t>2.7 可燃性粗大ごみ受入ホッパ（必要に応じて設置）</t>
    <phoneticPr fontId="3"/>
  </si>
  <si>
    <t>3)主要項目（1基につき）</t>
  </si>
  <si>
    <t>2.8 可燃性粗大ごみ供給コンベヤ（必要に応じて設置）</t>
    <phoneticPr fontId="3"/>
  </si>
  <si>
    <t>2.9 可燃性粗大ごみ破砕機</t>
    <phoneticPr fontId="3"/>
  </si>
  <si>
    <t>1)破砕機</t>
  </si>
  <si>
    <t>2)排出コンベヤ（必要に応じて設置）</t>
  </si>
  <si>
    <t>2.10 脱臭装置</t>
    <phoneticPr fontId="3"/>
  </si>
  <si>
    <t>2.11 薬液噴霧装置</t>
    <phoneticPr fontId="3"/>
  </si>
  <si>
    <t>2.12 自動窓拭き装置</t>
    <phoneticPr fontId="3"/>
  </si>
  <si>
    <t>3 燃焼設備</t>
    <phoneticPr fontId="3"/>
  </si>
  <si>
    <t>3.1 ごみ投入ホッパ・シュート</t>
    <phoneticPr fontId="3"/>
  </si>
  <si>
    <t>3.2 燃焼装置</t>
    <phoneticPr fontId="3"/>
  </si>
  <si>
    <t>1)給じん装置</t>
  </si>
  <si>
    <t>2)燃焼装置</t>
  </si>
  <si>
    <t>3)炉駆動用油圧装置</t>
  </si>
  <si>
    <t>(3)操作方式</t>
  </si>
  <si>
    <t>(4)主要項目（１ユニット分につき）</t>
  </si>
  <si>
    <t>(5)付属機器</t>
  </si>
  <si>
    <t>(6)特記事項</t>
  </si>
  <si>
    <t>3.3 焼却炉本体</t>
    <phoneticPr fontId="3"/>
  </si>
  <si>
    <t>1)焼却炉</t>
  </si>
  <si>
    <t>2)落じんホッパ・シュート</t>
  </si>
  <si>
    <t>3)主灰シュート</t>
  </si>
  <si>
    <t>4)炉体鉄骨</t>
  </si>
  <si>
    <t>3.4 助燃装置</t>
    <phoneticPr fontId="3"/>
  </si>
  <si>
    <t>1)助燃油貯留槽</t>
  </si>
  <si>
    <t>2)助燃油移送ポンプ</t>
  </si>
  <si>
    <t>3)助燃バーナ</t>
  </si>
  <si>
    <t>4)再燃バーナ（必要に応じて設置）</t>
  </si>
  <si>
    <t>4 燃焼ガス冷却設備</t>
    <phoneticPr fontId="3"/>
  </si>
  <si>
    <t>4.1 廃熱ボイラ</t>
    <phoneticPr fontId="3"/>
  </si>
  <si>
    <t>1)廃熱ボイラ本体</t>
  </si>
  <si>
    <t>2)ボイラ鉄骨、ケーシング、落下灰ホッパシュート</t>
  </si>
  <si>
    <t>4.2 スートブロワ</t>
    <phoneticPr fontId="3"/>
  </si>
  <si>
    <t>3)主要項目（1基分につき）</t>
  </si>
  <si>
    <t>4.3 ボイラ給水ポンプ</t>
    <phoneticPr fontId="3"/>
  </si>
  <si>
    <t>4.4 脱気器</t>
    <phoneticPr fontId="3"/>
  </si>
  <si>
    <t>4.5 エコノマイザ</t>
    <phoneticPr fontId="3"/>
  </si>
  <si>
    <t>4.6 脱気器給水ポンプ</t>
    <phoneticPr fontId="3"/>
  </si>
  <si>
    <t>4)特記事項</t>
  </si>
  <si>
    <t>4.7 ボイラ用薬液注入装置</t>
    <phoneticPr fontId="3"/>
  </si>
  <si>
    <t>1)清缶剤注入装置</t>
  </si>
  <si>
    <t>(1)数量</t>
  </si>
  <si>
    <t>(2)主要項目</t>
  </si>
  <si>
    <t>(3)付属機器</t>
  </si>
  <si>
    <t>2)脱酸剤注入装置（必要に応じて設置）</t>
  </si>
  <si>
    <t>3)ボイラ水保缶剤注入装置（必要に応じて設置）</t>
  </si>
  <si>
    <t>(3)特記事項</t>
  </si>
  <si>
    <t>4.8 連続ブロー装置</t>
    <phoneticPr fontId="3"/>
  </si>
  <si>
    <t>3)主要項目（1缶分につき）</t>
  </si>
  <si>
    <t>4.9 蒸気だめ</t>
    <phoneticPr fontId="3"/>
  </si>
  <si>
    <t>1)高圧蒸気だめ</t>
  </si>
  <si>
    <t>2)低圧蒸気だめ</t>
  </si>
  <si>
    <t>4.10 高圧蒸気復水器（必要に応じて設置）</t>
    <phoneticPr fontId="3"/>
  </si>
  <si>
    <t>3)主要項目（1組につき）</t>
  </si>
  <si>
    <t>4.11 低圧蒸気復水器</t>
    <phoneticPr fontId="3"/>
  </si>
  <si>
    <t>4.12 復水タンク</t>
    <phoneticPr fontId="3"/>
  </si>
  <si>
    <t>4.13 純水装置</t>
    <phoneticPr fontId="3"/>
  </si>
  <si>
    <t>4)主要機器（RO式の提案も可とする）</t>
  </si>
  <si>
    <t>4.14 純水タンク</t>
    <phoneticPr fontId="3"/>
  </si>
  <si>
    <t>4.15 純水移送ポンプ</t>
    <phoneticPr fontId="3"/>
  </si>
  <si>
    <t>5 排ガス処理設備</t>
    <phoneticPr fontId="3"/>
  </si>
  <si>
    <t>5.1 減温塔（必要に応じて設置）</t>
    <phoneticPr fontId="3"/>
  </si>
  <si>
    <t>1)減温塔本体</t>
  </si>
  <si>
    <t>2)噴射ノズル</t>
  </si>
  <si>
    <t>(1形式</t>
  </si>
  <si>
    <t>(3)主要項目（1本につき）</t>
  </si>
  <si>
    <t>3)噴射水ポンプ</t>
  </si>
  <si>
    <t>4)噴射水槽（土木建築工事に含む）</t>
  </si>
  <si>
    <t>(3)有効容量</t>
  </si>
  <si>
    <t>(4)付属品</t>
  </si>
  <si>
    <t>5)その他、必要な設備について記入する。</t>
  </si>
  <si>
    <t>5.2 集じん器</t>
    <phoneticPr fontId="3"/>
  </si>
  <si>
    <t>5.3 有害ガス除去装置</t>
    <phoneticPr fontId="3"/>
  </si>
  <si>
    <t>1)HCL、SOx除去装置</t>
  </si>
  <si>
    <t>(3)主要項目（1炉分につき）</t>
  </si>
  <si>
    <t>(4)主要機器</t>
  </si>
  <si>
    <t>(5)特記事項</t>
    <phoneticPr fontId="3"/>
  </si>
  <si>
    <t>2)NOx除去装置</t>
  </si>
  <si>
    <t>(1)燃焼制御方式</t>
  </si>
  <si>
    <t>(a)形式</t>
  </si>
  <si>
    <t>(b)数量</t>
  </si>
  <si>
    <t>(c)主要項目（1炉分につき）</t>
  </si>
  <si>
    <t>(d)主要機器</t>
  </si>
  <si>
    <t>(2)無触媒脱硝装置（必要に応じて設置）</t>
  </si>
  <si>
    <t>(c)主要項目</t>
  </si>
  <si>
    <t>(e)特記事項</t>
  </si>
  <si>
    <t>(3)触媒脱硝装置（必要に応じて設置）</t>
  </si>
  <si>
    <t>(e)付属機器</t>
  </si>
  <si>
    <t>(f)特記事項</t>
  </si>
  <si>
    <t>3)ダイオキシン類及び水銀除去装置</t>
  </si>
  <si>
    <t>(5)主要機器</t>
  </si>
  <si>
    <t>(a)活性炭貯留槽</t>
  </si>
  <si>
    <t>(ｱ)形式</t>
  </si>
  <si>
    <t>(ｲ)数量</t>
  </si>
  <si>
    <t>(ｳ)主要項目</t>
  </si>
  <si>
    <t>(ｴ)付属機器</t>
  </si>
  <si>
    <t>(ｵ)特記事項</t>
  </si>
  <si>
    <t>(b)活性炭供給装置(必要に応じて設置)</t>
  </si>
  <si>
    <t>(c)活性炭輸送装置(必要に応じて設置)</t>
  </si>
  <si>
    <t>6 余熱利用設備</t>
    <phoneticPr fontId="3"/>
  </si>
  <si>
    <t>6.1 発電設備</t>
    <phoneticPr fontId="3"/>
  </si>
  <si>
    <t>1)蒸気タービン</t>
  </si>
  <si>
    <t>2)発電機（電気設備に含む）</t>
  </si>
  <si>
    <t>6.2 タービンバイパス装置</t>
    <phoneticPr fontId="3"/>
  </si>
  <si>
    <t>4)主要材質</t>
  </si>
  <si>
    <t>5)付帯機器</t>
  </si>
  <si>
    <t>6.3 熱及び温水供給設備</t>
    <phoneticPr fontId="3"/>
  </si>
  <si>
    <t>1)場内余熱供給設備</t>
  </si>
  <si>
    <t>(3)主要項目（1組につき）</t>
  </si>
  <si>
    <t>2)場外余熱供給設備</t>
  </si>
  <si>
    <t>7 通風設備</t>
    <phoneticPr fontId="3"/>
  </si>
  <si>
    <t>7.1 押込送風機</t>
    <phoneticPr fontId="3"/>
  </si>
  <si>
    <t>7.2 二次送風機（必要に応じて設置）</t>
    <phoneticPr fontId="3"/>
  </si>
  <si>
    <t>7.3 蒸気式空気予熱器</t>
    <phoneticPr fontId="3"/>
  </si>
  <si>
    <t>3)主要項目</t>
    <phoneticPr fontId="3"/>
  </si>
  <si>
    <t>7.4 風道</t>
    <phoneticPr fontId="3"/>
  </si>
  <si>
    <t>3)主要項目（1炉分につき）</t>
  </si>
  <si>
    <t>7.5 誘引送風機</t>
    <phoneticPr fontId="3"/>
  </si>
  <si>
    <t>7.6 排ガス再循環用送風機（必要に応じて設置）</t>
    <phoneticPr fontId="3"/>
  </si>
  <si>
    <t>7.7 煙道</t>
    <phoneticPr fontId="3"/>
  </si>
  <si>
    <t>7.8 煙突</t>
    <phoneticPr fontId="3"/>
  </si>
  <si>
    <t>8 灰出し設備</t>
    <phoneticPr fontId="3"/>
  </si>
  <si>
    <t>8.1 灰出装置（灰冷却装置兼用）</t>
    <phoneticPr fontId="3"/>
  </si>
  <si>
    <t>3)主要項目（１基につき）</t>
  </si>
  <si>
    <t>8.2 落じんコンベヤ</t>
    <phoneticPr fontId="3"/>
  </si>
  <si>
    <t>8.3 灰搬出装置（必要に応じて設置又は灰出装置と兼用可）</t>
    <phoneticPr fontId="3"/>
  </si>
  <si>
    <t>＜ピット方式の場合＞</t>
  </si>
  <si>
    <t>8.4 灰ピット（土木建築工事に含む）</t>
    <phoneticPr fontId="3"/>
  </si>
  <si>
    <t>8.5 灰クレーン</t>
    <phoneticPr fontId="3"/>
  </si>
  <si>
    <t>8.6 灰汚水沈殿槽（土木建築工事に含む）</t>
    <phoneticPr fontId="3"/>
  </si>
  <si>
    <t>1)構造</t>
  </si>
  <si>
    <t>8.7 灰汚水槽</t>
    <phoneticPr fontId="3"/>
  </si>
  <si>
    <t>＜バンカ方式の場合＞</t>
  </si>
  <si>
    <t>8.8 灰バンカ</t>
    <phoneticPr fontId="3"/>
  </si>
  <si>
    <t>8.9 飛灰排出装置</t>
    <phoneticPr fontId="3"/>
  </si>
  <si>
    <t>1)飛灰搬送装置</t>
  </si>
  <si>
    <t>2)飛灰貯留タンク</t>
  </si>
  <si>
    <t>3)飛灰薬剤処理等装置</t>
  </si>
  <si>
    <t>(1)薬剤処理用飛灰定量供給装置</t>
  </si>
  <si>
    <t>(d)付属機器</t>
  </si>
  <si>
    <t>(c)主要項目（1基につき）</t>
  </si>
  <si>
    <t>(2)混練機</t>
  </si>
  <si>
    <t>(3)薬剤添加装置</t>
  </si>
  <si>
    <t>(c)主要項目（1式につき）</t>
  </si>
  <si>
    <t>(4)処理物搬送コンベヤ（必要に応じて設置）</t>
  </si>
  <si>
    <t>(5)処理物養生コンベヤ</t>
  </si>
  <si>
    <t>4)飛灰処理物貯留装置</t>
  </si>
  <si>
    <t>(1)飛灰処理物ピット（土木建築工事に含む）</t>
  </si>
  <si>
    <t>(d)鉄筋かぶり</t>
  </si>
  <si>
    <t>(2)飛灰処理物クレーン</t>
  </si>
  <si>
    <t>(3)飛灰処理物バンカ</t>
  </si>
  <si>
    <t>(d)特記事項</t>
  </si>
  <si>
    <t>5)環境集じん装置</t>
  </si>
  <si>
    <t>8.10 磁性物搬出装置（必要に応じて設置）</t>
    <phoneticPr fontId="3"/>
  </si>
  <si>
    <t>1)磁選機</t>
  </si>
  <si>
    <t>2)磁性物ピット（土木建築工事に含む）</t>
  </si>
  <si>
    <t>(4)鉄筋かぶり</t>
  </si>
  <si>
    <t>3)磁性物クレーン</t>
  </si>
  <si>
    <t>4)磁性物バンカ</t>
  </si>
  <si>
    <t>9 給水設備</t>
    <phoneticPr fontId="3"/>
  </si>
  <si>
    <t>9.1 所要水量</t>
    <phoneticPr fontId="3"/>
  </si>
  <si>
    <t>1)生活用水</t>
  </si>
  <si>
    <t>2)プラント用水</t>
  </si>
  <si>
    <t>9.2 水槽類仕様</t>
    <phoneticPr fontId="3"/>
  </si>
  <si>
    <t>9.3 ポンプ類仕様</t>
    <phoneticPr fontId="3"/>
  </si>
  <si>
    <t>9.4 機器冷却水冷却塔</t>
    <phoneticPr fontId="3"/>
  </si>
  <si>
    <t>9.5 機器冷却水薬注装置</t>
    <phoneticPr fontId="3"/>
  </si>
  <si>
    <t>4)主要機器</t>
  </si>
  <si>
    <t>10 排水処理設備</t>
    <phoneticPr fontId="3"/>
  </si>
  <si>
    <t>10.1 生活排水（土木建築工事に含む）</t>
    <phoneticPr fontId="3"/>
  </si>
  <si>
    <t>10.2 ごみピット汚水</t>
    <phoneticPr fontId="3"/>
  </si>
  <si>
    <t>(2)ごみ汚水発生量</t>
  </si>
  <si>
    <t>(3)運転時間</t>
  </si>
  <si>
    <t>(4)処理能力</t>
  </si>
  <si>
    <t>1)ごみピット汚水貯留槽（土木建築工事に含む）</t>
  </si>
  <si>
    <t>(1)構造</t>
  </si>
  <si>
    <t>2)ごみピット汚水移送ポンプ</t>
  </si>
  <si>
    <t>(3)主要項目（１基につき）</t>
  </si>
  <si>
    <t>3)ごみ汚水ろ過器（必要に応じて設置）</t>
  </si>
  <si>
    <t>4)ろ液貯留槽（コンクリート製の場合は土木建築工事に含む）（必要に応じて設置）</t>
  </si>
  <si>
    <t>5)ろ液噴霧ポンプ（必要に応じて設置）</t>
  </si>
  <si>
    <t>6)ろ液噴霧器（必要に応じて設置）</t>
  </si>
  <si>
    <t>10.3 プラント有機系排水処理装置</t>
    <phoneticPr fontId="3"/>
  </si>
  <si>
    <t>1)プラットホーム床洗浄排水移送ポンプ</t>
  </si>
  <si>
    <t>①形式</t>
  </si>
  <si>
    <t>②数量</t>
  </si>
  <si>
    <t>③主要項目（1基につき）</t>
  </si>
  <si>
    <t>④付属機器</t>
  </si>
  <si>
    <t>⑤特記事項</t>
  </si>
  <si>
    <t>10.4 プラント排水無機系処理装置</t>
    <phoneticPr fontId="3"/>
  </si>
  <si>
    <t>1)槽類仕様（参考）</t>
  </si>
  <si>
    <t>2)ポンプ・ブロワ類仕様（参考）</t>
  </si>
  <si>
    <t>3)塔、機器類仕様（参考）</t>
  </si>
  <si>
    <t>4)薬液タンク類（参考）</t>
  </si>
  <si>
    <t>11 電気設備</t>
    <phoneticPr fontId="3"/>
  </si>
  <si>
    <t>11.1 電気方式</t>
    <phoneticPr fontId="3"/>
  </si>
  <si>
    <t>1)受電電圧</t>
  </si>
  <si>
    <t>2)発電電圧</t>
  </si>
  <si>
    <t>3)配電種別</t>
  </si>
  <si>
    <t>4)配電方式及び電圧</t>
  </si>
  <si>
    <t>5)盤の構造</t>
  </si>
  <si>
    <t>11.2 受変電設備</t>
    <phoneticPr fontId="3"/>
  </si>
  <si>
    <t>1)構内引込用柱上開閉器</t>
  </si>
  <si>
    <t>(3)容量</t>
  </si>
  <si>
    <t>2)高圧引込盤</t>
  </si>
  <si>
    <t>(3)主要取付収納機器</t>
  </si>
  <si>
    <t>3)高圧受電盤</t>
  </si>
  <si>
    <t>(3)主要取付収納機器（1面につき）</t>
  </si>
  <si>
    <t>4)高圧配電盤</t>
  </si>
  <si>
    <t>(3)構成</t>
  </si>
  <si>
    <t>(4)主要取付収納機器</t>
  </si>
  <si>
    <t>5)高圧変圧器</t>
  </si>
  <si>
    <t>(1)プラント動力変圧器</t>
  </si>
  <si>
    <t>③容量</t>
  </si>
  <si>
    <t>④端子電圧</t>
  </si>
  <si>
    <t>⑤定格</t>
  </si>
  <si>
    <t>⑥相数</t>
  </si>
  <si>
    <t>(2)建築動力変圧器</t>
  </si>
  <si>
    <t>(3)照明用変圧器</t>
  </si>
  <si>
    <t>6)高圧進相コンデンサ</t>
  </si>
  <si>
    <t>(2)コンデンサバンク数</t>
  </si>
  <si>
    <t>(3)群容量</t>
  </si>
  <si>
    <t>(4)主要項目</t>
  </si>
  <si>
    <t>11.3 低圧配電設備</t>
    <phoneticPr fontId="3"/>
  </si>
  <si>
    <t>1)プラント用動力主幹盤</t>
  </si>
  <si>
    <t>2)建築用動力主幹盤</t>
  </si>
  <si>
    <t>3)照明用主幹盤</t>
  </si>
  <si>
    <t>11.4 動力設備</t>
    <phoneticPr fontId="3"/>
  </si>
  <si>
    <t>1)動力制御盤</t>
  </si>
  <si>
    <t>(4)主要取付収納機器（1面につき）</t>
  </si>
  <si>
    <t>2)現場制御盤</t>
  </si>
  <si>
    <t>3)現場操作盤</t>
  </si>
  <si>
    <t>4)インバータ制御盤（必要に応じて設置）</t>
  </si>
  <si>
    <t>5)電気配線工事</t>
  </si>
  <si>
    <t>(1)工事方法</t>
  </si>
  <si>
    <t>(2)接地工事</t>
  </si>
  <si>
    <t>(3)主要配線材料</t>
  </si>
  <si>
    <t>11.5 タービン発電設備</t>
    <phoneticPr fontId="3"/>
  </si>
  <si>
    <t>11.6 非常用発電装置</t>
    <phoneticPr fontId="3"/>
  </si>
  <si>
    <t>1)原動機</t>
  </si>
  <si>
    <t>(3)出力</t>
  </si>
  <si>
    <t>(4)使用燃料</t>
  </si>
  <si>
    <t>(5)始動方式</t>
  </si>
  <si>
    <t>(6)据付け</t>
  </si>
  <si>
    <t>(7)油清浄器</t>
  </si>
  <si>
    <t>(8)その他</t>
  </si>
  <si>
    <t>2)発電機</t>
  </si>
  <si>
    <t>(4)力率</t>
  </si>
  <si>
    <t>(5)電圧</t>
  </si>
  <si>
    <t>(6)周波数</t>
  </si>
  <si>
    <t>(7)相数</t>
  </si>
  <si>
    <t>(8)定格</t>
  </si>
  <si>
    <t>(9)絶縁種別</t>
  </si>
  <si>
    <t>(10)励磁方式</t>
  </si>
  <si>
    <t>3)計測器</t>
  </si>
  <si>
    <t>4)保護装置</t>
  </si>
  <si>
    <t>5)発電機制御装置（電圧調整（力率調整））</t>
  </si>
  <si>
    <t>11.7 無停電電源装置</t>
    <phoneticPr fontId="3"/>
  </si>
  <si>
    <t>1)直流電源装置</t>
  </si>
  <si>
    <t>(1)充電器</t>
  </si>
  <si>
    <t>(2)畜電池</t>
  </si>
  <si>
    <t>②容量</t>
  </si>
  <si>
    <t>③数量</t>
  </si>
  <si>
    <t>④定格電圧</t>
  </si>
  <si>
    <t>⑤放電電圧</t>
  </si>
  <si>
    <t>⑥放電時間</t>
  </si>
  <si>
    <t>2)交流無停電電源装置</t>
  </si>
  <si>
    <t>3)特記事項</t>
  </si>
  <si>
    <t>12 計装制御設備</t>
    <phoneticPr fontId="3"/>
  </si>
  <si>
    <t>12.1 計画概要</t>
    <phoneticPr fontId="3"/>
  </si>
  <si>
    <t>12.2 計装制御計画</t>
    <phoneticPr fontId="3"/>
  </si>
  <si>
    <t>1)一般項目</t>
  </si>
  <si>
    <t>2)計装監視機能</t>
  </si>
  <si>
    <t>3)自動制御機能</t>
  </si>
  <si>
    <t>4)データ処理機能</t>
  </si>
  <si>
    <t>5)計装リスト</t>
  </si>
  <si>
    <t>12.3 計装機器</t>
    <phoneticPr fontId="3"/>
  </si>
  <si>
    <t>1)一般計装センサー</t>
  </si>
  <si>
    <t>2)大気質測定機器</t>
  </si>
  <si>
    <t>3)ITV装置</t>
  </si>
  <si>
    <t>(1)カメラ設置場所</t>
    <rPh sb="6" eb="8">
      <t>セッチ</t>
    </rPh>
    <rPh sb="8" eb="10">
      <t>バショ</t>
    </rPh>
    <phoneticPr fontId="3"/>
  </si>
  <si>
    <t>(2)モニタ設置場所</t>
    <rPh sb="6" eb="8">
      <t>セッチ</t>
    </rPh>
    <rPh sb="8" eb="10">
      <t>バショ</t>
    </rPh>
    <phoneticPr fontId="3"/>
  </si>
  <si>
    <t>12.4 制御装置（中央制御室）</t>
    <phoneticPr fontId="3"/>
  </si>
  <si>
    <t>1)オペレータコンソール</t>
  </si>
  <si>
    <t>12.5 ごみクレーン制御装置</t>
    <phoneticPr fontId="3"/>
  </si>
  <si>
    <t>12.6 データ処理装置</t>
    <phoneticPr fontId="3"/>
  </si>
  <si>
    <t>1)中央処理装置</t>
  </si>
  <si>
    <t>(3)データ保管期間</t>
  </si>
  <si>
    <t>2)出力装置</t>
  </si>
  <si>
    <t>3)組合事務室用データ処理端末</t>
  </si>
  <si>
    <t>12.7 排ガス状況監視盤</t>
    <phoneticPr fontId="3"/>
  </si>
  <si>
    <t>13 雑設備</t>
    <phoneticPr fontId="3"/>
  </si>
  <si>
    <t>13.1 空気圧縮機</t>
    <phoneticPr fontId="3"/>
  </si>
  <si>
    <t>13.2 清掃用煤吹装置</t>
    <phoneticPr fontId="3"/>
  </si>
  <si>
    <t>13.3 可搬式掃除機</t>
    <phoneticPr fontId="3"/>
  </si>
  <si>
    <t>3)付属機器</t>
  </si>
  <si>
    <t>13.4 洗車設備</t>
    <phoneticPr fontId="3"/>
  </si>
  <si>
    <t>13.5 炉内清掃用集じん装置</t>
    <phoneticPr fontId="3"/>
  </si>
  <si>
    <t>13.6 作業環境用集じん装置</t>
    <phoneticPr fontId="3"/>
  </si>
  <si>
    <t>4)付属品</t>
  </si>
  <si>
    <t>13.7 工作機器、工具及び保安保護具類</t>
    <phoneticPr fontId="3"/>
  </si>
  <si>
    <t>13.8説明用備品</t>
  </si>
  <si>
    <t>1)見学者説明用装置</t>
  </si>
  <si>
    <t>2)説明用パンフレット</t>
  </si>
  <si>
    <t>13.9 機器搬入・搬出用設備</t>
    <phoneticPr fontId="3"/>
  </si>
  <si>
    <t>13.10 エアシャワー</t>
    <phoneticPr fontId="3"/>
  </si>
  <si>
    <t>第3節 粗大ごみ処理施設プラント工事仕様</t>
    <phoneticPr fontId="3"/>
  </si>
  <si>
    <t>1.1 コンベヤ類</t>
    <phoneticPr fontId="3"/>
  </si>
  <si>
    <t>2.3 粗大ごみ受入ヤード（土木建築工事に含む）</t>
    <phoneticPr fontId="3"/>
  </si>
  <si>
    <t>2.4 粗大ごみ受入ホッパ</t>
    <phoneticPr fontId="3"/>
  </si>
  <si>
    <t>2.5 粗大ごみ供給コンベヤ</t>
    <phoneticPr fontId="3"/>
  </si>
  <si>
    <t>3 破砕設備</t>
    <phoneticPr fontId="3"/>
  </si>
  <si>
    <t>3.1 低速回転破砕機</t>
    <phoneticPr fontId="3"/>
  </si>
  <si>
    <t>3.2高速回転破砕機</t>
  </si>
  <si>
    <t>4 搬送設備</t>
    <phoneticPr fontId="3"/>
  </si>
  <si>
    <t>1)排出コンベヤ（必要に応じて設置）</t>
  </si>
  <si>
    <t>2)搬送コンベヤ</t>
  </si>
  <si>
    <t>5 選別設備</t>
    <phoneticPr fontId="3"/>
  </si>
  <si>
    <t>5.1 磁力選別機</t>
    <phoneticPr fontId="3"/>
  </si>
  <si>
    <t>5.2 粒度選別機</t>
    <phoneticPr fontId="3"/>
  </si>
  <si>
    <t>5.3 風力選別機（必要に応じて設置）</t>
    <phoneticPr fontId="3"/>
  </si>
  <si>
    <t>5.4 アルミ選別機</t>
    <phoneticPr fontId="3"/>
  </si>
  <si>
    <t>6 解体室（土木建築工事に含む）</t>
    <phoneticPr fontId="3"/>
  </si>
  <si>
    <t>7 貯留搬出設備</t>
    <phoneticPr fontId="3"/>
  </si>
  <si>
    <t>7.1 可燃残渣搬送装置</t>
    <phoneticPr fontId="3"/>
  </si>
  <si>
    <t>7.2 不燃残渣貯留設備</t>
    <phoneticPr fontId="3"/>
  </si>
  <si>
    <t>1)不燃残渣貯留バンカ</t>
  </si>
  <si>
    <t>＜ヤード方式の場合＞</t>
  </si>
  <si>
    <t>2)不燃残渣貯留ヤード</t>
  </si>
  <si>
    <t>7.3 鉄類貯留設備</t>
    <phoneticPr fontId="3"/>
  </si>
  <si>
    <t>1)鉄類貯留バンカ</t>
  </si>
  <si>
    <t>2)鉄類貯留ヤード</t>
  </si>
  <si>
    <t>7.4 アルミ類貯留設備</t>
    <phoneticPr fontId="3"/>
  </si>
  <si>
    <t>1)アルミ類貯留バンカ</t>
  </si>
  <si>
    <t>2)アルミ類貯留ヤード（必要に応じて設置）</t>
  </si>
  <si>
    <t>7.5 スプリング貯留ヤード</t>
    <phoneticPr fontId="3"/>
  </si>
  <si>
    <t>8 集じん設備</t>
    <phoneticPr fontId="3"/>
  </si>
  <si>
    <t>8.1 サイクロン（必要に応じて設置）</t>
    <phoneticPr fontId="3"/>
  </si>
  <si>
    <t>8.2 バグフィルタ</t>
    <phoneticPr fontId="3"/>
  </si>
  <si>
    <t>8.3 排風機</t>
    <phoneticPr fontId="3"/>
  </si>
  <si>
    <t>8.4 脱臭装置</t>
    <phoneticPr fontId="3"/>
  </si>
  <si>
    <t>13.1 作業用重機</t>
    <phoneticPr fontId="3"/>
  </si>
  <si>
    <t>1)ショベルローダ</t>
  </si>
  <si>
    <t>(3)使用燃料</t>
  </si>
  <si>
    <t>2)その他必要な重機</t>
  </si>
  <si>
    <t>第4節 土木建築工事仕様</t>
    <phoneticPr fontId="3"/>
  </si>
  <si>
    <t>1 計画基本事項</t>
    <phoneticPr fontId="3"/>
  </si>
  <si>
    <t>1.1 計画概要</t>
    <phoneticPr fontId="3"/>
  </si>
  <si>
    <t>1)工事範囲</t>
  </si>
  <si>
    <t>2)建設用地</t>
  </si>
  <si>
    <t>3)共通仕様</t>
  </si>
  <si>
    <t>4)仮設計画</t>
  </si>
  <si>
    <t>5)安全対策</t>
  </si>
  <si>
    <t>6)敷地造成工事</t>
  </si>
  <si>
    <t>7)測量及び地質調査</t>
  </si>
  <si>
    <t>8)掘削工事</t>
  </si>
  <si>
    <t>1.2 施設配置計画</t>
    <phoneticPr fontId="3"/>
  </si>
  <si>
    <t>1)一般事項</t>
  </si>
  <si>
    <t>2)車両動線計画</t>
  </si>
  <si>
    <t>3)見学者動線計画</t>
  </si>
  <si>
    <t>2 施設エリア土木建築工事</t>
    <phoneticPr fontId="3"/>
  </si>
  <si>
    <t>2.1 建築工事</t>
    <phoneticPr fontId="3"/>
  </si>
  <si>
    <t>1)全体計画</t>
  </si>
  <si>
    <t>(1)設計方針</t>
    <rPh sb="3" eb="5">
      <t>セッケイ</t>
    </rPh>
    <rPh sb="5" eb="7">
      <t>ホウシン</t>
    </rPh>
    <phoneticPr fontId="3"/>
  </si>
  <si>
    <t>(2)工場棟平面計画</t>
    <rPh sb="3" eb="5">
      <t>コウジョウ</t>
    </rPh>
    <rPh sb="5" eb="6">
      <t>トウ</t>
    </rPh>
    <rPh sb="6" eb="8">
      <t>ヘイメン</t>
    </rPh>
    <rPh sb="8" eb="10">
      <t>ケイカク</t>
    </rPh>
    <phoneticPr fontId="3"/>
  </si>
  <si>
    <t>2)構造計画</t>
  </si>
  <si>
    <t>(1)基本方針</t>
    <rPh sb="3" eb="5">
      <t>キホン</t>
    </rPh>
    <rPh sb="5" eb="7">
      <t>ホウシン</t>
    </rPh>
    <phoneticPr fontId="3"/>
  </si>
  <si>
    <t>(2)基礎構造</t>
    <rPh sb="3" eb="5">
      <t>キソ</t>
    </rPh>
    <rPh sb="5" eb="7">
      <t>コウゾウ</t>
    </rPh>
    <phoneticPr fontId="3"/>
  </si>
  <si>
    <t>(3)躯体構造</t>
    <rPh sb="3" eb="5">
      <t>クタイ</t>
    </rPh>
    <rPh sb="5" eb="7">
      <t>コウゾウ</t>
    </rPh>
    <phoneticPr fontId="3"/>
  </si>
  <si>
    <t>(4)一般構造</t>
    <rPh sb="3" eb="5">
      <t>イッパン</t>
    </rPh>
    <rPh sb="5" eb="7">
      <t>コウゾウ</t>
    </rPh>
    <phoneticPr fontId="3"/>
  </si>
  <si>
    <t>3)仕上計画</t>
  </si>
  <si>
    <t>(1)外部仕上</t>
    <rPh sb="3" eb="5">
      <t>ガイブ</t>
    </rPh>
    <rPh sb="5" eb="7">
      <t>シア</t>
    </rPh>
    <phoneticPr fontId="3"/>
  </si>
  <si>
    <t>(2)内部仕上</t>
    <rPh sb="3" eb="5">
      <t>ナイブ</t>
    </rPh>
    <rPh sb="5" eb="7">
      <t>シア</t>
    </rPh>
    <phoneticPr fontId="3"/>
  </si>
  <si>
    <t>4)建築仕様</t>
  </si>
  <si>
    <t>(1)ごみ中間処理施設（工場棟）</t>
    <rPh sb="5" eb="7">
      <t>チュウカン</t>
    </rPh>
    <rPh sb="7" eb="9">
      <t>ショリ</t>
    </rPh>
    <rPh sb="9" eb="11">
      <t>シセツ</t>
    </rPh>
    <rPh sb="12" eb="14">
      <t>コウジョウ</t>
    </rPh>
    <rPh sb="14" eb="15">
      <t>ムネ</t>
    </rPh>
    <phoneticPr fontId="3"/>
  </si>
  <si>
    <t>(2)管理エリア（事務所棟）</t>
    <rPh sb="3" eb="5">
      <t>カンリ</t>
    </rPh>
    <rPh sb="9" eb="11">
      <t>ジム</t>
    </rPh>
    <rPh sb="11" eb="12">
      <t>ショ</t>
    </rPh>
    <rPh sb="12" eb="13">
      <t>ムネ</t>
    </rPh>
    <phoneticPr fontId="3"/>
  </si>
  <si>
    <t>5)その他付属棟計画</t>
  </si>
  <si>
    <t>(1)車庫（必要に応じて設置）</t>
    <rPh sb="3" eb="5">
      <t>シャコ</t>
    </rPh>
    <rPh sb="6" eb="8">
      <t>ヒツヨウ</t>
    </rPh>
    <rPh sb="9" eb="10">
      <t>オウ</t>
    </rPh>
    <rPh sb="12" eb="14">
      <t>セッチ</t>
    </rPh>
    <phoneticPr fontId="3"/>
  </si>
  <si>
    <t>(2)洗車場（工場棟内）</t>
    <rPh sb="3" eb="6">
      <t>センシャジョウ</t>
    </rPh>
    <rPh sb="7" eb="9">
      <t>コウジョウ</t>
    </rPh>
    <rPh sb="9" eb="10">
      <t>トウ</t>
    </rPh>
    <rPh sb="10" eb="11">
      <t>ナイ</t>
    </rPh>
    <phoneticPr fontId="3"/>
  </si>
  <si>
    <t>6)その他</t>
  </si>
  <si>
    <t>2.2 土木工事及び外構工事</t>
    <phoneticPr fontId="3"/>
  </si>
  <si>
    <t>1)土木工事</t>
  </si>
  <si>
    <t>(1)法面。擁壁</t>
    <rPh sb="3" eb="5">
      <t>ノリメン</t>
    </rPh>
    <rPh sb="6" eb="8">
      <t>ヨウヘキ</t>
    </rPh>
    <phoneticPr fontId="3"/>
  </si>
  <si>
    <t>(2)山留め・掘削</t>
    <rPh sb="3" eb="4">
      <t>ヤマ</t>
    </rPh>
    <rPh sb="4" eb="5">
      <t>ド</t>
    </rPh>
    <rPh sb="7" eb="9">
      <t>クッサク</t>
    </rPh>
    <phoneticPr fontId="3"/>
  </si>
  <si>
    <t>2)外構工事</t>
  </si>
  <si>
    <t>(1)場内道路及び駐車場</t>
    <rPh sb="3" eb="5">
      <t>ジョウナイ</t>
    </rPh>
    <rPh sb="5" eb="7">
      <t>ドウロ</t>
    </rPh>
    <rPh sb="7" eb="8">
      <t>オヨ</t>
    </rPh>
    <rPh sb="9" eb="11">
      <t>チュウシャ</t>
    </rPh>
    <rPh sb="11" eb="12">
      <t>ジョウ</t>
    </rPh>
    <phoneticPr fontId="3"/>
  </si>
  <si>
    <t>(2)構内照明設備</t>
    <rPh sb="3" eb="5">
      <t>コウナイ</t>
    </rPh>
    <rPh sb="5" eb="7">
      <t>ショウメイ</t>
    </rPh>
    <rPh sb="7" eb="9">
      <t>セツビ</t>
    </rPh>
    <phoneticPr fontId="3"/>
  </si>
  <si>
    <t>(3)構内排水設備</t>
    <rPh sb="3" eb="5">
      <t>コウナイ</t>
    </rPh>
    <rPh sb="5" eb="7">
      <t>ハイスイ</t>
    </rPh>
    <rPh sb="7" eb="9">
      <t>セツビ</t>
    </rPh>
    <phoneticPr fontId="3"/>
  </si>
  <si>
    <t>(4)造園・植栽工事</t>
    <rPh sb="3" eb="5">
      <t>ゾウエン</t>
    </rPh>
    <rPh sb="6" eb="8">
      <t>ショクサイ</t>
    </rPh>
    <rPh sb="8" eb="10">
      <t>コウジ</t>
    </rPh>
    <phoneticPr fontId="3"/>
  </si>
  <si>
    <t>(5)門・囲障工事</t>
    <rPh sb="3" eb="4">
      <t>モン</t>
    </rPh>
    <rPh sb="5" eb="7">
      <t>イショウ</t>
    </rPh>
    <rPh sb="7" eb="9">
      <t>コウジ</t>
    </rPh>
    <phoneticPr fontId="3"/>
  </si>
  <si>
    <t>(6)その他</t>
    <rPh sb="5" eb="6">
      <t>タ</t>
    </rPh>
    <phoneticPr fontId="3"/>
  </si>
  <si>
    <t>2.3 建築機械設備工事</t>
    <phoneticPr fontId="3"/>
  </si>
  <si>
    <t>1)空気調和設備工事</t>
  </si>
  <si>
    <t>(1)空気調和条件</t>
    <rPh sb="3" eb="5">
      <t>クウキ</t>
    </rPh>
    <rPh sb="5" eb="7">
      <t>チョウワ</t>
    </rPh>
    <rPh sb="7" eb="9">
      <t>ジョウケン</t>
    </rPh>
    <phoneticPr fontId="3"/>
  </si>
  <si>
    <t>(2)熱源</t>
    <rPh sb="3" eb="5">
      <t>ネツゲン</t>
    </rPh>
    <phoneticPr fontId="3"/>
  </si>
  <si>
    <t>(3)空気調和設備</t>
    <rPh sb="3" eb="5">
      <t>クウキ</t>
    </rPh>
    <rPh sb="5" eb="7">
      <t>チョウワ</t>
    </rPh>
    <rPh sb="7" eb="9">
      <t>セツビ</t>
    </rPh>
    <phoneticPr fontId="3"/>
  </si>
  <si>
    <t>2)換気設備工事</t>
  </si>
  <si>
    <t>3)排煙設備工事</t>
  </si>
  <si>
    <t>4)給排水衛生設備</t>
  </si>
  <si>
    <t>(1)給水設備</t>
    <rPh sb="3" eb="5">
      <t>キュウスイ</t>
    </rPh>
    <rPh sb="5" eb="7">
      <t>セツビ</t>
    </rPh>
    <phoneticPr fontId="3"/>
  </si>
  <si>
    <t>(2)衛生器具</t>
    <rPh sb="3" eb="5">
      <t>エイセイ</t>
    </rPh>
    <rPh sb="5" eb="7">
      <t>キグ</t>
    </rPh>
    <phoneticPr fontId="3"/>
  </si>
  <si>
    <t>(3)排水設備</t>
    <rPh sb="3" eb="5">
      <t>ハイスイ</t>
    </rPh>
    <rPh sb="5" eb="7">
      <t>セツビ</t>
    </rPh>
    <phoneticPr fontId="3"/>
  </si>
  <si>
    <t>5)消防設備</t>
  </si>
  <si>
    <t>6)給湯設備</t>
  </si>
  <si>
    <t>7)エレベータ設備工事</t>
  </si>
  <si>
    <t>2.4 建築電気設備工事</t>
    <phoneticPr fontId="3"/>
  </si>
  <si>
    <t>1)動力設備</t>
  </si>
  <si>
    <t>2)照明及び配線工事</t>
  </si>
  <si>
    <t>3)その他工事</t>
  </si>
  <si>
    <t>(1)自動火災報知設備</t>
    <rPh sb="3" eb="5">
      <t>ジドウ</t>
    </rPh>
    <rPh sb="5" eb="7">
      <t>カサイ</t>
    </rPh>
    <rPh sb="7" eb="9">
      <t>ホウチ</t>
    </rPh>
    <rPh sb="9" eb="11">
      <t>セツビ</t>
    </rPh>
    <phoneticPr fontId="3"/>
  </si>
  <si>
    <t>(2)電話設備</t>
    <rPh sb="3" eb="5">
      <t>デンワ</t>
    </rPh>
    <rPh sb="5" eb="7">
      <t>セツビ</t>
    </rPh>
    <phoneticPr fontId="3"/>
  </si>
  <si>
    <t>(3)拡声放送設備</t>
    <rPh sb="3" eb="5">
      <t>カクセイ</t>
    </rPh>
    <rPh sb="5" eb="7">
      <t>ホウソウ</t>
    </rPh>
    <rPh sb="7" eb="9">
      <t>セツビ</t>
    </rPh>
    <phoneticPr fontId="3"/>
  </si>
  <si>
    <t>(4)インターホン設備</t>
    <rPh sb="9" eb="11">
      <t>セツビ</t>
    </rPh>
    <phoneticPr fontId="3"/>
  </si>
  <si>
    <t>(5)テレビ共聴設備</t>
    <rPh sb="6" eb="8">
      <t>キョウチョウ</t>
    </rPh>
    <rPh sb="8" eb="10">
      <t>セツビ</t>
    </rPh>
    <phoneticPr fontId="3"/>
  </si>
  <si>
    <t>(6)時計設備</t>
    <rPh sb="3" eb="5">
      <t>トケイ</t>
    </rPh>
    <rPh sb="5" eb="7">
      <t>セツビ</t>
    </rPh>
    <phoneticPr fontId="3"/>
  </si>
  <si>
    <t>(7)無線電話設備</t>
    <rPh sb="3" eb="5">
      <t>ムセン</t>
    </rPh>
    <rPh sb="5" eb="7">
      <t>デンワ</t>
    </rPh>
    <rPh sb="7" eb="9">
      <t>セツビ</t>
    </rPh>
    <phoneticPr fontId="3"/>
  </si>
  <si>
    <t>(8)インターネット設備</t>
    <rPh sb="10" eb="12">
      <t>セツビ</t>
    </rPh>
    <phoneticPr fontId="3"/>
  </si>
  <si>
    <t>(9)避雷設備</t>
    <rPh sb="3" eb="5">
      <t>ヒライ</t>
    </rPh>
    <rPh sb="5" eb="7">
      <t>セツビ</t>
    </rPh>
    <phoneticPr fontId="3"/>
  </si>
  <si>
    <t>(10)防犯警備設備</t>
    <rPh sb="4" eb="6">
      <t>ボウハン</t>
    </rPh>
    <rPh sb="6" eb="8">
      <t>ケイビ</t>
    </rPh>
    <rPh sb="8" eb="10">
      <t>セツビ</t>
    </rPh>
    <phoneticPr fontId="3"/>
  </si>
  <si>
    <t>(11)その他</t>
    <rPh sb="6" eb="7">
      <t>タ</t>
    </rPh>
    <phoneticPr fontId="3"/>
  </si>
  <si>
    <t>3 災害廃棄物一時保管場所（緑地のエリア）工事</t>
    <phoneticPr fontId="3"/>
  </si>
  <si>
    <t>4 用地造成工事</t>
    <phoneticPr fontId="3"/>
  </si>
  <si>
    <t>5 上水道工事</t>
    <phoneticPr fontId="3"/>
  </si>
  <si>
    <t>6 下水道（汚水管・雨水管）工事</t>
    <phoneticPr fontId="3"/>
  </si>
  <si>
    <t>7 道路工事</t>
    <phoneticPr fontId="3"/>
  </si>
  <si>
    <t>8 水路付替え工事</t>
    <phoneticPr fontId="3"/>
  </si>
  <si>
    <t>9 その他の工事等</t>
    <phoneticPr fontId="3"/>
  </si>
  <si>
    <t>9.1 必要な環境保全対策</t>
    <phoneticPr fontId="3"/>
  </si>
  <si>
    <t>9.2 現場環境改善対策</t>
    <phoneticPr fontId="3"/>
  </si>
  <si>
    <t>9.3 既存施設復旧・機能回復工事</t>
    <phoneticPr fontId="3"/>
  </si>
  <si>
    <t>第3章 ごみ中間処理施設の運営に係る業務</t>
    <phoneticPr fontId="3"/>
  </si>
  <si>
    <t>1 運営事業者の業務範囲</t>
    <phoneticPr fontId="3"/>
  </si>
  <si>
    <t>2 組合の業務範囲</t>
    <phoneticPr fontId="3"/>
  </si>
  <si>
    <t>3 一般廃棄物処理実施計画の遵守</t>
    <phoneticPr fontId="3"/>
  </si>
  <si>
    <t>4 運営マニュアル及び年度計画書の作成</t>
    <phoneticPr fontId="3"/>
  </si>
  <si>
    <t>5 労働安全衛生・作業環境管理</t>
    <phoneticPr fontId="3"/>
  </si>
  <si>
    <t>6 緊急時対応</t>
    <phoneticPr fontId="3"/>
  </si>
  <si>
    <t>7 急病等への対応</t>
    <phoneticPr fontId="3"/>
  </si>
  <si>
    <t>8 災害発生時の協力</t>
    <phoneticPr fontId="3"/>
  </si>
  <si>
    <t>9 他施設との調整</t>
    <phoneticPr fontId="3"/>
  </si>
  <si>
    <t>第2節 運営体制</t>
    <phoneticPr fontId="3"/>
  </si>
  <si>
    <t>1 業務実施体制</t>
    <phoneticPr fontId="3"/>
  </si>
  <si>
    <t>2 教育訓練</t>
    <phoneticPr fontId="3"/>
  </si>
  <si>
    <t>1)教育訓練計画書の作成</t>
  </si>
  <si>
    <t>2)教育訓練の実施</t>
  </si>
  <si>
    <t>3 有資格者の配置</t>
    <phoneticPr fontId="3"/>
  </si>
  <si>
    <t>4 連絡体制</t>
    <phoneticPr fontId="3"/>
  </si>
  <si>
    <t>第3節 受付業務</t>
    <phoneticPr fontId="3"/>
  </si>
  <si>
    <t>1 ごみ中間処理施設の受付業務</t>
    <phoneticPr fontId="3"/>
  </si>
  <si>
    <t>2 受付・料金徴収・案内・指示</t>
    <phoneticPr fontId="3"/>
  </si>
  <si>
    <t>3 受付時間</t>
    <phoneticPr fontId="3"/>
  </si>
  <si>
    <t>第4節 運転管理業務</t>
    <phoneticPr fontId="3"/>
  </si>
  <si>
    <t>1 ごみ中間処理施設の運転管理業務</t>
    <phoneticPr fontId="3"/>
  </si>
  <si>
    <t>2 運転条件</t>
    <phoneticPr fontId="3"/>
  </si>
  <si>
    <t>2.1 計画処理量</t>
    <phoneticPr fontId="3"/>
  </si>
  <si>
    <t>2.2 公害防止条件</t>
    <phoneticPr fontId="3"/>
  </si>
  <si>
    <t>2.3 ユーティリティ条件</t>
    <phoneticPr fontId="3"/>
  </si>
  <si>
    <t>2.4 年間運転日数</t>
    <phoneticPr fontId="3"/>
  </si>
  <si>
    <t>2.5 運転時間</t>
    <phoneticPr fontId="3"/>
  </si>
  <si>
    <t>2.6 車両の仕様</t>
    <phoneticPr fontId="3"/>
  </si>
  <si>
    <t>3 処理対象物の性状</t>
    <phoneticPr fontId="3"/>
  </si>
  <si>
    <t>4 搬入管理</t>
    <phoneticPr fontId="3"/>
  </si>
  <si>
    <t>5 適正処理</t>
    <phoneticPr fontId="3"/>
  </si>
  <si>
    <t>6 適正運転</t>
    <phoneticPr fontId="3"/>
  </si>
  <si>
    <t>7 搬出物の保管及び積込</t>
    <phoneticPr fontId="3"/>
  </si>
  <si>
    <t>8 搬出物の性状分析</t>
    <phoneticPr fontId="3"/>
  </si>
  <si>
    <t>9 運転計画の作成</t>
    <phoneticPr fontId="3"/>
  </si>
  <si>
    <t>10 運転管理マニュアルの作成</t>
    <phoneticPr fontId="3"/>
  </si>
  <si>
    <t>11 運転管理記録の作成</t>
    <phoneticPr fontId="3"/>
  </si>
  <si>
    <t>第5節 維持管理業務</t>
    <phoneticPr fontId="3"/>
  </si>
  <si>
    <t>1 ごみ中間処理施設の維持管理業務</t>
    <phoneticPr fontId="3"/>
  </si>
  <si>
    <t>2 備品・什器・物品・用役の調達・管理</t>
    <phoneticPr fontId="3"/>
  </si>
  <si>
    <t>3 点検・検査計画の作成</t>
    <phoneticPr fontId="3"/>
  </si>
  <si>
    <t>4 点検・検査の実施</t>
    <phoneticPr fontId="3"/>
  </si>
  <si>
    <t>5 補修更新計画の作成</t>
    <phoneticPr fontId="3"/>
  </si>
  <si>
    <t>6 補修更新の実施</t>
    <phoneticPr fontId="3"/>
  </si>
  <si>
    <t>7 精密機能検査</t>
    <phoneticPr fontId="3"/>
  </si>
  <si>
    <t>8 土木建築設備の点検・検査、補修更新等</t>
    <phoneticPr fontId="3"/>
  </si>
  <si>
    <t>9 施設保全計画の更新及び実施</t>
    <phoneticPr fontId="3"/>
  </si>
  <si>
    <t>10 改良保全</t>
    <phoneticPr fontId="3"/>
  </si>
  <si>
    <t>第6節 情報管理業務</t>
    <phoneticPr fontId="3"/>
  </si>
  <si>
    <t>1 ごみ中間処理施設の情報管理業務</t>
    <phoneticPr fontId="3"/>
  </si>
  <si>
    <t>2 各種報告</t>
    <phoneticPr fontId="3"/>
  </si>
  <si>
    <t>3 施設情報管理</t>
    <phoneticPr fontId="3"/>
  </si>
  <si>
    <t>第7節 環境管理業務</t>
    <phoneticPr fontId="3"/>
  </si>
  <si>
    <t>1 ごみ中間処理施設の環境管理業務</t>
    <phoneticPr fontId="3"/>
  </si>
  <si>
    <t>2 環境保全基準</t>
    <phoneticPr fontId="3"/>
  </si>
  <si>
    <t>3 環境保全計画</t>
    <phoneticPr fontId="3"/>
  </si>
  <si>
    <t>4 基準を満足できない場合の対応</t>
    <phoneticPr fontId="3"/>
  </si>
  <si>
    <t>4.1 要監視基準と停止基準</t>
    <phoneticPr fontId="3"/>
  </si>
  <si>
    <t>1)対象項目</t>
  </si>
  <si>
    <t>2)基準値及び判定方法</t>
  </si>
  <si>
    <t>4.2 要監視基準を満足できない場合の対応</t>
    <phoneticPr fontId="3"/>
  </si>
  <si>
    <t>4.3 停止基準を満足できない場合の対応</t>
    <phoneticPr fontId="3"/>
  </si>
  <si>
    <t>4.4 環境保全基準を満足できない場合の対応</t>
    <phoneticPr fontId="3"/>
  </si>
  <si>
    <t>第8節 防災管理業務</t>
    <phoneticPr fontId="3"/>
  </si>
  <si>
    <t>1 ごみ中間処理施設の防災管理業務</t>
    <phoneticPr fontId="3"/>
  </si>
  <si>
    <t>2 災害の防止</t>
    <phoneticPr fontId="3"/>
  </si>
  <si>
    <t>3 二次災害の防止</t>
    <phoneticPr fontId="3"/>
  </si>
  <si>
    <t>4 緊急対応マニュアルの作成</t>
    <phoneticPr fontId="3"/>
  </si>
  <si>
    <t>5 自主防災組織の整備</t>
    <phoneticPr fontId="3"/>
  </si>
  <si>
    <t>6 防災訓練の実施</t>
    <phoneticPr fontId="3"/>
  </si>
  <si>
    <t>7 施設の改善</t>
    <phoneticPr fontId="3"/>
  </si>
  <si>
    <t>8 災害発生時等の協力</t>
    <phoneticPr fontId="3"/>
  </si>
  <si>
    <t>9 事故報告書の作成</t>
    <phoneticPr fontId="3"/>
  </si>
  <si>
    <t>第9節 余熱利用及び売電業務</t>
    <phoneticPr fontId="3"/>
  </si>
  <si>
    <t>1 ごみ中間処理施設の余熱利用及び売電業務</t>
    <phoneticPr fontId="3"/>
  </si>
  <si>
    <t>2 売電の事務手続き及び発電条件</t>
    <phoneticPr fontId="3"/>
  </si>
  <si>
    <t>第10節 保安・清掃・住民等対応業務</t>
    <phoneticPr fontId="3"/>
  </si>
  <si>
    <t>1 ごみ中間処理施設の関連業務</t>
    <phoneticPr fontId="3"/>
  </si>
  <si>
    <t>2 清掃管理</t>
    <phoneticPr fontId="3"/>
  </si>
  <si>
    <t>3 植栽管理</t>
    <phoneticPr fontId="3"/>
  </si>
  <si>
    <t>4 警備防犯</t>
    <phoneticPr fontId="3"/>
  </si>
  <si>
    <t>5 住民対応</t>
    <phoneticPr fontId="3"/>
  </si>
  <si>
    <t>第11節 見学者対応業務</t>
    <phoneticPr fontId="3"/>
  </si>
  <si>
    <t>第12節 組合の業務</t>
    <phoneticPr fontId="3"/>
  </si>
  <si>
    <t>1 組合の実施する業務</t>
    <phoneticPr fontId="3"/>
  </si>
  <si>
    <t>1)処理対象物の搬入業務（構成市町村）</t>
    <rPh sb="2" eb="4">
      <t>ショリ</t>
    </rPh>
    <rPh sb="4" eb="6">
      <t>タイショウ</t>
    </rPh>
    <rPh sb="6" eb="7">
      <t>ブツ</t>
    </rPh>
    <rPh sb="8" eb="10">
      <t>ハンニュウ</t>
    </rPh>
    <rPh sb="13" eb="15">
      <t>コウセイ</t>
    </rPh>
    <rPh sb="15" eb="17">
      <t>シチョウ</t>
    </rPh>
    <rPh sb="17" eb="18">
      <t>ソン</t>
    </rPh>
    <phoneticPr fontId="3"/>
  </si>
  <si>
    <t>2)運営モニタリング業務</t>
    <phoneticPr fontId="3"/>
  </si>
  <si>
    <t>3)料金徴収業務</t>
    <rPh sb="2" eb="4">
      <t>リョウキン</t>
    </rPh>
    <rPh sb="4" eb="6">
      <t>チョウシュウ</t>
    </rPh>
    <rPh sb="6" eb="8">
      <t>ギョウム</t>
    </rPh>
    <phoneticPr fontId="3"/>
  </si>
  <si>
    <t>4)焼却主灰等運搬・資源化業務</t>
    <phoneticPr fontId="3"/>
  </si>
  <si>
    <t>5)組合事務室の日常清掃業務</t>
    <phoneticPr fontId="3"/>
  </si>
  <si>
    <t>6)災害廃棄物一時保管場所（緑地のエリア）の管理業務</t>
    <rPh sb="2" eb="4">
      <t>サイガイ</t>
    </rPh>
    <rPh sb="4" eb="7">
      <t>ハイキブツ</t>
    </rPh>
    <rPh sb="7" eb="9">
      <t>イチジ</t>
    </rPh>
    <rPh sb="9" eb="11">
      <t>ホカン</t>
    </rPh>
    <rPh sb="11" eb="13">
      <t>バショ</t>
    </rPh>
    <rPh sb="14" eb="16">
      <t>リョクチ</t>
    </rPh>
    <rPh sb="22" eb="24">
      <t>カンリ</t>
    </rPh>
    <rPh sb="24" eb="26">
      <t>ギョウム</t>
    </rPh>
    <phoneticPr fontId="3"/>
  </si>
  <si>
    <t>7)住民対応業務（組合が行うべきもの）</t>
    <phoneticPr fontId="3"/>
  </si>
  <si>
    <t>8)見学者対応業務</t>
    <phoneticPr fontId="3"/>
  </si>
  <si>
    <t>9)運営費支払業務</t>
    <phoneticPr fontId="3"/>
  </si>
  <si>
    <t>2 運営モニタリングの実施</t>
    <phoneticPr fontId="3"/>
  </si>
  <si>
    <t>1)ごみ処理状況の確認</t>
  </si>
  <si>
    <t>2)ごみ質の確認</t>
  </si>
  <si>
    <t>3)各種用役の確認</t>
  </si>
  <si>
    <t>4)副生成物の発生量の確認</t>
  </si>
  <si>
    <t>5)保守、点検状況の確認</t>
  </si>
  <si>
    <t>6)安全体制、緊急連絡等の体制の確認</t>
  </si>
  <si>
    <t>7)安全教育、避難訓練等の実施状況の確認</t>
  </si>
  <si>
    <t>8)事故記録と予防保全の周知状況の確認</t>
  </si>
  <si>
    <t>9)緊急対応マニュアルの評価及び実施状況の確認</t>
  </si>
  <si>
    <t>10)初期故障、各設備不具合事項への対応状況の確認</t>
  </si>
  <si>
    <t>11)公害防止基準等の各基準値への適合性の確認</t>
  </si>
  <si>
    <t>12)環境モニタリング</t>
  </si>
  <si>
    <t>13)運転状況、薬品等使用状況の確認</t>
  </si>
  <si>
    <t>14)事業運営の確認及び評価（決算報告書及び環境報告書）</t>
  </si>
  <si>
    <t>3 要求水準を満足しない場合の対応</t>
    <phoneticPr fontId="3"/>
  </si>
  <si>
    <t>第13節 本事業終了時の手続き</t>
    <phoneticPr fontId="3"/>
  </si>
  <si>
    <t>1 ごみ中間処理施設の明け渡し及び引継ぎ条件</t>
    <phoneticPr fontId="3"/>
  </si>
  <si>
    <t>1.1 ごみ中間処理施設の性能に関する条件</t>
    <phoneticPr fontId="3"/>
  </si>
  <si>
    <t>1.2 運営の引継ぎに関する条件</t>
    <phoneticPr fontId="3"/>
  </si>
  <si>
    <t>2 業務期間終了後の運営方法の検討</t>
    <phoneticPr fontId="3"/>
  </si>
  <si>
    <t>6　自社の技術提案における他社との相違点（自社の強み）</t>
    <rPh sb="2" eb="4">
      <t>ジシャ</t>
    </rPh>
    <rPh sb="5" eb="7">
      <t>ギジュツ</t>
    </rPh>
    <rPh sb="7" eb="9">
      <t>テイアン</t>
    </rPh>
    <rPh sb="13" eb="15">
      <t>タシャ</t>
    </rPh>
    <rPh sb="17" eb="19">
      <t>ソウイ</t>
    </rPh>
    <rPh sb="19" eb="20">
      <t>テン</t>
    </rPh>
    <rPh sb="21" eb="23">
      <t>ジシャ</t>
    </rPh>
    <rPh sb="24" eb="25">
      <t>ツヨ</t>
    </rPh>
    <phoneticPr fontId="5"/>
  </si>
  <si>
    <t>自社の技術提案における他社との相違点（平均的な値からの自社の強み）について、定量的に比較可能なデータを可能な限り示した上で説明する</t>
    <rPh sb="3" eb="5">
      <t>ギジュツ</t>
    </rPh>
    <rPh sb="19" eb="21">
      <t>ヘイキン</t>
    </rPh>
    <rPh sb="21" eb="22">
      <t>テキ</t>
    </rPh>
    <rPh sb="23" eb="24">
      <t>アタイ</t>
    </rPh>
    <rPh sb="27" eb="29">
      <t>ジシャ</t>
    </rPh>
    <rPh sb="30" eb="31">
      <t>ツヨ</t>
    </rPh>
    <rPh sb="44" eb="46">
      <t>カノウ</t>
    </rPh>
    <rPh sb="51" eb="53">
      <t>カノウ</t>
    </rPh>
    <rPh sb="54" eb="55">
      <t>カギ</t>
    </rPh>
    <rPh sb="59" eb="60">
      <t>ウエ</t>
    </rPh>
    <rPh sb="61" eb="63">
      <t>セツメイ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</si>
</sst>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76" formatCode="#,##0_);\(#,##0\)"/>
    <numFmt numFmtId="177" formatCode="&quot;平成&quot;General&quot;年度&quot;"/>
    <numFmt numFmtId="178" formatCode="#,##0_ "/>
    <numFmt numFmtId="179" formatCode="#,##0;&quot;▲ &quot;#,##0"/>
    <numFmt numFmtId="180" formatCode="0.00_);[Red]\(0.00\)"/>
    <numFmt numFmtId="181" formatCode="#,##0_);[Red]\(#,##0\)"/>
    <numFmt numFmtId="182" formatCode="#,##0.00000"/>
    <numFmt numFmtId="183" formatCode="#,##0.00_ "/>
    <numFmt numFmtId="184" formatCode="#,##0.000;[Red]\-#,##0.000"/>
    <numFmt numFmtId="185" formatCode="#,##0.000000_ "/>
    <numFmt numFmtId="186" formatCode="#,##0.0;[Red]\-#,##0.0"/>
    <numFmt numFmtId="187" formatCode="0_ "/>
    <numFmt numFmtId="188" formatCode="#,##0_ ;[Red]\-#,##0\ "/>
    <numFmt numFmtId="189" formatCode="0_);[Red]\(0\)"/>
    <numFmt numFmtId="190" formatCode="General&quot;年度&quot;"/>
  </numFmts>
  <fonts count="115">
    <font>
      <sz val="11"/>
      <color theme="1"/>
      <name val="游ゴシック"/>
      <family val="2"/>
      <charset val="128"/>
      <scheme val="minor"/>
    </font>
    <font>
      <sz val="11"/>
      <color theme="1"/>
      <name val="ＭＳ Ｐゴシック"/>
      <family val="2"/>
      <charset val="128"/>
    </font>
    <font>
      <sz val="16"/>
      <color theme="1"/>
      <name val="ＭＳ Ｐゴシック"/>
      <family val="2"/>
      <charset val="128"/>
    </font>
    <font>
      <sz val="6"/>
      <name val="游ゴシック"/>
      <family val="2"/>
      <charset val="128"/>
      <scheme val="minor"/>
    </font>
    <font>
      <sz val="6"/>
      <name val="ＭＳ Ｐゴシック"/>
      <family val="2"/>
      <charset val="128"/>
    </font>
    <font>
      <sz val="6"/>
      <name val="ＭＳ Ｐゴシック"/>
      <family val="3"/>
      <charset val="128"/>
    </font>
    <font>
      <sz val="16"/>
      <color theme="1"/>
      <name val="HGｺﾞｼｯｸM"/>
      <family val="3"/>
      <charset val="128"/>
    </font>
    <font>
      <sz val="11"/>
      <color theme="1"/>
      <name val="HGｺﾞｼｯｸM"/>
      <family val="3"/>
      <charset val="128"/>
    </font>
    <font>
      <sz val="10"/>
      <name val="HGｺﾞｼｯｸM"/>
      <family val="3"/>
      <charset val="128"/>
    </font>
    <font>
      <sz val="10"/>
      <color rgb="FFFF0000"/>
      <name val="HGｺﾞｼｯｸM"/>
      <family val="3"/>
      <charset val="128"/>
    </font>
    <font>
      <sz val="11"/>
      <name val="ＭＳ 明朝"/>
      <family val="1"/>
      <charset val="128"/>
    </font>
    <font>
      <sz val="9"/>
      <name val="ＭＳ 明朝"/>
      <family val="1"/>
      <charset val="128"/>
    </font>
    <font>
      <sz val="9"/>
      <name val="HGｺﾞｼｯｸM"/>
      <family val="3"/>
      <charset val="128"/>
    </font>
    <font>
      <sz val="9"/>
      <color rgb="FFFF0000"/>
      <name val="HGｺﾞｼｯｸM"/>
      <family val="3"/>
      <charset val="128"/>
    </font>
    <font>
      <sz val="11"/>
      <name val="HGｺﾞｼｯｸM"/>
      <family val="3"/>
      <charset val="128"/>
    </font>
    <font>
      <sz val="10"/>
      <color theme="1"/>
      <name val="ＭＳ Ｐゴシック"/>
      <family val="2"/>
      <charset val="128"/>
    </font>
    <font>
      <sz val="9"/>
      <color theme="1"/>
      <name val="HGｺﾞｼｯｸM"/>
      <family val="3"/>
      <charset val="128"/>
    </font>
    <font>
      <sz val="9"/>
      <color theme="1"/>
      <name val="ＭＳ Ｐゴシック"/>
      <family val="2"/>
      <charset val="128"/>
    </font>
    <font>
      <sz val="11"/>
      <name val="ＭＳ ゴシック"/>
      <family val="3"/>
      <charset val="128"/>
    </font>
    <font>
      <sz val="16"/>
      <name val="ＭＳ ゴシック"/>
      <family val="3"/>
      <charset val="128"/>
    </font>
    <font>
      <sz val="22"/>
      <name val="ＭＳ ゴシック"/>
      <family val="3"/>
      <charset val="128"/>
    </font>
    <font>
      <sz val="6"/>
      <name val="ＭＳ 明朝"/>
      <family val="1"/>
      <charset val="128"/>
    </font>
    <font>
      <sz val="20"/>
      <name val="ＭＳ ゴシック"/>
      <family val="3"/>
      <charset val="128"/>
    </font>
    <font>
      <sz val="11"/>
      <color theme="1"/>
      <name val="游ゴシック"/>
      <family val="3"/>
      <charset val="128"/>
      <scheme val="minor"/>
    </font>
    <font>
      <sz val="14"/>
      <color indexed="8"/>
      <name val="HGｺﾞｼｯｸM"/>
      <family val="3"/>
      <charset val="128"/>
    </font>
    <font>
      <sz val="10"/>
      <color indexed="8"/>
      <name val="HGｺﾞｼｯｸM"/>
      <family val="3"/>
      <charset val="128"/>
    </font>
    <font>
      <sz val="10"/>
      <color theme="1"/>
      <name val="HGｺﾞｼｯｸM"/>
      <family val="3"/>
      <charset val="128"/>
    </font>
    <font>
      <sz val="16"/>
      <color theme="1"/>
      <name val="ＭＳ 明朝"/>
      <family val="1"/>
      <charset val="128"/>
    </font>
    <font>
      <sz val="11"/>
      <color theme="1"/>
      <name val="ＭＳ 明朝"/>
      <family val="1"/>
      <charset val="128"/>
    </font>
    <font>
      <sz val="14"/>
      <color theme="1"/>
      <name val="ＭＳ 明朝"/>
      <family val="1"/>
      <charset val="128"/>
    </font>
    <font>
      <sz val="12"/>
      <color theme="1"/>
      <name val="ＭＳ 明朝"/>
      <family val="1"/>
      <charset val="128"/>
    </font>
    <font>
      <sz val="11"/>
      <name val="ＭＳ Ｐゴシック"/>
      <family val="3"/>
      <charset val="128"/>
    </font>
    <font>
      <sz val="12"/>
      <name val="ＭＳ 明朝"/>
      <family val="1"/>
      <charset val="128"/>
    </font>
    <font>
      <b/>
      <sz val="14"/>
      <name val="HGｺﾞｼｯｸM"/>
      <family val="3"/>
      <charset val="128"/>
    </font>
    <font>
      <sz val="14"/>
      <name val="ＭＳ 明朝"/>
      <family val="1"/>
      <charset val="128"/>
    </font>
    <font>
      <sz val="14"/>
      <name val="HGｺﾞｼｯｸM"/>
      <family val="3"/>
      <charset val="128"/>
    </font>
    <font>
      <sz val="7"/>
      <name val="ＭＳ 明朝"/>
      <family val="1"/>
      <charset val="128"/>
    </font>
    <font>
      <u/>
      <sz val="11"/>
      <color rgb="FFFF0000"/>
      <name val="HGｺﾞｼｯｸM"/>
      <family val="3"/>
      <charset val="128"/>
    </font>
    <font>
      <sz val="7"/>
      <name val="ＭＳ Ｐ明朝"/>
      <family val="1"/>
      <charset val="128"/>
    </font>
    <font>
      <sz val="11"/>
      <name val="ＭＳ Ｐゴシック"/>
      <family val="2"/>
      <charset val="128"/>
    </font>
    <font>
      <sz val="11"/>
      <name val="Century"/>
      <family val="1"/>
    </font>
    <font>
      <sz val="10"/>
      <name val="Century"/>
      <family val="1"/>
    </font>
    <font>
      <sz val="12"/>
      <name val="HGｺﾞｼｯｸM"/>
      <family val="3"/>
      <charset val="128"/>
    </font>
    <font>
      <sz val="8"/>
      <name val="HGｺﾞｼｯｸM"/>
      <family val="3"/>
      <charset val="128"/>
    </font>
    <font>
      <sz val="7"/>
      <name val="HGｺﾞｼｯｸM"/>
      <family val="3"/>
      <charset val="128"/>
    </font>
    <font>
      <u/>
      <sz val="11"/>
      <color indexed="12"/>
      <name val="ＭＳ Ｐゴシック"/>
      <family val="3"/>
      <charset val="128"/>
    </font>
    <font>
      <sz val="10.5"/>
      <name val="ＭＳ 明朝"/>
      <family val="1"/>
      <charset val="128"/>
    </font>
    <font>
      <sz val="26"/>
      <name val="ＭＳ 明朝"/>
      <family val="1"/>
      <charset val="128"/>
    </font>
    <font>
      <sz val="16"/>
      <name val="ＭＳ 明朝"/>
      <family val="1"/>
      <charset val="128"/>
    </font>
    <font>
      <sz val="6.5"/>
      <name val="HGｺﾞｼｯｸM"/>
      <family val="3"/>
      <charset val="128"/>
    </font>
    <font>
      <sz val="11"/>
      <color indexed="12"/>
      <name val="HGｺﾞｼｯｸM"/>
      <family val="3"/>
      <charset val="128"/>
    </font>
    <font>
      <b/>
      <sz val="11"/>
      <name val="HGｺﾞｼｯｸM"/>
      <family val="3"/>
      <charset val="128"/>
    </font>
    <font>
      <i/>
      <sz val="10"/>
      <name val="HGｺﾞｼｯｸM"/>
      <family val="3"/>
      <charset val="128"/>
    </font>
    <font>
      <b/>
      <sz val="10"/>
      <name val="HGｺﾞｼｯｸM"/>
      <family val="3"/>
      <charset val="128"/>
    </font>
    <font>
      <sz val="10"/>
      <name val="ＭＳ 明朝"/>
      <family val="1"/>
      <charset val="128"/>
    </font>
    <font>
      <sz val="14"/>
      <name val="HGPｺﾞｼｯｸM"/>
      <family val="3"/>
      <charset val="128"/>
    </font>
    <font>
      <sz val="11"/>
      <name val="HGPｺﾞｼｯｸM"/>
      <family val="3"/>
      <charset val="128"/>
    </font>
    <font>
      <sz val="10"/>
      <name val="HGPｺﾞｼｯｸM"/>
      <family val="3"/>
      <charset val="128"/>
    </font>
    <font>
      <b/>
      <sz val="10"/>
      <color theme="1"/>
      <name val="HGPｺﾞｼｯｸM"/>
      <family val="3"/>
      <charset val="128"/>
    </font>
    <font>
      <sz val="12"/>
      <name val="HGPｺﾞｼｯｸM"/>
      <family val="3"/>
      <charset val="128"/>
    </font>
    <font>
      <b/>
      <sz val="10"/>
      <color indexed="43"/>
      <name val="HGPｺﾞｼｯｸM"/>
      <family val="3"/>
      <charset val="128"/>
    </font>
    <font>
      <sz val="12"/>
      <name val="Century"/>
      <family val="1"/>
    </font>
    <font>
      <sz val="11"/>
      <color indexed="48"/>
      <name val="HGｺﾞｼｯｸM"/>
      <family val="3"/>
      <charset val="128"/>
    </font>
    <font>
      <sz val="10"/>
      <name val="ＭＳ Ｐゴシック"/>
      <family val="3"/>
      <charset val="128"/>
    </font>
    <font>
      <b/>
      <i/>
      <sz val="11"/>
      <color indexed="10"/>
      <name val="HGｺﾞｼｯｸM"/>
      <family val="3"/>
      <charset val="128"/>
    </font>
    <font>
      <i/>
      <sz val="11"/>
      <color indexed="10"/>
      <name val="ＭＳ 明朝"/>
      <family val="1"/>
      <charset val="128"/>
    </font>
    <font>
      <b/>
      <i/>
      <sz val="10"/>
      <color indexed="10"/>
      <name val="HGｺﾞｼｯｸM"/>
      <family val="3"/>
      <charset val="128"/>
    </font>
    <font>
      <sz val="11"/>
      <color indexed="8"/>
      <name val="HGｺﾞｼｯｸM"/>
      <family val="3"/>
      <charset val="128"/>
    </font>
    <font>
      <vertAlign val="subscript"/>
      <sz val="11"/>
      <name val="HGｺﾞｼｯｸM"/>
      <family val="3"/>
      <charset val="128"/>
    </font>
    <font>
      <sz val="6"/>
      <name val="游ゴシック"/>
      <family val="3"/>
      <charset val="128"/>
      <scheme val="minor"/>
    </font>
    <font>
      <vertAlign val="superscript"/>
      <sz val="11"/>
      <name val="HGｺﾞｼｯｸM"/>
      <family val="3"/>
      <charset val="128"/>
    </font>
    <font>
      <sz val="12"/>
      <name val="ＭＳ Ｐ明朝"/>
      <family val="1"/>
      <charset val="128"/>
    </font>
    <font>
      <b/>
      <sz val="14"/>
      <name val="ＭＳ ゴシック"/>
      <family val="3"/>
      <charset val="128"/>
    </font>
    <font>
      <b/>
      <sz val="11"/>
      <name val="ＭＳ 明朝"/>
      <family val="1"/>
      <charset val="128"/>
    </font>
    <font>
      <b/>
      <sz val="10"/>
      <name val="ＭＳ 明朝"/>
      <family val="1"/>
      <charset val="128"/>
    </font>
    <font>
      <sz val="10"/>
      <name val="ＭＳ Ｐ明朝"/>
      <family val="1"/>
      <charset val="128"/>
    </font>
    <font>
      <sz val="11"/>
      <color theme="1"/>
      <name val="游ゴシック"/>
      <family val="2"/>
      <charset val="128"/>
      <scheme val="minor"/>
    </font>
    <font>
      <sz val="11"/>
      <color theme="1"/>
      <name val="HGｺﾞｼｯｸM"/>
      <family val="2"/>
      <charset val="128"/>
    </font>
    <font>
      <sz val="6"/>
      <name val="HGｺﾞｼｯｸM"/>
      <family val="2"/>
      <charset val="128"/>
    </font>
    <font>
      <sz val="14"/>
      <color rgb="FFCCFFCC"/>
      <name val="HGｺﾞｼｯｸM"/>
      <family val="3"/>
      <charset val="128"/>
    </font>
    <font>
      <b/>
      <u/>
      <sz val="11"/>
      <name val="HGｺﾞｼｯｸM"/>
      <family val="3"/>
      <charset val="128"/>
    </font>
    <font>
      <sz val="11"/>
      <color rgb="FFCCFFCC"/>
      <name val="HGｺﾞｼｯｸM"/>
      <family val="3"/>
      <charset val="128"/>
    </font>
    <font>
      <sz val="14"/>
      <color theme="1"/>
      <name val="HGｺﾞｼｯｸM"/>
      <family val="2"/>
      <charset val="128"/>
    </font>
    <font>
      <sz val="9"/>
      <color theme="1"/>
      <name val="HGｺﾞｼｯｸM"/>
      <family val="2"/>
      <charset val="128"/>
    </font>
    <font>
      <sz val="11"/>
      <color rgb="FF0070C0"/>
      <name val="HGｺﾞｼｯｸM"/>
      <family val="3"/>
      <charset val="128"/>
    </font>
    <font>
      <vertAlign val="superscript"/>
      <sz val="11"/>
      <color theme="1"/>
      <name val="HGｺﾞｼｯｸM"/>
      <family val="3"/>
      <charset val="128"/>
    </font>
    <font>
      <vertAlign val="subscript"/>
      <sz val="11"/>
      <color theme="1"/>
      <name val="HGｺﾞｼｯｸM"/>
      <family val="3"/>
      <charset val="128"/>
    </font>
    <font>
      <strike/>
      <sz val="11"/>
      <name val="HGｺﾞｼｯｸM"/>
      <family val="3"/>
      <charset val="128"/>
    </font>
    <font>
      <sz val="11"/>
      <color rgb="FFFF0000"/>
      <name val="HGｺﾞｼｯｸM"/>
      <family val="3"/>
      <charset val="128"/>
    </font>
    <font>
      <sz val="11"/>
      <color rgb="FF00B050"/>
      <name val="HGｺﾞｼｯｸM"/>
      <family val="3"/>
      <charset val="128"/>
    </font>
    <font>
      <sz val="10.5"/>
      <name val="HGｺﾞｼｯｸM"/>
      <family val="3"/>
      <charset val="128"/>
    </font>
    <font>
      <sz val="14"/>
      <color rgb="FFFF0000"/>
      <name val="HGｺﾞｼｯｸM"/>
      <family val="3"/>
      <charset val="128"/>
    </font>
    <font>
      <sz val="28"/>
      <name val="HGｺﾞｼｯｸM"/>
      <family val="3"/>
      <charset val="128"/>
    </font>
    <font>
      <i/>
      <sz val="10"/>
      <name val="ＭＳ 明朝"/>
      <family val="1"/>
      <charset val="128"/>
    </font>
    <font>
      <sz val="10"/>
      <color indexed="8"/>
      <name val="ＭＳ 明朝"/>
      <family val="1"/>
      <charset val="128"/>
    </font>
    <font>
      <b/>
      <sz val="14"/>
      <color indexed="8"/>
      <name val="HGｺﾞｼｯｸM"/>
      <family val="3"/>
      <charset val="128"/>
    </font>
    <font>
      <sz val="14"/>
      <color theme="1"/>
      <name val="HGｺﾞｼｯｸM"/>
      <family val="3"/>
      <charset val="128"/>
    </font>
    <font>
      <sz val="12"/>
      <color theme="1"/>
      <name val="HGｺﾞｼｯｸM"/>
      <family val="3"/>
      <charset val="128"/>
    </font>
    <font>
      <sz val="9"/>
      <color rgb="FFFFFF00"/>
      <name val="HGｺﾞｼｯｸM"/>
      <family val="3"/>
      <charset val="128"/>
    </font>
    <font>
      <sz val="9"/>
      <color theme="3" tint="0.39997558519241921"/>
      <name val="HGｺﾞｼｯｸM"/>
      <family val="3"/>
      <charset val="128"/>
    </font>
    <font>
      <b/>
      <sz val="9"/>
      <color rgb="FF00CC00"/>
      <name val="HGｺﾞｼｯｸM"/>
      <family val="3"/>
      <charset val="128"/>
    </font>
    <font>
      <i/>
      <sz val="9"/>
      <color theme="1"/>
      <name val="HGｺﾞｼｯｸM"/>
      <family val="3"/>
      <charset val="128"/>
    </font>
    <font>
      <b/>
      <sz val="16"/>
      <name val="HGｺﾞｼｯｸM"/>
      <family val="3"/>
      <charset val="128"/>
    </font>
    <font>
      <sz val="16"/>
      <name val="HGｺﾞｼｯｸM"/>
      <family val="3"/>
      <charset val="128"/>
    </font>
    <font>
      <sz val="6"/>
      <name val="ＭＳ ゴシック"/>
      <family val="3"/>
      <charset val="128"/>
    </font>
    <font>
      <vertAlign val="superscript"/>
      <sz val="10"/>
      <color theme="1"/>
      <name val="HGｺﾞｼｯｸM"/>
      <family val="3"/>
      <charset val="128"/>
    </font>
    <font>
      <sz val="11"/>
      <color theme="0"/>
      <name val="HGｺﾞｼｯｸM"/>
      <family val="3"/>
      <charset val="128"/>
    </font>
    <font>
      <sz val="13"/>
      <name val="HGｺﾞｼｯｸM"/>
      <family val="3"/>
      <charset val="128"/>
    </font>
    <font>
      <sz val="12"/>
      <color theme="1"/>
      <name val="ＭＳ ゴシック"/>
      <family val="3"/>
      <charset val="128"/>
    </font>
    <font>
      <vertAlign val="subscript"/>
      <sz val="12"/>
      <color theme="1"/>
      <name val="ＭＳ ゴシック"/>
      <family val="3"/>
      <charset val="128"/>
    </font>
    <font>
      <sz val="12"/>
      <name val="ＭＳ Ｐゴシック"/>
      <family val="3"/>
      <charset val="128"/>
    </font>
    <font>
      <vertAlign val="subscript"/>
      <sz val="10"/>
      <color theme="1"/>
      <name val="HGｺﾞｼｯｸM"/>
      <family val="3"/>
      <charset val="128"/>
    </font>
    <font>
      <b/>
      <sz val="12"/>
      <name val="ＭＳ 明朝"/>
      <family val="1"/>
      <charset val="128"/>
    </font>
    <font>
      <u/>
      <sz val="10"/>
      <name val="HGｺﾞｼｯｸM"/>
      <family val="3"/>
      <charset val="128"/>
    </font>
    <font>
      <sz val="14"/>
      <name val="ＭＳ 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D9D9D9"/>
        <bgColor indexed="64"/>
      </patternFill>
    </fill>
    <fill>
      <patternFill patternType="solid">
        <fgColor rgb="FFCCFFCC"/>
        <bgColor indexed="64"/>
      </patternFill>
    </fill>
  </fills>
  <borders count="4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thin">
        <color indexed="8"/>
      </bottom>
      <diagonal/>
    </border>
    <border>
      <left/>
      <right/>
      <top/>
      <bottom style="thin">
        <color indexed="8"/>
      </bottom>
      <diagonal/>
    </border>
    <border>
      <left/>
      <right style="double">
        <color indexed="64"/>
      </right>
      <top/>
      <bottom style="thin">
        <color indexed="8"/>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double">
        <color indexed="64"/>
      </right>
      <top style="thin">
        <color indexed="8"/>
      </top>
      <bottom style="thin">
        <color indexed="64"/>
      </bottom>
      <diagonal/>
    </border>
    <border>
      <left style="double">
        <color indexed="64"/>
      </left>
      <right style="thin">
        <color indexed="64"/>
      </right>
      <top/>
      <bottom style="thin">
        <color indexed="8"/>
      </bottom>
      <diagonal/>
    </border>
    <border>
      <left style="thin">
        <color indexed="64"/>
      </left>
      <right style="double">
        <color indexed="64"/>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style="hair">
        <color indexed="64"/>
      </left>
      <right/>
      <top style="thin">
        <color indexed="8"/>
      </top>
      <bottom/>
      <diagonal/>
    </border>
    <border>
      <left style="hair">
        <color indexed="64"/>
      </left>
      <right style="thin">
        <color indexed="64"/>
      </right>
      <top style="thin">
        <color indexed="8"/>
      </top>
      <bottom/>
      <diagonal/>
    </border>
    <border>
      <left style="thin">
        <color indexed="64"/>
      </left>
      <right style="hair">
        <color indexed="64"/>
      </right>
      <top style="thin">
        <color indexed="8"/>
      </top>
      <bottom/>
      <diagonal/>
    </border>
    <border>
      <left style="hair">
        <color indexed="64"/>
      </left>
      <right style="double">
        <color indexed="64"/>
      </right>
      <top style="thin">
        <color indexed="8"/>
      </top>
      <bottom/>
      <diagonal/>
    </border>
    <border>
      <left style="thin">
        <color indexed="8"/>
      </left>
      <right/>
      <top style="hair">
        <color indexed="8"/>
      </top>
      <bottom style="hair">
        <color indexed="8"/>
      </bottom>
      <diagonal/>
    </border>
    <border>
      <left/>
      <right/>
      <top style="hair">
        <color indexed="8"/>
      </top>
      <bottom style="hair">
        <color indexed="8"/>
      </bottom>
      <diagonal/>
    </border>
    <border>
      <left style="double">
        <color indexed="64"/>
      </left>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double">
        <color indexed="64"/>
      </left>
      <right style="hair">
        <color indexed="64"/>
      </right>
      <top style="hair">
        <color indexed="8"/>
      </top>
      <bottom style="hair">
        <color indexed="8"/>
      </bottom>
      <diagonal/>
    </border>
    <border>
      <left style="hair">
        <color indexed="64"/>
      </left>
      <right style="thin">
        <color indexed="64"/>
      </right>
      <top style="hair">
        <color indexed="8"/>
      </top>
      <bottom style="hair">
        <color indexed="8"/>
      </bottom>
      <diagonal/>
    </border>
    <border>
      <left style="thin">
        <color indexed="64"/>
      </left>
      <right style="hair">
        <color indexed="64"/>
      </right>
      <top style="hair">
        <color indexed="8"/>
      </top>
      <bottom style="hair">
        <color indexed="8"/>
      </bottom>
      <diagonal/>
    </border>
    <border>
      <left style="hair">
        <color indexed="64"/>
      </left>
      <right style="double">
        <color indexed="64"/>
      </right>
      <top style="hair">
        <color indexed="8"/>
      </top>
      <bottom style="hair">
        <color indexed="8"/>
      </bottom>
      <diagonal/>
    </border>
    <border>
      <left style="double">
        <color indexed="64"/>
      </left>
      <right style="medium">
        <color indexed="64"/>
      </right>
      <top style="hair">
        <color indexed="64"/>
      </top>
      <bottom style="hair">
        <color indexed="64"/>
      </bottom>
      <diagonal/>
    </border>
    <border>
      <left style="hair">
        <color indexed="64"/>
      </left>
      <right/>
      <top style="hair">
        <color indexed="8"/>
      </top>
      <bottom style="hair">
        <color indexed="8"/>
      </bottom>
      <diagonal/>
    </border>
    <border>
      <left style="thin">
        <color indexed="8"/>
      </left>
      <right style="thin">
        <color indexed="8"/>
      </right>
      <top/>
      <bottom style="thin">
        <color indexed="8"/>
      </bottom>
      <diagonal/>
    </border>
    <border>
      <left style="thin">
        <color indexed="8"/>
      </left>
      <right/>
      <top style="hair">
        <color indexed="8"/>
      </top>
      <bottom style="thin">
        <color indexed="8"/>
      </bottom>
      <diagonal/>
    </border>
    <border>
      <left/>
      <right/>
      <top style="hair">
        <color indexed="8"/>
      </top>
      <bottom style="thin">
        <color indexed="8"/>
      </bottom>
      <diagonal/>
    </border>
    <border>
      <left style="double">
        <color indexed="64"/>
      </left>
      <right/>
      <top style="hair">
        <color indexed="8"/>
      </top>
      <bottom style="thin">
        <color indexed="8"/>
      </bottom>
      <diagonal/>
    </border>
    <border>
      <left style="hair">
        <color indexed="64"/>
      </left>
      <right style="hair">
        <color indexed="64"/>
      </right>
      <top style="hair">
        <color indexed="8"/>
      </top>
      <bottom style="thin">
        <color indexed="8"/>
      </bottom>
      <diagonal/>
    </border>
    <border>
      <left style="hair">
        <color indexed="64"/>
      </left>
      <right style="double">
        <color indexed="64"/>
      </right>
      <top style="hair">
        <color indexed="8"/>
      </top>
      <bottom style="thin">
        <color indexed="8"/>
      </bottom>
      <diagonal/>
    </border>
    <border>
      <left style="hair">
        <color indexed="64"/>
      </left>
      <right style="thin">
        <color indexed="64"/>
      </right>
      <top style="hair">
        <color indexed="8"/>
      </top>
      <bottom style="thin">
        <color indexed="8"/>
      </bottom>
      <diagonal/>
    </border>
    <border>
      <left style="thin">
        <color indexed="64"/>
      </left>
      <right style="hair">
        <color indexed="64"/>
      </right>
      <top style="hair">
        <color indexed="8"/>
      </top>
      <bottom style="thin">
        <color indexed="8"/>
      </bottom>
      <diagonal/>
    </border>
    <border>
      <left style="double">
        <color indexed="64"/>
      </left>
      <right style="medium">
        <color indexed="64"/>
      </right>
      <top style="hair">
        <color indexed="64"/>
      </top>
      <bottom style="thin">
        <color indexed="8"/>
      </bottom>
      <diagonal/>
    </border>
    <border>
      <left/>
      <right style="medium">
        <color indexed="64"/>
      </right>
      <top style="hair">
        <color indexed="8"/>
      </top>
      <bottom style="hair">
        <color indexed="8"/>
      </bottom>
      <diagonal/>
    </border>
    <border>
      <left style="hair">
        <color indexed="64"/>
      </left>
      <right style="thin">
        <color indexed="64"/>
      </right>
      <top style="hair">
        <color indexed="8"/>
      </top>
      <bottom style="thin">
        <color indexed="64"/>
      </bottom>
      <diagonal/>
    </border>
    <border>
      <left style="thin">
        <color indexed="64"/>
      </left>
      <right style="hair">
        <color indexed="64"/>
      </right>
      <top style="hair">
        <color indexed="8"/>
      </top>
      <bottom style="thin">
        <color indexed="64"/>
      </bottom>
      <diagonal/>
    </border>
    <border>
      <left/>
      <right style="double">
        <color indexed="64"/>
      </right>
      <top style="hair">
        <color indexed="8"/>
      </top>
      <bottom style="hair">
        <color indexed="8"/>
      </bottom>
      <diagonal/>
    </border>
    <border>
      <left style="double">
        <color indexed="64"/>
      </left>
      <right/>
      <top/>
      <bottom style="hair">
        <color indexed="8"/>
      </bottom>
      <diagonal/>
    </border>
    <border>
      <left style="hair">
        <color indexed="64"/>
      </left>
      <right style="hair">
        <color indexed="64"/>
      </right>
      <top/>
      <bottom style="hair">
        <color indexed="8"/>
      </bottom>
      <diagonal/>
    </border>
    <border>
      <left style="double">
        <color indexed="64"/>
      </left>
      <right style="hair">
        <color indexed="64"/>
      </right>
      <top/>
      <bottom style="hair">
        <color indexed="8"/>
      </bottom>
      <diagonal/>
    </border>
    <border>
      <left style="hair">
        <color indexed="64"/>
      </left>
      <right/>
      <top/>
      <bottom style="hair">
        <color indexed="8"/>
      </bottom>
      <diagonal/>
    </border>
    <border>
      <left style="hair">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double">
        <color indexed="64"/>
      </right>
      <top/>
      <bottom style="hair">
        <color indexed="8"/>
      </bottom>
      <diagonal/>
    </border>
    <border>
      <left/>
      <right style="medium">
        <color indexed="64"/>
      </right>
      <top/>
      <bottom style="hair">
        <color indexed="8"/>
      </bottom>
      <diagonal/>
    </border>
    <border>
      <left style="hair">
        <color indexed="64"/>
      </left>
      <right style="hair">
        <color indexed="64"/>
      </right>
      <top style="hair">
        <color indexed="8"/>
      </top>
      <bottom/>
      <diagonal/>
    </border>
    <border>
      <left style="hair">
        <color indexed="64"/>
      </left>
      <right/>
      <top style="hair">
        <color indexed="8"/>
      </top>
      <bottom/>
      <diagonal/>
    </border>
    <border>
      <left/>
      <right style="medium">
        <color indexed="64"/>
      </right>
      <top style="hair">
        <color indexed="8"/>
      </top>
      <bottom/>
      <diagonal/>
    </border>
    <border>
      <left style="double">
        <color indexed="64"/>
      </left>
      <right/>
      <top style="hair">
        <color indexed="8"/>
      </top>
      <bottom/>
      <diagonal/>
    </border>
    <border>
      <left style="hair">
        <color indexed="64"/>
      </left>
      <right style="double">
        <color indexed="64"/>
      </right>
      <top style="hair">
        <color indexed="8"/>
      </top>
      <bottom/>
      <diagonal/>
    </border>
    <border>
      <left style="double">
        <color indexed="64"/>
      </left>
      <right style="hair">
        <color indexed="64"/>
      </right>
      <top style="hair">
        <color indexed="8"/>
      </top>
      <bottom/>
      <diagonal/>
    </border>
    <border>
      <left style="thin">
        <color indexed="8"/>
      </left>
      <right style="hair">
        <color indexed="64"/>
      </right>
      <top style="hair">
        <color indexed="8"/>
      </top>
      <bottom style="thin">
        <color indexed="64"/>
      </bottom>
      <diagonal/>
    </border>
    <border>
      <left/>
      <right style="medium">
        <color indexed="64"/>
      </right>
      <top style="hair">
        <color indexed="8"/>
      </top>
      <bottom style="thin">
        <color indexed="8"/>
      </bottom>
      <diagonal/>
    </border>
    <border>
      <left style="medium">
        <color indexed="64"/>
      </left>
      <right style="thin">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8"/>
      </bottom>
      <diagonal/>
    </border>
    <border>
      <left style="hair">
        <color indexed="64"/>
      </left>
      <right style="hair">
        <color indexed="64"/>
      </right>
      <top style="thin">
        <color indexed="64"/>
      </top>
      <bottom style="thin">
        <color indexed="8"/>
      </bottom>
      <diagonal/>
    </border>
    <border>
      <left style="hair">
        <color indexed="64"/>
      </left>
      <right style="double">
        <color indexed="64"/>
      </right>
      <top style="thin">
        <color indexed="64"/>
      </top>
      <bottom style="thin">
        <color indexed="8"/>
      </bottom>
      <diagonal/>
    </border>
    <border>
      <left style="hair">
        <color indexed="64"/>
      </left>
      <right style="thin">
        <color indexed="64"/>
      </right>
      <top style="thin">
        <color indexed="64"/>
      </top>
      <bottom style="thin">
        <color indexed="8"/>
      </bottom>
      <diagonal/>
    </border>
    <border>
      <left style="thin">
        <color indexed="64"/>
      </left>
      <right style="hair">
        <color indexed="64"/>
      </right>
      <top style="thin">
        <color indexed="64"/>
      </top>
      <bottom style="thin">
        <color indexed="8"/>
      </bottom>
      <diagonal/>
    </border>
    <border>
      <left/>
      <right style="medium">
        <color indexed="64"/>
      </right>
      <top style="thin">
        <color indexed="8"/>
      </top>
      <bottom style="thin">
        <color indexed="8"/>
      </bottom>
      <diagonal/>
    </border>
    <border>
      <left style="thin">
        <color indexed="64"/>
      </left>
      <right style="thin">
        <color indexed="64"/>
      </right>
      <top/>
      <bottom style="medium">
        <color indexed="64"/>
      </bottom>
      <diagonal/>
    </border>
    <border>
      <left style="double">
        <color indexed="64"/>
      </left>
      <right/>
      <top/>
      <bottom style="medium">
        <color indexed="64"/>
      </bottom>
      <diagonal/>
    </border>
    <border>
      <left style="hair">
        <color indexed="64"/>
      </left>
      <right style="hair">
        <color indexed="64"/>
      </right>
      <top/>
      <bottom style="medium">
        <color indexed="64"/>
      </bottom>
      <diagonal/>
    </border>
    <border>
      <left style="hair">
        <color indexed="64"/>
      </left>
      <right style="double">
        <color indexed="64"/>
      </right>
      <top/>
      <bottom style="medium">
        <color indexed="64"/>
      </bottom>
      <diagonal/>
    </border>
    <border>
      <left style="double">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medium">
        <color indexed="64"/>
      </right>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style="double">
        <color indexed="64"/>
      </left>
      <right/>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bottom style="medium">
        <color indexed="64"/>
      </bottom>
      <diagonal/>
    </border>
    <border>
      <left style="hair">
        <color indexed="64"/>
      </left>
      <right style="double">
        <color indexed="64"/>
      </right>
      <top style="medium">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diagonal/>
    </border>
    <border>
      <left/>
      <right/>
      <top style="hair">
        <color indexed="64"/>
      </top>
      <bottom style="thin">
        <color indexed="64"/>
      </bottom>
      <diagonal/>
    </border>
    <border>
      <left/>
      <right/>
      <top style="thin">
        <color indexed="64"/>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double">
        <color indexed="64"/>
      </top>
      <bottom/>
      <diagonal/>
    </border>
    <border>
      <left/>
      <right style="hair">
        <color indexed="64"/>
      </right>
      <top/>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style="hair">
        <color indexed="64"/>
      </right>
      <top style="thin">
        <color indexed="64"/>
      </top>
      <bottom/>
      <diagonal/>
    </border>
    <border>
      <left style="hair">
        <color indexed="64"/>
      </left>
      <right style="hair">
        <color indexed="64"/>
      </right>
      <top/>
      <bottom/>
      <diagonal/>
    </border>
    <border>
      <left style="thin">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top/>
      <bottom style="hair">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hair">
        <color indexed="64"/>
      </right>
      <top style="hair">
        <color indexed="64"/>
      </top>
      <bottom/>
      <diagonal/>
    </border>
    <border>
      <left/>
      <right style="hair">
        <color indexed="64"/>
      </right>
      <top style="hair">
        <color indexed="64"/>
      </top>
      <bottom/>
      <diagonal/>
    </border>
    <border>
      <left style="thin">
        <color indexed="64"/>
      </left>
      <right/>
      <top/>
      <bottom style="double">
        <color indexed="64"/>
      </bottom>
      <diagonal/>
    </border>
    <border>
      <left style="hair">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bottom style="dotted">
        <color indexed="64"/>
      </bottom>
      <diagonal/>
    </border>
    <border>
      <left/>
      <right style="medium">
        <color indexed="64"/>
      </right>
      <top/>
      <bottom style="dotted">
        <color indexed="64"/>
      </bottom>
      <diagonal/>
    </border>
    <border>
      <left style="medium">
        <color indexed="64"/>
      </left>
      <right style="medium">
        <color indexed="64"/>
      </right>
      <top/>
      <bottom style="dotted">
        <color indexed="64"/>
      </bottom>
      <diagonal/>
    </border>
    <border>
      <left style="thin">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style="thin">
        <color indexed="64"/>
      </top>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right style="medium">
        <color indexed="64"/>
      </right>
      <top style="hair">
        <color indexed="64"/>
      </top>
      <bottom style="hair">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style="medium">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hair">
        <color indexed="64"/>
      </left>
      <right/>
      <top/>
      <bottom/>
      <diagonal/>
    </border>
    <border>
      <left/>
      <right style="medium">
        <color indexed="64"/>
      </right>
      <top style="hair">
        <color indexed="64"/>
      </top>
      <bottom/>
      <diagonal/>
    </border>
    <border>
      <left style="hair">
        <color indexed="64"/>
      </left>
      <right style="medium">
        <color indexed="64"/>
      </right>
      <top/>
      <bottom style="hair">
        <color indexed="64"/>
      </bottom>
      <diagonal/>
    </border>
    <border>
      <left style="medium">
        <color indexed="64"/>
      </left>
      <right style="thin">
        <color indexed="64"/>
      </right>
      <top style="thin">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hair">
        <color indexed="64"/>
      </top>
      <bottom style="thin">
        <color indexed="64"/>
      </bottom>
      <diagonal/>
    </border>
    <border>
      <left style="hair">
        <color indexed="64"/>
      </left>
      <right style="hair">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medium">
        <color indexed="64"/>
      </left>
      <right/>
      <top style="hair">
        <color indexed="64"/>
      </top>
      <bottom style="medium">
        <color indexed="64"/>
      </bottom>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dashed">
        <color indexed="64"/>
      </top>
      <bottom style="medium">
        <color indexed="64"/>
      </bottom>
      <diagonal/>
    </border>
    <border>
      <left style="medium">
        <color indexed="64"/>
      </left>
      <right style="thin">
        <color indexed="64"/>
      </right>
      <top style="double">
        <color indexed="64"/>
      </top>
      <bottom/>
      <diagonal/>
    </border>
    <border>
      <left/>
      <right style="medium">
        <color indexed="64"/>
      </right>
      <top style="dashed">
        <color indexed="64"/>
      </top>
      <bottom/>
      <diagonal/>
    </border>
    <border>
      <left style="thin">
        <color indexed="64"/>
      </left>
      <right style="medium">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hair">
        <color indexed="64"/>
      </right>
      <top style="hair">
        <color indexed="8"/>
      </top>
      <bottom style="thin">
        <color indexed="8"/>
      </bottom>
      <diagonal/>
    </border>
    <border>
      <left style="double">
        <color indexed="64"/>
      </left>
      <right style="medium">
        <color indexed="64"/>
      </right>
      <top/>
      <bottom style="hair">
        <color indexed="64"/>
      </bottom>
      <diagonal/>
    </border>
    <border>
      <left style="double">
        <color indexed="64"/>
      </left>
      <right style="medium">
        <color indexed="64"/>
      </right>
      <top style="hair">
        <color indexed="8"/>
      </top>
      <bottom style="hair">
        <color indexed="64"/>
      </bottom>
      <diagonal/>
    </border>
    <border>
      <left style="double">
        <color indexed="64"/>
      </left>
      <right style="medium">
        <color indexed="64"/>
      </right>
      <top style="hair">
        <color indexed="8"/>
      </top>
      <bottom style="hair">
        <color indexed="8"/>
      </bottom>
      <diagonal/>
    </border>
    <border>
      <left style="double">
        <color indexed="64"/>
      </left>
      <right style="medium">
        <color indexed="64"/>
      </right>
      <top/>
      <bottom/>
      <diagonal/>
    </border>
    <border>
      <left style="hair">
        <color indexed="64"/>
      </left>
      <right style="double">
        <color indexed="64"/>
      </right>
      <top/>
      <bottom/>
      <diagonal/>
    </border>
    <border>
      <left style="hair">
        <color indexed="64"/>
      </left>
      <right style="thin">
        <color indexed="64"/>
      </right>
      <top style="thin">
        <color indexed="8"/>
      </top>
      <bottom style="hair">
        <color indexed="8"/>
      </bottom>
      <diagonal/>
    </border>
    <border>
      <left style="thin">
        <color indexed="64"/>
      </left>
      <right/>
      <top/>
      <bottom style="hair">
        <color indexed="8"/>
      </bottom>
      <diagonal/>
    </border>
    <border>
      <left style="hair">
        <color indexed="64"/>
      </left>
      <right style="double">
        <color indexed="64"/>
      </right>
      <top style="thin">
        <color indexed="8"/>
      </top>
      <bottom style="hair">
        <color indexed="8"/>
      </bottom>
      <diagonal/>
    </border>
    <border>
      <left/>
      <right style="double">
        <color indexed="64"/>
      </right>
      <top style="thin">
        <color indexed="64"/>
      </top>
      <bottom style="hair">
        <color indexed="8"/>
      </bottom>
      <diagonal/>
    </border>
    <border>
      <left style="thin">
        <color indexed="8"/>
      </left>
      <right/>
      <top style="thin">
        <color indexed="64"/>
      </top>
      <bottom style="hair">
        <color indexed="8"/>
      </bottom>
      <diagonal/>
    </border>
    <border>
      <left style="double">
        <color indexed="64"/>
      </left>
      <right style="medium">
        <color indexed="64"/>
      </right>
      <top/>
      <bottom style="thin">
        <color indexed="64"/>
      </bottom>
      <diagonal/>
    </border>
    <border>
      <left style="double">
        <color indexed="64"/>
      </left>
      <right style="medium">
        <color indexed="64"/>
      </right>
      <top style="medium">
        <color indexed="64"/>
      </top>
      <bottom/>
      <diagonal/>
    </border>
    <border>
      <left/>
      <right style="double">
        <color indexed="64"/>
      </right>
      <top/>
      <bottom style="hair">
        <color indexed="8"/>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medium">
        <color indexed="64"/>
      </right>
      <top style="thin">
        <color indexed="64"/>
      </top>
      <bottom/>
      <diagonal/>
    </border>
    <border>
      <left style="double">
        <color indexed="64"/>
      </left>
      <right style="hair">
        <color indexed="64"/>
      </right>
      <top/>
      <bottom/>
      <diagonal/>
    </border>
    <border>
      <left style="double">
        <color indexed="64"/>
      </left>
      <right/>
      <top/>
      <bottom/>
      <diagonal/>
    </border>
    <border>
      <left/>
      <right style="double">
        <color indexed="64"/>
      </right>
      <top style="thin">
        <color indexed="64"/>
      </top>
      <bottom/>
      <diagonal/>
    </border>
    <border>
      <left/>
      <right style="double">
        <color indexed="64"/>
      </right>
      <top style="medium">
        <color indexed="64"/>
      </top>
      <bottom style="thin">
        <color indexed="8"/>
      </bottom>
      <diagonal/>
    </border>
    <border>
      <left style="double">
        <color indexed="64"/>
      </left>
      <right/>
      <top style="thin">
        <color indexed="64"/>
      </top>
      <bottom style="thin">
        <color indexed="64"/>
      </bottom>
      <diagonal/>
    </border>
    <border>
      <left style="double">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double">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dashed">
        <color indexed="64"/>
      </left>
      <right style="dashed">
        <color indexed="64"/>
      </right>
      <top style="medium">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uble">
        <color indexed="64"/>
      </top>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style="medium">
        <color indexed="64"/>
      </left>
      <right/>
      <top style="dotted">
        <color indexed="64"/>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diagonal/>
    </border>
    <border>
      <left style="dashed">
        <color indexed="64"/>
      </left>
      <right style="dashed">
        <color indexed="64"/>
      </right>
      <top style="dotted">
        <color indexed="64"/>
      </top>
      <bottom style="dotted">
        <color indexed="64"/>
      </bottom>
      <diagonal/>
    </border>
    <border>
      <left style="dashed">
        <color indexed="64"/>
      </left>
      <right style="dashed">
        <color indexed="64"/>
      </right>
      <top/>
      <bottom style="thin">
        <color indexed="64"/>
      </bottom>
      <diagonal/>
    </border>
    <border>
      <left style="dashed">
        <color indexed="64"/>
      </left>
      <right style="dashed">
        <color indexed="64"/>
      </right>
      <top/>
      <bottom style="double">
        <color indexed="64"/>
      </bottom>
      <diagonal/>
    </border>
    <border>
      <left style="dashed">
        <color indexed="64"/>
      </left>
      <right style="dashed">
        <color indexed="64"/>
      </right>
      <top style="double">
        <color indexed="64"/>
      </top>
      <bottom/>
      <diagonal/>
    </border>
    <border>
      <left style="dashed">
        <color indexed="64"/>
      </left>
      <right style="dashed">
        <color indexed="64"/>
      </right>
      <top/>
      <bottom style="medium">
        <color indexed="64"/>
      </bottom>
      <diagonal/>
    </border>
    <border>
      <left style="dashed">
        <color indexed="64"/>
      </left>
      <right style="dashed">
        <color indexed="64"/>
      </right>
      <top/>
      <bottom style="dotted">
        <color indexed="64"/>
      </bottom>
      <diagonal/>
    </border>
    <border>
      <left style="dashed">
        <color indexed="64"/>
      </left>
      <right style="dashed">
        <color indexed="64"/>
      </right>
      <top style="dotted">
        <color indexed="64"/>
      </top>
      <bottom style="thin">
        <color indexed="64"/>
      </bottom>
      <diagonal/>
    </border>
    <border>
      <left style="dashed">
        <color indexed="64"/>
      </left>
      <right style="dashed">
        <color indexed="64"/>
      </right>
      <top/>
      <bottom/>
      <diagonal/>
    </border>
    <border>
      <left style="dashed">
        <color indexed="64"/>
      </left>
      <right style="dashed">
        <color indexed="64"/>
      </right>
      <top style="dotted">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dashed">
        <color indexed="64"/>
      </left>
      <right style="dashed">
        <color indexed="64"/>
      </right>
      <top style="thin">
        <color indexed="64"/>
      </top>
      <bottom style="double">
        <color indexed="64"/>
      </bottom>
      <diagonal/>
    </border>
    <border>
      <left style="dashed">
        <color indexed="64"/>
      </left>
      <right style="dashed">
        <color indexed="64"/>
      </right>
      <top style="thin">
        <color indexed="64"/>
      </top>
      <bottom style="medium">
        <color indexed="64"/>
      </bottom>
      <diagonal/>
    </border>
  </borders>
  <cellStyleXfs count="23">
    <xf numFmtId="0" fontId="0" fillId="0" borderId="0">
      <alignment vertical="center"/>
    </xf>
    <xf numFmtId="0" fontId="1" fillId="0" borderId="0">
      <alignment vertical="center"/>
    </xf>
    <xf numFmtId="0" fontId="10" fillId="0" borderId="0">
      <alignment vertical="center"/>
    </xf>
    <xf numFmtId="0" fontId="23" fillId="0" borderId="0">
      <alignment vertical="center"/>
    </xf>
    <xf numFmtId="0" fontId="1" fillId="0" borderId="0">
      <alignment vertical="center"/>
    </xf>
    <xf numFmtId="0" fontId="34" fillId="0" borderId="0"/>
    <xf numFmtId="0" fontId="31" fillId="0" borderId="0"/>
    <xf numFmtId="38" fontId="31" fillId="0" borderId="0" applyFont="0" applyFill="0" applyBorder="0" applyAlignment="0" applyProtection="0"/>
    <xf numFmtId="9" fontId="31" fillId="0" borderId="0" applyFont="0" applyFill="0" applyBorder="0" applyAlignment="0" applyProtection="0"/>
    <xf numFmtId="0" fontId="31" fillId="0" borderId="0"/>
    <xf numFmtId="38" fontId="31" fillId="0" borderId="0" applyFont="0" applyFill="0" applyBorder="0" applyAlignment="0" applyProtection="0">
      <alignment vertical="center"/>
    </xf>
    <xf numFmtId="0" fontId="31" fillId="0" borderId="0">
      <alignment vertical="center"/>
    </xf>
    <xf numFmtId="0" fontId="23" fillId="0" borderId="0">
      <alignment vertical="center"/>
    </xf>
    <xf numFmtId="0" fontId="31" fillId="0" borderId="0">
      <alignment vertical="center"/>
    </xf>
    <xf numFmtId="0" fontId="31" fillId="0" borderId="0"/>
    <xf numFmtId="0" fontId="77" fillId="0" borderId="0">
      <alignment vertical="center"/>
    </xf>
    <xf numFmtId="0" fontId="31" fillId="0" borderId="0">
      <alignment vertical="center"/>
    </xf>
    <xf numFmtId="0" fontId="76" fillId="0" borderId="0">
      <alignment vertical="center"/>
    </xf>
    <xf numFmtId="0" fontId="10" fillId="0" borderId="0"/>
    <xf numFmtId="0" fontId="31" fillId="0" borderId="0"/>
    <xf numFmtId="0" fontId="31" fillId="0" borderId="0"/>
    <xf numFmtId="0" fontId="23" fillId="0" borderId="0">
      <alignment vertical="center"/>
    </xf>
    <xf numFmtId="38" fontId="76" fillId="0" borderId="0" applyFont="0" applyFill="0" applyBorder="0" applyAlignment="0" applyProtection="0">
      <alignment vertical="center"/>
    </xf>
  </cellStyleXfs>
  <cellXfs count="3535">
    <xf numFmtId="0" fontId="0" fillId="0" borderId="0" xfId="0">
      <alignment vertical="center"/>
    </xf>
    <xf numFmtId="0" fontId="2" fillId="0" borderId="0" xfId="1" applyFont="1" applyFill="1" applyBorder="1" applyAlignment="1">
      <alignment vertical="center"/>
    </xf>
    <xf numFmtId="0" fontId="1" fillId="0" borderId="0" xfId="1">
      <alignment vertical="center"/>
    </xf>
    <xf numFmtId="0" fontId="7" fillId="0" borderId="0" xfId="1" applyFont="1">
      <alignment vertical="center"/>
    </xf>
    <xf numFmtId="0" fontId="8" fillId="2" borderId="1" xfId="1" applyFont="1" applyFill="1" applyBorder="1" applyAlignment="1">
      <alignment horizontal="center" vertical="center" wrapText="1"/>
    </xf>
    <xf numFmtId="0" fontId="8" fillId="2" borderId="3" xfId="1" applyFont="1" applyFill="1" applyBorder="1" applyAlignment="1">
      <alignment horizontal="center" vertical="center" wrapText="1" shrinkToFit="1"/>
    </xf>
    <xf numFmtId="0" fontId="9" fillId="0" borderId="5" xfId="1" applyFont="1" applyFill="1" applyBorder="1" applyAlignment="1">
      <alignment horizontal="center" vertical="center" shrinkToFit="1"/>
    </xf>
    <xf numFmtId="0" fontId="9" fillId="0" borderId="3" xfId="1" applyFont="1" applyFill="1" applyBorder="1" applyAlignment="1">
      <alignment horizontal="center" vertical="center" shrinkToFit="1"/>
    </xf>
    <xf numFmtId="0" fontId="9" fillId="0" borderId="1" xfId="1" applyFont="1" applyFill="1" applyBorder="1" applyAlignment="1">
      <alignment horizontal="center" vertical="center" shrinkToFit="1"/>
    </xf>
    <xf numFmtId="0" fontId="6" fillId="0" borderId="0" xfId="1" applyFont="1" applyFill="1" applyBorder="1" applyAlignment="1">
      <alignment horizontal="center" vertical="center"/>
    </xf>
    <xf numFmtId="0" fontId="7" fillId="0" borderId="10" xfId="1" applyFont="1" applyBorder="1">
      <alignment vertical="center"/>
    </xf>
    <xf numFmtId="0" fontId="6" fillId="0" borderId="0" xfId="1" applyFont="1" applyFill="1" applyBorder="1" applyAlignment="1">
      <alignment horizontal="center" vertical="center"/>
    </xf>
    <xf numFmtId="0" fontId="8" fillId="2" borderId="2" xfId="1" applyFont="1" applyFill="1" applyBorder="1" applyAlignment="1">
      <alignment horizontal="center" vertical="center" wrapText="1"/>
    </xf>
    <xf numFmtId="0" fontId="10" fillId="0" borderId="0" xfId="0" applyFont="1" applyAlignment="1">
      <alignment horizontal="right" vertical="center"/>
    </xf>
    <xf numFmtId="0" fontId="10" fillId="0" borderId="0" xfId="0" applyFont="1" applyAlignment="1">
      <alignment vertical="center"/>
    </xf>
    <xf numFmtId="0" fontId="9" fillId="0" borderId="11" xfId="0" applyFont="1" applyBorder="1" applyAlignment="1">
      <alignment horizontal="center" vertical="center" wrapText="1"/>
    </xf>
    <xf numFmtId="176" fontId="9" fillId="0" borderId="12" xfId="0" quotePrefix="1" applyNumberFormat="1" applyFont="1" applyBorder="1" applyAlignment="1">
      <alignment horizontal="center" vertical="center" wrapText="1"/>
    </xf>
    <xf numFmtId="0" fontId="9" fillId="0" borderId="12" xfId="0" quotePrefix="1"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9" xfId="0" applyFont="1" applyBorder="1" applyAlignment="1">
      <alignment horizontal="center" vertical="center" wrapText="1"/>
    </xf>
    <xf numFmtId="0" fontId="13" fillId="0" borderId="10" xfId="0" applyFont="1" applyBorder="1" applyAlignment="1">
      <alignment horizontal="center" vertical="center" wrapText="1"/>
    </xf>
    <xf numFmtId="176" fontId="0" fillId="0" borderId="0" xfId="0" applyNumberFormat="1">
      <alignment vertical="center"/>
    </xf>
    <xf numFmtId="0" fontId="11" fillId="0" borderId="0" xfId="0" applyFont="1" applyAlignment="1">
      <alignment vertical="center"/>
    </xf>
    <xf numFmtId="0" fontId="11" fillId="0" borderId="0" xfId="0" applyFont="1" applyAlignment="1">
      <alignment horizontal="left" vertical="center"/>
    </xf>
    <xf numFmtId="0" fontId="14" fillId="0" borderId="0" xfId="0" applyFont="1">
      <alignment vertical="center"/>
    </xf>
    <xf numFmtId="0" fontId="12" fillId="0" borderId="0" xfId="0" applyFont="1" applyAlignment="1">
      <alignment vertical="center"/>
    </xf>
    <xf numFmtId="0" fontId="12" fillId="0" borderId="0" xfId="0" applyFont="1" applyAlignment="1">
      <alignment horizontal="left" vertical="center"/>
    </xf>
    <xf numFmtId="0" fontId="15" fillId="0" borderId="0" xfId="1" applyFont="1">
      <alignment vertical="center"/>
    </xf>
    <xf numFmtId="0" fontId="16" fillId="0" borderId="0" xfId="1" applyFont="1">
      <alignment vertical="center"/>
    </xf>
    <xf numFmtId="0" fontId="17" fillId="0" borderId="0" xfId="1" applyFont="1">
      <alignment vertical="center"/>
    </xf>
    <xf numFmtId="0" fontId="6" fillId="0" borderId="0" xfId="1" applyFont="1" applyFill="1" applyBorder="1" applyAlignment="1">
      <alignment horizontal="center" vertical="center"/>
    </xf>
    <xf numFmtId="0" fontId="7" fillId="0" borderId="10" xfId="1" applyFont="1" applyBorder="1" applyAlignment="1">
      <alignment horizontal="left" vertical="center"/>
    </xf>
    <xf numFmtId="0" fontId="8" fillId="2" borderId="2"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18" fillId="0" borderId="0" xfId="2" applyFont="1" applyAlignment="1">
      <alignment horizontal="center" vertical="center"/>
    </xf>
    <xf numFmtId="0" fontId="18" fillId="0" borderId="0" xfId="2" applyFont="1">
      <alignment vertical="center"/>
    </xf>
    <xf numFmtId="0" fontId="19" fillId="0" borderId="0" xfId="2" applyFont="1" applyAlignment="1">
      <alignment horizontal="center" vertical="center"/>
    </xf>
    <xf numFmtId="0" fontId="20" fillId="0" borderId="0" xfId="2" applyFont="1" applyAlignment="1">
      <alignment horizontal="distributed" vertical="center"/>
    </xf>
    <xf numFmtId="0" fontId="20" fillId="0" borderId="0" xfId="2" applyFont="1" applyAlignment="1">
      <alignment vertical="center"/>
    </xf>
    <xf numFmtId="49" fontId="22" fillId="0" borderId="0" xfId="2" applyNumberFormat="1" applyFont="1" applyAlignment="1">
      <alignment horizontal="center" vertical="center"/>
    </xf>
    <xf numFmtId="0" fontId="22" fillId="0" borderId="0" xfId="2" applyFont="1" applyAlignment="1">
      <alignment horizontal="center" vertical="center"/>
    </xf>
    <xf numFmtId="0" fontId="18" fillId="0" borderId="0" xfId="2" applyFont="1" applyFill="1">
      <alignment vertical="center"/>
    </xf>
    <xf numFmtId="0" fontId="24" fillId="0" borderId="0" xfId="3" applyFont="1">
      <alignment vertical="center"/>
    </xf>
    <xf numFmtId="0" fontId="25" fillId="0" borderId="0" xfId="3" applyFont="1">
      <alignment vertical="center"/>
    </xf>
    <xf numFmtId="0" fontId="26" fillId="4" borderId="22" xfId="3" applyFont="1" applyFill="1" applyBorder="1" applyAlignment="1">
      <alignment horizontal="center" vertical="center"/>
    </xf>
    <xf numFmtId="0" fontId="26" fillId="0" borderId="23" xfId="3" applyFont="1" applyBorder="1">
      <alignment vertical="center"/>
    </xf>
    <xf numFmtId="0" fontId="26" fillId="0" borderId="24" xfId="3" applyFont="1" applyBorder="1">
      <alignment vertical="center"/>
    </xf>
    <xf numFmtId="0" fontId="26" fillId="4" borderId="26" xfId="3" applyFont="1" applyFill="1" applyBorder="1" applyAlignment="1">
      <alignment horizontal="center" vertical="center"/>
    </xf>
    <xf numFmtId="0" fontId="26" fillId="0" borderId="27" xfId="3" applyFont="1" applyBorder="1">
      <alignment vertical="center"/>
    </xf>
    <xf numFmtId="0" fontId="26" fillId="0" borderId="28" xfId="3" applyFont="1" applyBorder="1">
      <alignment vertical="center"/>
    </xf>
    <xf numFmtId="0" fontId="26" fillId="4" borderId="30" xfId="3" applyFont="1" applyFill="1" applyBorder="1" applyAlignment="1">
      <alignment horizontal="center" vertical="center"/>
    </xf>
    <xf numFmtId="0" fontId="26" fillId="0" borderId="19" xfId="3" applyFont="1" applyBorder="1">
      <alignment vertical="center"/>
    </xf>
    <xf numFmtId="0" fontId="26" fillId="0" borderId="0" xfId="3" applyFont="1">
      <alignment vertical="center"/>
    </xf>
    <xf numFmtId="0" fontId="28" fillId="0" borderId="0" xfId="1" applyFont="1">
      <alignment vertical="center"/>
    </xf>
    <xf numFmtId="0" fontId="6" fillId="0" borderId="0" xfId="1" applyFont="1" applyFill="1" applyBorder="1" applyAlignment="1">
      <alignment horizontal="center" vertical="center" wrapText="1"/>
    </xf>
    <xf numFmtId="0" fontId="30" fillId="0" borderId="0" xfId="0" applyFont="1" applyAlignment="1">
      <alignment horizontal="right" vertical="center"/>
    </xf>
    <xf numFmtId="0" fontId="30" fillId="0" borderId="0" xfId="1" applyFont="1" applyFill="1" applyBorder="1" applyAlignment="1">
      <alignment horizontal="left" vertical="center" wrapText="1"/>
    </xf>
    <xf numFmtId="0" fontId="8" fillId="0" borderId="0" xfId="1" applyFont="1" applyFill="1" applyBorder="1" applyAlignment="1">
      <alignment horizontal="center" vertical="center"/>
    </xf>
    <xf numFmtId="0" fontId="9" fillId="0" borderId="0" xfId="1" applyFont="1" applyFill="1" applyBorder="1" applyAlignment="1">
      <alignment horizontal="center" vertical="center" shrinkToFit="1"/>
    </xf>
    <xf numFmtId="0" fontId="8" fillId="0" borderId="0" xfId="1" applyFont="1" applyFill="1" applyBorder="1" applyAlignment="1">
      <alignment horizontal="center" vertical="center" wrapText="1"/>
    </xf>
    <xf numFmtId="49" fontId="8" fillId="0" borderId="0" xfId="1" applyNumberFormat="1" applyFont="1" applyFill="1" applyBorder="1" applyAlignment="1">
      <alignment horizontal="center" vertical="center" shrinkToFit="1"/>
    </xf>
    <xf numFmtId="49" fontId="8" fillId="0" borderId="0" xfId="1" quotePrefix="1" applyNumberFormat="1" applyFont="1" applyFill="1" applyBorder="1" applyAlignment="1">
      <alignment horizontal="center" vertical="center" shrinkToFit="1"/>
    </xf>
    <xf numFmtId="0" fontId="35" fillId="0" borderId="0" xfId="5" applyFont="1"/>
    <xf numFmtId="0" fontId="34" fillId="0" borderId="0" xfId="5" applyFont="1"/>
    <xf numFmtId="0" fontId="10" fillId="0" borderId="0" xfId="5" applyFont="1"/>
    <xf numFmtId="0" fontId="8" fillId="0" borderId="0" xfId="4" applyFont="1" applyFill="1" applyAlignment="1">
      <alignment horizontal="center" vertical="center"/>
    </xf>
    <xf numFmtId="0" fontId="33" fillId="0" borderId="0" xfId="4" applyFont="1" applyFill="1" applyAlignment="1">
      <alignment horizontal="center" vertical="center"/>
    </xf>
    <xf numFmtId="0" fontId="14" fillId="0" borderId="0" xfId="5" applyFont="1" applyFill="1"/>
    <xf numFmtId="0" fontId="14" fillId="0" borderId="0" xfId="6" applyFont="1" applyBorder="1" applyAlignment="1">
      <alignment vertical="center"/>
    </xf>
    <xf numFmtId="0" fontId="42" fillId="0" borderId="0" xfId="6" applyFont="1" applyBorder="1" applyAlignment="1">
      <alignment vertical="center"/>
    </xf>
    <xf numFmtId="0" fontId="8" fillId="0" borderId="0" xfId="6" applyFont="1" applyBorder="1" applyAlignment="1">
      <alignment horizontal="right" vertical="center"/>
    </xf>
    <xf numFmtId="0" fontId="43" fillId="0" borderId="148" xfId="6" applyFont="1" applyBorder="1" applyAlignment="1">
      <alignment horizontal="center" vertical="center" wrapText="1"/>
    </xf>
    <xf numFmtId="0" fontId="44" fillId="0" borderId="148" xfId="6" applyFont="1" applyBorder="1" applyAlignment="1">
      <alignment horizontal="center" vertical="center" wrapText="1"/>
    </xf>
    <xf numFmtId="0" fontId="8" fillId="0" borderId="149" xfId="6" applyFont="1" applyBorder="1" applyAlignment="1">
      <alignment horizontal="center" vertical="center"/>
    </xf>
    <xf numFmtId="0" fontId="8" fillId="0" borderId="0" xfId="6" applyFont="1" applyBorder="1" applyAlignment="1">
      <alignment vertical="center"/>
    </xf>
    <xf numFmtId="0" fontId="8" fillId="0" borderId="151" xfId="6" applyFont="1" applyBorder="1" applyAlignment="1">
      <alignment horizontal="left" vertical="center" wrapText="1"/>
    </xf>
    <xf numFmtId="179" fontId="8" fillId="5" borderId="24" xfId="6" applyNumberFormat="1" applyFont="1" applyFill="1" applyBorder="1" applyAlignment="1">
      <alignment horizontal="center" vertical="center"/>
    </xf>
    <xf numFmtId="179" fontId="8" fillId="5" borderId="24" xfId="6" applyNumberFormat="1" applyFont="1" applyFill="1" applyBorder="1" applyAlignment="1">
      <alignment vertical="center"/>
    </xf>
    <xf numFmtId="0" fontId="8" fillId="0" borderId="153" xfId="6" applyFont="1" applyBorder="1" applyAlignment="1">
      <alignment horizontal="left" vertical="center" wrapText="1"/>
    </xf>
    <xf numFmtId="179" fontId="8" fillId="5" borderId="28" xfId="6" applyNumberFormat="1" applyFont="1" applyFill="1" applyBorder="1" applyAlignment="1">
      <alignment horizontal="center" vertical="center"/>
    </xf>
    <xf numFmtId="179" fontId="8" fillId="5" borderId="28" xfId="6" applyNumberFormat="1" applyFont="1" applyFill="1" applyBorder="1" applyAlignment="1">
      <alignment vertical="center"/>
    </xf>
    <xf numFmtId="0" fontId="8" fillId="0" borderId="154" xfId="6" applyFont="1" applyBorder="1" applyAlignment="1">
      <alignment horizontal="left" vertical="center" wrapText="1"/>
    </xf>
    <xf numFmtId="179" fontId="8" fillId="5" borderId="20" xfId="6" applyNumberFormat="1" applyFont="1" applyFill="1" applyBorder="1" applyAlignment="1">
      <alignment horizontal="center" vertical="center"/>
    </xf>
    <xf numFmtId="179" fontId="8" fillId="5" borderId="20" xfId="6" applyNumberFormat="1" applyFont="1" applyFill="1" applyBorder="1" applyAlignment="1">
      <alignment vertical="center"/>
    </xf>
    <xf numFmtId="0" fontId="8" fillId="0" borderId="155" xfId="6" applyFont="1" applyBorder="1" applyAlignment="1">
      <alignment horizontal="center" vertical="center" textRotation="255" wrapText="1"/>
    </xf>
    <xf numFmtId="179" fontId="8" fillId="5" borderId="12" xfId="6" applyNumberFormat="1" applyFont="1" applyFill="1" applyBorder="1" applyAlignment="1">
      <alignment horizontal="center" vertical="center"/>
    </xf>
    <xf numFmtId="179" fontId="8" fillId="5" borderId="12" xfId="6" applyNumberFormat="1" applyFont="1" applyFill="1" applyBorder="1" applyAlignment="1">
      <alignment vertical="center"/>
    </xf>
    <xf numFmtId="179" fontId="8" fillId="5" borderId="7" xfId="6" applyNumberFormat="1" applyFont="1" applyFill="1" applyBorder="1" applyAlignment="1">
      <alignment horizontal="center" vertical="center"/>
    </xf>
    <xf numFmtId="179" fontId="8" fillId="5" borderId="7" xfId="6" applyNumberFormat="1" applyFont="1" applyFill="1" applyBorder="1" applyAlignment="1">
      <alignment vertical="center"/>
    </xf>
    <xf numFmtId="0" fontId="14" fillId="0" borderId="0" xfId="6" applyFont="1" applyBorder="1" applyAlignment="1">
      <alignment horizontal="center" vertical="center"/>
    </xf>
    <xf numFmtId="179" fontId="8" fillId="5" borderId="168" xfId="6" applyNumberFormat="1" applyFont="1" applyFill="1" applyBorder="1" applyAlignment="1">
      <alignment horizontal="center" vertical="center"/>
    </xf>
    <xf numFmtId="179" fontId="8" fillId="5" borderId="168" xfId="6" applyNumberFormat="1" applyFont="1" applyFill="1" applyBorder="1" applyAlignment="1">
      <alignment vertical="center"/>
    </xf>
    <xf numFmtId="0" fontId="8" fillId="0" borderId="169" xfId="6" applyFont="1" applyBorder="1" applyAlignment="1">
      <alignment horizontal="left" vertical="center" wrapText="1"/>
    </xf>
    <xf numFmtId="179" fontId="8" fillId="5" borderId="170" xfId="6" applyNumberFormat="1" applyFont="1" applyFill="1" applyBorder="1" applyAlignment="1">
      <alignment horizontal="center" vertical="center"/>
    </xf>
    <xf numFmtId="179" fontId="8" fillId="5" borderId="170" xfId="6" applyNumberFormat="1" applyFont="1" applyFill="1" applyBorder="1" applyAlignment="1">
      <alignment vertical="center"/>
    </xf>
    <xf numFmtId="179" fontId="8" fillId="5" borderId="175" xfId="6" applyNumberFormat="1" applyFont="1" applyFill="1" applyBorder="1" applyAlignment="1">
      <alignment horizontal="center" vertical="center"/>
    </xf>
    <xf numFmtId="179" fontId="8" fillId="5" borderId="175" xfId="6" applyNumberFormat="1" applyFont="1" applyFill="1" applyBorder="1" applyAlignment="1">
      <alignment vertical="center"/>
    </xf>
    <xf numFmtId="0" fontId="8" fillId="0" borderId="149" xfId="6" applyFont="1" applyBorder="1" applyAlignment="1">
      <alignment vertical="center"/>
    </xf>
    <xf numFmtId="0" fontId="46" fillId="0" borderId="0" xfId="6" applyFont="1"/>
    <xf numFmtId="0" fontId="46" fillId="0" borderId="0" xfId="6" applyFont="1" applyAlignment="1">
      <alignment horizontal="right"/>
    </xf>
    <xf numFmtId="0" fontId="47" fillId="0" borderId="0" xfId="6" applyFont="1" applyAlignment="1">
      <alignment horizontal="centerContinuous"/>
    </xf>
    <xf numFmtId="0" fontId="46" fillId="0" borderId="0" xfId="6" applyFont="1" applyAlignment="1">
      <alignment horizontal="centerContinuous"/>
    </xf>
    <xf numFmtId="0" fontId="48" fillId="0" borderId="2" xfId="6" applyFont="1" applyBorder="1" applyAlignment="1">
      <alignment horizontal="centerContinuous" vertical="center"/>
    </xf>
    <xf numFmtId="0" fontId="48" fillId="0" borderId="4" xfId="6" applyFont="1" applyBorder="1" applyAlignment="1">
      <alignment horizontal="centerContinuous"/>
    </xf>
    <xf numFmtId="0" fontId="48" fillId="6" borderId="4" xfId="6" applyFont="1" applyFill="1" applyBorder="1" applyAlignment="1">
      <alignment horizontal="centerContinuous"/>
    </xf>
    <xf numFmtId="0" fontId="48" fillId="0" borderId="3" xfId="6" applyFont="1" applyBorder="1" applyAlignment="1">
      <alignment horizontal="centerContinuous"/>
    </xf>
    <xf numFmtId="0" fontId="34" fillId="0" borderId="164" xfId="6" applyFont="1" applyBorder="1" applyAlignment="1">
      <alignment vertical="center"/>
    </xf>
    <xf numFmtId="0" fontId="34" fillId="0" borderId="164" xfId="6" applyFont="1" applyBorder="1" applyAlignment="1">
      <alignment horizontal="right" vertical="center"/>
    </xf>
    <xf numFmtId="0" fontId="34" fillId="0" borderId="0" xfId="6" applyFont="1" applyAlignment="1">
      <alignment vertical="center"/>
    </xf>
    <xf numFmtId="0" fontId="11" fillId="0" borderId="0" xfId="6" applyFont="1"/>
    <xf numFmtId="0" fontId="11" fillId="0" borderId="0" xfId="6" applyFont="1" applyAlignment="1">
      <alignment horizontal="right"/>
    </xf>
    <xf numFmtId="38" fontId="42" fillId="0" borderId="0" xfId="7" applyFont="1" applyFill="1" applyAlignment="1">
      <alignment vertical="center"/>
    </xf>
    <xf numFmtId="38" fontId="42" fillId="0" borderId="0" xfId="7" applyFont="1" applyFill="1" applyAlignment="1">
      <alignment horizontal="left" vertical="center"/>
    </xf>
    <xf numFmtId="38" fontId="42" fillId="0" borderId="0" xfId="7" applyFont="1" applyFill="1" applyAlignment="1">
      <alignment horizontal="center" vertical="center"/>
    </xf>
    <xf numFmtId="38" fontId="14" fillId="0" borderId="0" xfId="7" applyFont="1" applyFill="1" applyAlignment="1">
      <alignment vertical="center"/>
    </xf>
    <xf numFmtId="38" fontId="14" fillId="0" borderId="0" xfId="7" applyFont="1" applyFill="1" applyAlignment="1">
      <alignment horizontal="center" vertical="center"/>
    </xf>
    <xf numFmtId="0" fontId="44" fillId="0" borderId="19" xfId="6" applyFont="1" applyFill="1" applyBorder="1" applyAlignment="1">
      <alignment horizontal="center" vertical="center" wrapText="1"/>
    </xf>
    <xf numFmtId="0" fontId="44" fillId="0" borderId="20" xfId="6" applyFont="1" applyFill="1" applyBorder="1" applyAlignment="1">
      <alignment horizontal="center" vertical="center" wrapText="1"/>
    </xf>
    <xf numFmtId="0" fontId="49" fillId="0" borderId="20" xfId="6" applyFont="1" applyFill="1" applyBorder="1" applyAlignment="1">
      <alignment horizontal="center" vertical="center" wrapText="1"/>
    </xf>
    <xf numFmtId="38" fontId="14" fillId="0" borderId="0" xfId="7" applyFont="1" applyFill="1" applyAlignment="1">
      <alignment horizontal="left" vertical="center"/>
    </xf>
    <xf numFmtId="38" fontId="50" fillId="0" borderId="0" xfId="7" applyFont="1" applyFill="1" applyAlignment="1">
      <alignment vertical="center"/>
    </xf>
    <xf numFmtId="0" fontId="42" fillId="0" borderId="0" xfId="6" applyFont="1" applyFill="1" applyAlignment="1">
      <alignment vertical="center"/>
    </xf>
    <xf numFmtId="0" fontId="42" fillId="0" borderId="0" xfId="6" applyFont="1" applyFill="1" applyAlignment="1">
      <alignment horizontal="left" vertical="center"/>
    </xf>
    <xf numFmtId="0" fontId="42" fillId="0" borderId="0" xfId="6" applyFont="1" applyFill="1" applyAlignment="1">
      <alignment horizontal="center" vertical="center"/>
    </xf>
    <xf numFmtId="180" fontId="42" fillId="0" borderId="0" xfId="6" applyNumberFormat="1" applyFont="1" applyFill="1" applyAlignment="1">
      <alignment vertical="center"/>
    </xf>
    <xf numFmtId="0" fontId="8" fillId="0" borderId="1" xfId="6" applyFont="1" applyFill="1" applyBorder="1" applyAlignment="1">
      <alignment horizontal="center" vertical="center"/>
    </xf>
    <xf numFmtId="0" fontId="44" fillId="0" borderId="195" xfId="6" applyFont="1" applyFill="1" applyBorder="1" applyAlignment="1">
      <alignment horizontal="center" vertical="center" wrapText="1"/>
    </xf>
    <xf numFmtId="0" fontId="44" fillId="0" borderId="7" xfId="6" applyFont="1" applyFill="1" applyBorder="1" applyAlignment="1">
      <alignment horizontal="center" vertical="center" wrapText="1"/>
    </xf>
    <xf numFmtId="0" fontId="49" fillId="0" borderId="7" xfId="6" applyFont="1" applyFill="1" applyBorder="1" applyAlignment="1">
      <alignment horizontal="center" vertical="center" wrapText="1"/>
    </xf>
    <xf numFmtId="0" fontId="49" fillId="0" borderId="8" xfId="6" applyFont="1" applyFill="1" applyBorder="1" applyAlignment="1">
      <alignment horizontal="center" vertical="center" wrapText="1"/>
    </xf>
    <xf numFmtId="0" fontId="49" fillId="0" borderId="195" xfId="6" applyFont="1" applyFill="1" applyBorder="1" applyAlignment="1">
      <alignment horizontal="center" vertical="center" wrapText="1"/>
    </xf>
    <xf numFmtId="0" fontId="49" fillId="0" borderId="9" xfId="6" applyFont="1" applyFill="1" applyBorder="1" applyAlignment="1">
      <alignment horizontal="center" vertical="center" wrapText="1"/>
    </xf>
    <xf numFmtId="0" fontId="49" fillId="0" borderId="6" xfId="6" applyFont="1" applyFill="1" applyBorder="1" applyAlignment="1">
      <alignment horizontal="center" vertical="center" wrapText="1"/>
    </xf>
    <xf numFmtId="0" fontId="14" fillId="0" borderId="0" xfId="6" applyFont="1" applyFill="1" applyAlignment="1">
      <alignment horizontal="center" vertical="center"/>
    </xf>
    <xf numFmtId="0" fontId="8" fillId="6" borderId="182" xfId="6" applyNumberFormat="1" applyFont="1" applyFill="1" applyBorder="1" applyAlignment="1" applyProtection="1">
      <alignment horizontal="left" vertical="center" wrapText="1" shrinkToFit="1"/>
      <protection locked="0"/>
    </xf>
    <xf numFmtId="0" fontId="8" fillId="6" borderId="182" xfId="6" applyNumberFormat="1" applyFont="1" applyFill="1" applyBorder="1" applyAlignment="1" applyProtection="1">
      <alignment horizontal="center" vertical="center" wrapText="1" shrinkToFit="1"/>
      <protection locked="0"/>
    </xf>
    <xf numFmtId="181" fontId="8" fillId="6" borderId="196" xfId="6" applyNumberFormat="1" applyFont="1" applyFill="1" applyBorder="1" applyAlignment="1" applyProtection="1">
      <alignment vertical="center"/>
      <protection locked="0"/>
    </xf>
    <xf numFmtId="181" fontId="8" fillId="6" borderId="16" xfId="6" applyNumberFormat="1" applyFont="1" applyFill="1" applyBorder="1" applyAlignment="1" applyProtection="1">
      <alignment vertical="center"/>
      <protection locked="0"/>
    </xf>
    <xf numFmtId="181" fontId="8" fillId="6" borderId="184" xfId="6" applyNumberFormat="1" applyFont="1" applyFill="1" applyBorder="1" applyAlignment="1" applyProtection="1">
      <alignment vertical="center"/>
      <protection locked="0"/>
    </xf>
    <xf numFmtId="181" fontId="8" fillId="6" borderId="15" xfId="6" applyNumberFormat="1" applyFont="1" applyFill="1" applyBorder="1" applyAlignment="1" applyProtection="1">
      <alignment vertical="center"/>
      <protection locked="0"/>
    </xf>
    <xf numFmtId="181" fontId="8" fillId="6" borderId="181" xfId="6" applyNumberFormat="1" applyFont="1" applyFill="1" applyBorder="1" applyAlignment="1" applyProtection="1">
      <alignment vertical="center"/>
      <protection locked="0"/>
    </xf>
    <xf numFmtId="181" fontId="8" fillId="6" borderId="22" xfId="6" applyNumberFormat="1" applyFont="1" applyFill="1" applyBorder="1" applyAlignment="1">
      <alignment vertical="center"/>
    </xf>
    <xf numFmtId="0" fontId="14" fillId="0" borderId="0" xfId="6" applyFont="1" applyFill="1" applyAlignment="1">
      <alignment vertical="center"/>
    </xf>
    <xf numFmtId="0" fontId="8" fillId="6" borderId="161" xfId="6" applyNumberFormat="1" applyFont="1" applyFill="1" applyBorder="1" applyAlignment="1" applyProtection="1">
      <alignment horizontal="left" vertical="center" wrapText="1" shrinkToFit="1"/>
      <protection locked="0"/>
    </xf>
    <xf numFmtId="0" fontId="8" fillId="6" borderId="161" xfId="6" applyNumberFormat="1" applyFont="1" applyFill="1" applyBorder="1" applyAlignment="1" applyProtection="1">
      <alignment horizontal="center" vertical="center" wrapText="1" shrinkToFit="1"/>
      <protection locked="0"/>
    </xf>
    <xf numFmtId="181" fontId="8" fillId="6" borderId="197" xfId="6" applyNumberFormat="1" applyFont="1" applyFill="1" applyBorder="1" applyAlignment="1" applyProtection="1">
      <alignment vertical="center"/>
      <protection locked="0"/>
    </xf>
    <xf numFmtId="181" fontId="8" fillId="6" borderId="28" xfId="6" applyNumberFormat="1" applyFont="1" applyFill="1" applyBorder="1" applyAlignment="1" applyProtection="1">
      <alignment vertical="center"/>
      <protection locked="0"/>
    </xf>
    <xf numFmtId="181" fontId="8" fillId="6" borderId="159" xfId="6" applyNumberFormat="1" applyFont="1" applyFill="1" applyBorder="1" applyAlignment="1" applyProtection="1">
      <alignment vertical="center"/>
      <protection locked="0"/>
    </xf>
    <xf numFmtId="181" fontId="8" fillId="6" borderId="27" xfId="6" applyNumberFormat="1" applyFont="1" applyFill="1" applyBorder="1" applyAlignment="1" applyProtection="1">
      <alignment vertical="center"/>
      <protection locked="0"/>
    </xf>
    <xf numFmtId="181" fontId="8" fillId="6" borderId="160" xfId="6" applyNumberFormat="1" applyFont="1" applyFill="1" applyBorder="1" applyAlignment="1" applyProtection="1">
      <alignment vertical="center"/>
      <protection locked="0"/>
    </xf>
    <xf numFmtId="181" fontId="8" fillId="6" borderId="26" xfId="6" applyNumberFormat="1" applyFont="1" applyFill="1" applyBorder="1" applyAlignment="1">
      <alignment vertical="center"/>
    </xf>
    <xf numFmtId="0" fontId="8" fillId="6" borderId="161" xfId="6" applyNumberFormat="1" applyFont="1" applyFill="1" applyBorder="1" applyAlignment="1" applyProtection="1">
      <alignment horizontal="center" vertical="center" shrinkToFit="1"/>
      <protection locked="0"/>
    </xf>
    <xf numFmtId="181" fontId="8" fillId="6" borderId="29" xfId="6" applyNumberFormat="1" applyFont="1" applyFill="1" applyBorder="1" applyAlignment="1" applyProtection="1">
      <alignment vertical="center"/>
      <protection locked="0"/>
    </xf>
    <xf numFmtId="0" fontId="8" fillId="6" borderId="198" xfId="6" applyNumberFormat="1" applyFont="1" applyFill="1" applyBorder="1" applyAlignment="1" applyProtection="1">
      <alignment horizontal="left" vertical="center" wrapText="1" indent="1" shrinkToFit="1"/>
      <protection locked="0"/>
    </xf>
    <xf numFmtId="0" fontId="8" fillId="6" borderId="161" xfId="6" applyNumberFormat="1" applyFont="1" applyFill="1" applyBorder="1" applyAlignment="1" applyProtection="1">
      <alignment horizontal="left" vertical="center" wrapText="1" indent="1" shrinkToFit="1"/>
      <protection locked="0"/>
    </xf>
    <xf numFmtId="181" fontId="8" fillId="6" borderId="200" xfId="6" applyNumberFormat="1" applyFont="1" applyFill="1" applyBorder="1" applyAlignment="1">
      <alignment vertical="center"/>
    </xf>
    <xf numFmtId="181" fontId="8" fillId="6" borderId="20" xfId="6" applyNumberFormat="1" applyFont="1" applyFill="1" applyBorder="1" applyAlignment="1">
      <alignment vertical="center"/>
    </xf>
    <xf numFmtId="181" fontId="8" fillId="6" borderId="187" xfId="6" applyNumberFormat="1" applyFont="1" applyFill="1" applyBorder="1" applyAlignment="1">
      <alignment vertical="center"/>
    </xf>
    <xf numFmtId="181" fontId="8" fillId="6" borderId="19" xfId="6" applyNumberFormat="1" applyFont="1" applyFill="1" applyBorder="1" applyAlignment="1">
      <alignment vertical="center"/>
    </xf>
    <xf numFmtId="181" fontId="8" fillId="6" borderId="30" xfId="6" applyNumberFormat="1" applyFont="1" applyFill="1" applyBorder="1" applyAlignment="1">
      <alignment vertical="center"/>
    </xf>
    <xf numFmtId="179" fontId="14" fillId="0" borderId="0" xfId="6" applyNumberFormat="1" applyFont="1" applyFill="1" applyAlignment="1">
      <alignment vertical="center"/>
    </xf>
    <xf numFmtId="181" fontId="8" fillId="6" borderId="195" xfId="6" applyNumberFormat="1" applyFont="1" applyFill="1" applyBorder="1" applyAlignment="1">
      <alignment vertical="center"/>
    </xf>
    <xf numFmtId="181" fontId="8" fillId="6" borderId="7" xfId="6" applyNumberFormat="1" applyFont="1" applyFill="1" applyBorder="1" applyAlignment="1">
      <alignment vertical="center"/>
    </xf>
    <xf numFmtId="181" fontId="8" fillId="6" borderId="9" xfId="6" applyNumberFormat="1" applyFont="1" applyFill="1" applyBorder="1" applyAlignment="1">
      <alignment vertical="center"/>
    </xf>
    <xf numFmtId="181" fontId="8" fillId="6" borderId="1" xfId="6" applyNumberFormat="1" applyFont="1" applyFill="1" applyBorder="1" applyAlignment="1">
      <alignment vertical="center"/>
    </xf>
    <xf numFmtId="0" fontId="8" fillId="6" borderId="198" xfId="6" applyNumberFormat="1" applyFont="1" applyFill="1" applyBorder="1" applyAlignment="1" applyProtection="1">
      <alignment horizontal="left" vertical="center" wrapText="1"/>
      <protection locked="0"/>
    </xf>
    <xf numFmtId="0" fontId="8" fillId="6" borderId="198" xfId="6" applyFont="1" applyFill="1" applyBorder="1" applyAlignment="1" applyProtection="1">
      <alignment horizontal="center" vertical="center"/>
      <protection locked="0"/>
    </xf>
    <xf numFmtId="181" fontId="8" fillId="6" borderId="201" xfId="6" applyNumberFormat="1" applyFont="1" applyFill="1" applyBorder="1" applyAlignment="1" applyProtection="1">
      <alignment vertical="center"/>
      <protection locked="0"/>
    </xf>
    <xf numFmtId="181" fontId="8" fillId="6" borderId="24" xfId="6" applyNumberFormat="1" applyFont="1" applyFill="1" applyBorder="1" applyAlignment="1" applyProtection="1">
      <alignment vertical="center"/>
      <protection locked="0"/>
    </xf>
    <xf numFmtId="181" fontId="8" fillId="6" borderId="186" xfId="6" applyNumberFormat="1" applyFont="1" applyFill="1" applyBorder="1" applyAlignment="1" applyProtection="1">
      <alignment vertical="center"/>
      <protection locked="0"/>
    </xf>
    <xf numFmtId="181" fontId="8" fillId="6" borderId="23" xfId="6" applyNumberFormat="1" applyFont="1" applyFill="1" applyBorder="1" applyAlignment="1" applyProtection="1">
      <alignment vertical="center"/>
      <protection locked="0"/>
    </xf>
    <xf numFmtId="181" fontId="8" fillId="6" borderId="202" xfId="6" applyNumberFormat="1" applyFont="1" applyFill="1" applyBorder="1" applyAlignment="1" applyProtection="1">
      <alignment vertical="center"/>
      <protection locked="0"/>
    </xf>
    <xf numFmtId="0" fontId="8" fillId="6" borderId="198" xfId="6" applyNumberFormat="1" applyFont="1" applyFill="1" applyBorder="1" applyAlignment="1" applyProtection="1">
      <alignment horizontal="center" vertical="center" shrinkToFit="1"/>
      <protection locked="0"/>
    </xf>
    <xf numFmtId="0" fontId="8" fillId="6" borderId="198" xfId="6" applyNumberFormat="1" applyFont="1" applyFill="1" applyBorder="1" applyAlignment="1" applyProtection="1">
      <alignment vertical="center" wrapText="1"/>
      <protection locked="0"/>
    </xf>
    <xf numFmtId="0" fontId="14" fillId="6" borderId="198" xfId="6" applyNumberFormat="1" applyFont="1" applyFill="1" applyBorder="1" applyAlignment="1" applyProtection="1">
      <alignment horizontal="center" vertical="center" shrinkToFit="1"/>
      <protection locked="0"/>
    </xf>
    <xf numFmtId="0" fontId="8" fillId="0" borderId="0" xfId="6" applyFont="1" applyFill="1" applyAlignment="1">
      <alignment horizontal="center" vertical="center"/>
    </xf>
    <xf numFmtId="0" fontId="8" fillId="0" borderId="0" xfId="6" applyFont="1" applyFill="1" applyBorder="1" applyAlignment="1">
      <alignment horizontal="left" vertical="center"/>
    </xf>
    <xf numFmtId="0" fontId="8" fillId="0" borderId="0" xfId="6" applyFont="1" applyFill="1" applyAlignment="1">
      <alignment vertical="center"/>
    </xf>
    <xf numFmtId="0" fontId="8" fillId="0" borderId="0" xfId="6" applyFont="1" applyFill="1" applyAlignment="1">
      <alignment horizontal="left" vertical="center"/>
    </xf>
    <xf numFmtId="3" fontId="12" fillId="7" borderId="0" xfId="7" applyNumberFormat="1" applyFont="1" applyFill="1"/>
    <xf numFmtId="0" fontId="33" fillId="7" borderId="0" xfId="6" applyFont="1" applyFill="1" applyAlignment="1"/>
    <xf numFmtId="0" fontId="14" fillId="7" borderId="0" xfId="6" applyFont="1" applyFill="1" applyAlignment="1">
      <alignment horizontal="center" vertical="center"/>
    </xf>
    <xf numFmtId="3" fontId="12" fillId="7" borderId="0" xfId="7" applyNumberFormat="1" applyFont="1" applyFill="1" applyAlignment="1">
      <alignment horizontal="centerContinuous"/>
    </xf>
    <xf numFmtId="3" fontId="51" fillId="7" borderId="0" xfId="7" applyNumberFormat="1" applyFont="1" applyFill="1" applyAlignment="1">
      <alignment horizontal="center" vertical="center"/>
    </xf>
    <xf numFmtId="0" fontId="51" fillId="7" borderId="0" xfId="6" applyFont="1" applyFill="1" applyAlignment="1"/>
    <xf numFmtId="0" fontId="14" fillId="7" borderId="0" xfId="6" applyFont="1" applyFill="1" applyBorder="1"/>
    <xf numFmtId="0" fontId="14" fillId="7" borderId="0" xfId="6" applyFont="1" applyFill="1"/>
    <xf numFmtId="0" fontId="8" fillId="0" borderId="47" xfId="6" applyFont="1" applyFill="1" applyBorder="1" applyAlignment="1">
      <alignment horizontal="center" vertical="center"/>
    </xf>
    <xf numFmtId="0" fontId="8" fillId="0" borderId="49" xfId="6" applyFont="1" applyFill="1" applyBorder="1" applyAlignment="1">
      <alignment horizontal="center" vertical="center"/>
    </xf>
    <xf numFmtId="0" fontId="8" fillId="7" borderId="0" xfId="6" applyFont="1" applyFill="1"/>
    <xf numFmtId="0" fontId="12" fillId="7" borderId="0" xfId="6" applyFont="1" applyFill="1" applyAlignment="1">
      <alignment horizontal="center" vertical="top"/>
    </xf>
    <xf numFmtId="0" fontId="14" fillId="0" borderId="0" xfId="6" applyFont="1" applyAlignment="1">
      <alignment vertical="center"/>
    </xf>
    <xf numFmtId="0" fontId="8" fillId="0" borderId="212" xfId="6" applyFont="1" applyBorder="1" applyAlignment="1">
      <alignment horizontal="center" vertical="center"/>
    </xf>
    <xf numFmtId="0" fontId="14" fillId="0" borderId="171" xfId="6" applyFont="1" applyBorder="1" applyAlignment="1">
      <alignment horizontal="center" vertical="center"/>
    </xf>
    <xf numFmtId="0" fontId="8" fillId="0" borderId="171" xfId="6" applyFont="1" applyBorder="1" applyAlignment="1">
      <alignment vertical="center" wrapText="1"/>
    </xf>
    <xf numFmtId="0" fontId="14" fillId="0" borderId="26" xfId="6" applyFont="1" applyBorder="1" applyAlignment="1">
      <alignment horizontal="center" vertical="center"/>
    </xf>
    <xf numFmtId="0" fontId="8" fillId="0" borderId="26" xfId="6" applyFont="1" applyBorder="1" applyAlignment="1">
      <alignment vertical="center" wrapText="1"/>
    </xf>
    <xf numFmtId="0" fontId="14" fillId="0" borderId="26" xfId="6" applyFont="1" applyBorder="1" applyAlignment="1">
      <alignment vertical="center"/>
    </xf>
    <xf numFmtId="0" fontId="14" fillId="0" borderId="177" xfId="6" applyFont="1" applyBorder="1" applyAlignment="1">
      <alignment horizontal="center" vertical="center"/>
    </xf>
    <xf numFmtId="0" fontId="14" fillId="0" borderId="177" xfId="6" applyFont="1" applyBorder="1" applyAlignment="1">
      <alignment vertical="center"/>
    </xf>
    <xf numFmtId="0" fontId="8" fillId="0" borderId="1" xfId="6" applyFont="1" applyBorder="1" applyAlignment="1">
      <alignment vertical="center"/>
    </xf>
    <xf numFmtId="0" fontId="8" fillId="0" borderId="0" xfId="6" applyFont="1" applyBorder="1" applyAlignment="1">
      <alignment horizontal="left" vertical="center"/>
    </xf>
    <xf numFmtId="38" fontId="14" fillId="0" borderId="0" xfId="7" applyFont="1" applyBorder="1" applyAlignment="1">
      <alignment horizontal="center" vertical="center"/>
    </xf>
    <xf numFmtId="9" fontId="14" fillId="0" borderId="0" xfId="8" applyFont="1" applyBorder="1" applyAlignment="1">
      <alignment horizontal="center" vertical="center"/>
    </xf>
    <xf numFmtId="0" fontId="56" fillId="0" borderId="0" xfId="6" applyFont="1"/>
    <xf numFmtId="0" fontId="57" fillId="8" borderId="0" xfId="6" applyFont="1" applyFill="1"/>
    <xf numFmtId="0" fontId="58" fillId="4" borderId="65" xfId="6" applyFont="1" applyFill="1" applyBorder="1" applyAlignment="1">
      <alignment horizontal="center" vertical="center" wrapText="1"/>
    </xf>
    <xf numFmtId="0" fontId="58" fillId="4" borderId="5" xfId="6" applyFont="1" applyFill="1" applyBorder="1" applyAlignment="1">
      <alignment horizontal="center" vertical="center" wrapText="1"/>
    </xf>
    <xf numFmtId="0" fontId="58" fillId="4" borderId="1" xfId="6" applyFont="1" applyFill="1" applyBorder="1" applyAlignment="1">
      <alignment horizontal="center" vertical="center" wrapText="1"/>
    </xf>
    <xf numFmtId="0" fontId="59" fillId="0" borderId="2" xfId="6" applyFont="1" applyFill="1" applyBorder="1" applyAlignment="1">
      <alignment horizontal="center" vertical="center"/>
    </xf>
    <xf numFmtId="0" fontId="57" fillId="0" borderId="1" xfId="6" applyFont="1" applyFill="1" applyBorder="1" applyAlignment="1">
      <alignment horizontal="center" vertical="center"/>
    </xf>
    <xf numFmtId="0" fontId="57" fillId="0" borderId="1" xfId="6" applyFont="1" applyFill="1" applyBorder="1" applyAlignment="1">
      <alignment horizontal="center"/>
    </xf>
    <xf numFmtId="0" fontId="14" fillId="0" borderId="0" xfId="9" applyFont="1" applyAlignment="1">
      <alignment vertical="center"/>
    </xf>
    <xf numFmtId="0" fontId="10" fillId="0" borderId="0" xfId="9" applyFont="1" applyAlignment="1">
      <alignment horizontal="right" vertical="center"/>
    </xf>
    <xf numFmtId="179" fontId="14" fillId="0" borderId="0" xfId="9" applyNumberFormat="1" applyFont="1" applyFill="1" applyAlignment="1" applyProtection="1">
      <alignment vertical="center"/>
    </xf>
    <xf numFmtId="0" fontId="43" fillId="0" borderId="148" xfId="3" applyFont="1" applyBorder="1" applyAlignment="1">
      <alignment horizontal="center" vertical="center" wrapText="1"/>
    </xf>
    <xf numFmtId="0" fontId="44" fillId="0" borderId="148" xfId="3" applyFont="1" applyBorder="1" applyAlignment="1">
      <alignment horizontal="center" vertical="center" wrapText="1"/>
    </xf>
    <xf numFmtId="0" fontId="8" fillId="0" borderId="0" xfId="9" applyFont="1" applyAlignment="1">
      <alignment vertical="center"/>
    </xf>
    <xf numFmtId="179" fontId="8" fillId="0" borderId="166" xfId="9" applyNumberFormat="1" applyFont="1" applyBorder="1" applyAlignment="1" applyProtection="1">
      <alignment vertical="center"/>
    </xf>
    <xf numFmtId="179" fontId="8" fillId="0" borderId="4" xfId="9" applyNumberFormat="1" applyFont="1" applyFill="1" applyBorder="1" applyAlignment="1" applyProtection="1">
      <alignment horizontal="left" vertical="center"/>
    </xf>
    <xf numFmtId="179" fontId="8" fillId="0" borderId="0" xfId="9" applyNumberFormat="1" applyFont="1" applyAlignment="1">
      <alignment vertical="center"/>
    </xf>
    <xf numFmtId="179" fontId="8" fillId="0" borderId="150" xfId="9" applyNumberFormat="1" applyFont="1" applyBorder="1" applyAlignment="1" applyProtection="1">
      <alignment vertical="center"/>
    </xf>
    <xf numFmtId="179" fontId="8" fillId="0" borderId="155" xfId="9" applyNumberFormat="1" applyFont="1" applyBorder="1" applyAlignment="1" applyProtection="1">
      <alignment vertical="center" wrapText="1"/>
    </xf>
    <xf numFmtId="179" fontId="8" fillId="0" borderId="66" xfId="9" applyNumberFormat="1" applyFont="1" applyBorder="1" applyAlignment="1" applyProtection="1">
      <alignment horizontal="center" vertical="center"/>
    </xf>
    <xf numFmtId="179" fontId="8" fillId="0" borderId="155" xfId="9" applyNumberFormat="1" applyFont="1" applyBorder="1" applyAlignment="1" applyProtection="1">
      <alignment vertical="center"/>
    </xf>
    <xf numFmtId="179" fontId="8" fillId="0" borderId="18" xfId="9" applyNumberFormat="1" applyFont="1" applyBorder="1" applyAlignment="1" applyProtection="1">
      <alignment vertical="center"/>
    </xf>
    <xf numFmtId="179" fontId="8" fillId="0" borderId="156" xfId="9" applyNumberFormat="1" applyFont="1" applyBorder="1" applyAlignment="1" applyProtection="1">
      <alignment horizontal="center" vertical="center"/>
    </xf>
    <xf numFmtId="179" fontId="8" fillId="0" borderId="150" xfId="9" applyNumberFormat="1" applyFont="1" applyBorder="1" applyAlignment="1" applyProtection="1">
      <alignment horizontal="center" vertical="center" textRotation="255"/>
    </xf>
    <xf numFmtId="179" fontId="8" fillId="0" borderId="183" xfId="9" applyNumberFormat="1" applyFont="1" applyFill="1" applyBorder="1" applyAlignment="1" applyProtection="1">
      <alignment vertical="center"/>
    </xf>
    <xf numFmtId="179" fontId="8" fillId="0" borderId="188" xfId="9" applyNumberFormat="1" applyFont="1" applyFill="1" applyBorder="1" applyAlignment="1" applyProtection="1">
      <alignment horizontal="left" vertical="center"/>
    </xf>
    <xf numFmtId="179" fontId="8" fillId="0" borderId="185" xfId="9" applyNumberFormat="1" applyFont="1" applyFill="1" applyBorder="1" applyAlignment="1" applyProtection="1">
      <alignment vertical="center"/>
    </xf>
    <xf numFmtId="179" fontId="8" fillId="0" borderId="29" xfId="9" applyNumberFormat="1" applyFont="1" applyFill="1" applyBorder="1" applyAlignment="1" applyProtection="1">
      <alignment horizontal="left" vertical="center"/>
    </xf>
    <xf numFmtId="179" fontId="8" fillId="0" borderId="150" xfId="9" applyNumberFormat="1" applyFont="1" applyFill="1" applyBorder="1" applyAlignment="1" applyProtection="1">
      <alignment horizontal="center" vertical="center" textRotation="255"/>
    </xf>
    <xf numFmtId="179" fontId="8" fillId="0" borderId="191" xfId="9" applyNumberFormat="1" applyFont="1" applyFill="1" applyBorder="1" applyAlignment="1" applyProtection="1">
      <alignment horizontal="left" vertical="center"/>
    </xf>
    <xf numFmtId="179" fontId="8" fillId="0" borderId="155" xfId="9" applyNumberFormat="1" applyFont="1" applyFill="1" applyBorder="1" applyAlignment="1" applyProtection="1">
      <alignment horizontal="center" vertical="center" textRotation="255"/>
    </xf>
    <xf numFmtId="179" fontId="8" fillId="0" borderId="185" xfId="9" applyNumberFormat="1" applyFont="1" applyFill="1" applyBorder="1" applyAlignment="1" applyProtection="1">
      <alignment horizontal="left" vertical="center"/>
    </xf>
    <xf numFmtId="179" fontId="8" fillId="0" borderId="18" xfId="9" applyNumberFormat="1" applyFont="1" applyFill="1" applyBorder="1" applyAlignment="1" applyProtection="1">
      <alignment horizontal="left" vertical="center"/>
    </xf>
    <xf numFmtId="179" fontId="8" fillId="0" borderId="199" xfId="9" applyNumberFormat="1" applyFont="1" applyFill="1" applyBorder="1" applyAlignment="1" applyProtection="1">
      <alignment horizontal="center" vertical="center"/>
    </xf>
    <xf numFmtId="179" fontId="8" fillId="0" borderId="2" xfId="9" applyNumberFormat="1" applyFont="1" applyFill="1" applyBorder="1" applyAlignment="1" applyProtection="1">
      <alignment vertical="center"/>
    </xf>
    <xf numFmtId="179" fontId="8" fillId="0" borderId="4" xfId="9" applyNumberFormat="1" applyFont="1" applyFill="1" applyBorder="1" applyAlignment="1" applyProtection="1">
      <alignment vertical="center"/>
    </xf>
    <xf numFmtId="179" fontId="8" fillId="0" borderId="2" xfId="9" applyNumberFormat="1" applyFont="1" applyBorder="1" applyAlignment="1" applyProtection="1">
      <alignment vertical="center"/>
    </xf>
    <xf numFmtId="179" fontId="8" fillId="0" borderId="0" xfId="9" applyNumberFormat="1" applyFont="1" applyFill="1" applyBorder="1" applyAlignment="1" applyProtection="1">
      <alignment vertical="center"/>
    </xf>
    <xf numFmtId="179" fontId="8" fillId="0" borderId="0" xfId="9" applyNumberFormat="1" applyFont="1" applyFill="1" applyBorder="1" applyAlignment="1" applyProtection="1">
      <alignment horizontal="right" vertical="center"/>
    </xf>
    <xf numFmtId="179" fontId="8" fillId="0" borderId="0" xfId="9" applyNumberFormat="1" applyFont="1" applyBorder="1" applyAlignment="1">
      <alignment vertical="center"/>
    </xf>
    <xf numFmtId="179" fontId="62" fillId="0" borderId="0" xfId="9" applyNumberFormat="1" applyFont="1" applyFill="1" applyBorder="1" applyAlignment="1" applyProtection="1">
      <alignment vertical="center"/>
    </xf>
    <xf numFmtId="0" fontId="62" fillId="0" borderId="0" xfId="9" applyFont="1" applyAlignment="1">
      <alignment vertical="center"/>
    </xf>
    <xf numFmtId="179" fontId="62" fillId="0" borderId="0" xfId="9" applyNumberFormat="1" applyFont="1" applyFill="1" applyBorder="1" applyAlignment="1" applyProtection="1">
      <alignment horizontal="right" vertical="center"/>
    </xf>
    <xf numFmtId="179" fontId="62" fillId="0" borderId="0" xfId="9" applyNumberFormat="1" applyFont="1" applyBorder="1" applyAlignment="1">
      <alignment vertical="center"/>
    </xf>
    <xf numFmtId="179" fontId="14" fillId="0" borderId="0" xfId="9" applyNumberFormat="1" applyFont="1" applyFill="1" applyBorder="1" applyAlignment="1" applyProtection="1">
      <alignment vertical="center"/>
    </xf>
    <xf numFmtId="0" fontId="14" fillId="0" borderId="0" xfId="9" applyFont="1" applyBorder="1" applyAlignment="1">
      <alignment vertical="center"/>
    </xf>
    <xf numFmtId="0" fontId="8" fillId="0" borderId="0" xfId="9" applyFont="1" applyBorder="1" applyAlignment="1">
      <alignment horizontal="right" vertical="center"/>
    </xf>
    <xf numFmtId="179" fontId="8" fillId="0" borderId="5" xfId="9" applyNumberFormat="1" applyFont="1" applyFill="1" applyBorder="1" applyAlignment="1" applyProtection="1">
      <alignment vertical="center"/>
    </xf>
    <xf numFmtId="179" fontId="8" fillId="0" borderId="41" xfId="9" applyNumberFormat="1" applyFont="1" applyFill="1" applyBorder="1" applyAlignment="1" applyProtection="1">
      <alignment vertical="center"/>
    </xf>
    <xf numFmtId="179" fontId="8" fillId="0" borderId="194" xfId="9" applyNumberFormat="1" applyFont="1" applyFill="1" applyBorder="1" applyAlignment="1" applyProtection="1">
      <alignment vertical="center"/>
    </xf>
    <xf numFmtId="179" fontId="8" fillId="0" borderId="4" xfId="10" applyNumberFormat="1" applyFont="1" applyFill="1" applyBorder="1" applyAlignment="1" applyProtection="1">
      <alignment horizontal="left" vertical="center"/>
    </xf>
    <xf numFmtId="179" fontId="8" fillId="0" borderId="3" xfId="10" applyNumberFormat="1" applyFont="1" applyFill="1" applyBorder="1" applyAlignment="1" applyProtection="1">
      <alignment horizontal="left" vertical="center"/>
    </xf>
    <xf numFmtId="179" fontId="8" fillId="0" borderId="221" xfId="9" applyNumberFormat="1" applyFont="1" applyFill="1" applyBorder="1" applyAlignment="1" applyProtection="1">
      <alignment vertical="center"/>
    </xf>
    <xf numFmtId="179" fontId="8" fillId="0" borderId="164" xfId="10" applyNumberFormat="1" applyFont="1" applyFill="1" applyBorder="1" applyAlignment="1" applyProtection="1">
      <alignment horizontal="left" vertical="center"/>
    </xf>
    <xf numFmtId="179" fontId="8" fillId="0" borderId="165" xfId="10" applyNumberFormat="1" applyFont="1" applyFill="1" applyBorder="1" applyAlignment="1" applyProtection="1">
      <alignment horizontal="left" vertical="center"/>
    </xf>
    <xf numFmtId="179" fontId="8" fillId="0" borderId="41" xfId="9" applyNumberFormat="1" applyFont="1" applyBorder="1" applyAlignment="1" applyProtection="1">
      <alignment vertical="center"/>
    </xf>
    <xf numFmtId="179" fontId="8" fillId="0" borderId="10" xfId="9" applyNumberFormat="1" applyFont="1" applyFill="1" applyBorder="1" applyAlignment="1" applyProtection="1">
      <alignment vertical="center"/>
    </xf>
    <xf numFmtId="38" fontId="8" fillId="0" borderId="0" xfId="10" applyFont="1" applyFill="1" applyBorder="1" applyAlignment="1" applyProtection="1">
      <alignment vertical="center"/>
      <protection locked="0"/>
    </xf>
    <xf numFmtId="0" fontId="64" fillId="0" borderId="0" xfId="9" applyFont="1" applyAlignment="1">
      <alignment vertical="center"/>
    </xf>
    <xf numFmtId="179" fontId="14" fillId="0" borderId="0" xfId="9" applyNumberFormat="1" applyFont="1" applyAlignment="1">
      <alignment vertical="center"/>
    </xf>
    <xf numFmtId="179" fontId="8" fillId="0" borderId="155" xfId="9" applyNumberFormat="1" applyFont="1" applyFill="1" applyBorder="1" applyAlignment="1" applyProtection="1">
      <alignment horizontal="left" vertical="center"/>
    </xf>
    <xf numFmtId="179" fontId="8" fillId="0" borderId="193" xfId="9" applyNumberFormat="1" applyFont="1" applyFill="1" applyBorder="1" applyAlignment="1" applyProtection="1">
      <alignment horizontal="left" vertical="center"/>
    </xf>
    <xf numFmtId="179" fontId="8" fillId="0" borderId="153" xfId="9" applyNumberFormat="1" applyFont="1" applyFill="1" applyBorder="1" applyAlignment="1" applyProtection="1">
      <alignment horizontal="left" vertical="center"/>
    </xf>
    <xf numFmtId="179" fontId="8" fillId="0" borderId="154" xfId="9" applyNumberFormat="1" applyFont="1" applyFill="1" applyBorder="1" applyAlignment="1" applyProtection="1">
      <alignment horizontal="left" vertical="center"/>
    </xf>
    <xf numFmtId="179" fontId="8" fillId="0" borderId="193" xfId="9" applyNumberFormat="1" applyFont="1" applyFill="1" applyBorder="1" applyAlignment="1" applyProtection="1">
      <alignment horizontal="center" vertical="center"/>
    </xf>
    <xf numFmtId="179" fontId="8" fillId="0" borderId="160" xfId="9" applyNumberFormat="1" applyFont="1" applyFill="1" applyBorder="1" applyAlignment="1" applyProtection="1">
      <alignment horizontal="left" vertical="center"/>
    </xf>
    <xf numFmtId="179" fontId="8" fillId="0" borderId="156" xfId="9" applyNumberFormat="1" applyFont="1" applyFill="1" applyBorder="1" applyAlignment="1" applyProtection="1">
      <alignment horizontal="left" vertical="center"/>
    </xf>
    <xf numFmtId="179" fontId="8" fillId="0" borderId="223" xfId="9" applyNumberFormat="1" applyFont="1" applyFill="1" applyBorder="1" applyAlignment="1" applyProtection="1">
      <alignment vertical="center"/>
    </xf>
    <xf numFmtId="179" fontId="8" fillId="0" borderId="150" xfId="9" applyNumberFormat="1" applyFont="1" applyFill="1" applyBorder="1" applyAlignment="1" applyProtection="1">
      <alignment vertical="center"/>
    </xf>
    <xf numFmtId="179" fontId="8" fillId="0" borderId="202" xfId="9" applyNumberFormat="1" applyFont="1" applyFill="1" applyBorder="1" applyAlignment="1" applyProtection="1">
      <alignment vertical="center"/>
    </xf>
    <xf numFmtId="179" fontId="8" fillId="0" borderId="160" xfId="10" applyNumberFormat="1" applyFont="1" applyFill="1" applyBorder="1" applyAlignment="1" applyProtection="1">
      <alignment horizontal="left" vertical="center"/>
    </xf>
    <xf numFmtId="179" fontId="8" fillId="0" borderId="0" xfId="10" applyNumberFormat="1" applyFont="1" applyFill="1" applyBorder="1" applyAlignment="1" applyProtection="1">
      <alignment horizontal="left" vertical="center"/>
    </xf>
    <xf numFmtId="179" fontId="8" fillId="0" borderId="166" xfId="9" applyNumberFormat="1" applyFont="1" applyFill="1" applyBorder="1" applyAlignment="1" applyProtection="1">
      <alignment vertical="center"/>
    </xf>
    <xf numFmtId="179" fontId="8" fillId="0" borderId="2" xfId="10" applyNumberFormat="1" applyFont="1" applyFill="1" applyBorder="1" applyAlignment="1" applyProtection="1">
      <alignment horizontal="left" vertical="center"/>
    </xf>
    <xf numFmtId="179" fontId="8" fillId="0" borderId="151" xfId="10" applyNumberFormat="1" applyFont="1" applyFill="1" applyBorder="1" applyAlignment="1" applyProtection="1">
      <alignment horizontal="left" vertical="center"/>
    </xf>
    <xf numFmtId="179" fontId="8" fillId="0" borderId="202" xfId="10" applyNumberFormat="1" applyFont="1" applyFill="1" applyBorder="1" applyAlignment="1" applyProtection="1">
      <alignment horizontal="left" vertical="center"/>
    </xf>
    <xf numFmtId="179" fontId="8" fillId="0" borderId="155" xfId="9" applyNumberFormat="1" applyFont="1" applyFill="1" applyBorder="1" applyAlignment="1" applyProtection="1">
      <alignment vertical="center"/>
    </xf>
    <xf numFmtId="179" fontId="8" fillId="0" borderId="153" xfId="10" applyNumberFormat="1" applyFont="1" applyFill="1" applyBorder="1" applyAlignment="1" applyProtection="1">
      <alignment horizontal="left" vertical="center"/>
    </xf>
    <xf numFmtId="179" fontId="8" fillId="0" borderId="18" xfId="10" applyNumberFormat="1" applyFont="1" applyFill="1" applyBorder="1" applyAlignment="1" applyProtection="1">
      <alignment horizontal="left" vertical="center"/>
    </xf>
    <xf numFmtId="179" fontId="8" fillId="0" borderId="156" xfId="10" applyNumberFormat="1" applyFont="1" applyFill="1" applyBorder="1" applyAlignment="1" applyProtection="1">
      <alignment horizontal="left" vertical="center"/>
    </xf>
    <xf numFmtId="179" fontId="8" fillId="0" borderId="14" xfId="10" applyNumberFormat="1" applyFont="1" applyFill="1" applyBorder="1" applyAlignment="1" applyProtection="1">
      <alignment horizontal="left" vertical="center"/>
    </xf>
    <xf numFmtId="179" fontId="8" fillId="0" borderId="181" xfId="10" applyNumberFormat="1" applyFont="1" applyFill="1" applyBorder="1" applyAlignment="1" applyProtection="1">
      <alignment horizontal="left" vertical="center"/>
    </xf>
    <xf numFmtId="179" fontId="8" fillId="0" borderId="153" xfId="9" applyNumberFormat="1" applyFont="1" applyFill="1" applyBorder="1" applyAlignment="1" applyProtection="1">
      <alignment vertical="center"/>
    </xf>
    <xf numFmtId="179" fontId="8" fillId="0" borderId="160" xfId="9" applyNumberFormat="1" applyFont="1" applyFill="1" applyBorder="1" applyAlignment="1" applyProtection="1">
      <alignment vertical="center"/>
    </xf>
    <xf numFmtId="179" fontId="8" fillId="0" borderId="154" xfId="9" applyNumberFormat="1" applyFont="1" applyFill="1" applyBorder="1" applyAlignment="1" applyProtection="1">
      <alignment vertical="center"/>
    </xf>
    <xf numFmtId="179" fontId="8" fillId="0" borderId="192" xfId="9" applyNumberFormat="1" applyFont="1" applyFill="1" applyBorder="1" applyAlignment="1" applyProtection="1">
      <alignment vertical="center"/>
    </xf>
    <xf numFmtId="179" fontId="8" fillId="0" borderId="18" xfId="9" applyNumberFormat="1" applyFont="1" applyFill="1" applyBorder="1" applyAlignment="1" applyProtection="1">
      <alignment vertical="center"/>
    </xf>
    <xf numFmtId="179" fontId="8" fillId="0" borderId="156" xfId="9" applyNumberFormat="1" applyFont="1" applyFill="1" applyBorder="1" applyAlignment="1" applyProtection="1">
      <alignment vertical="center"/>
    </xf>
    <xf numFmtId="0" fontId="66" fillId="0" borderId="0" xfId="9" applyFont="1" applyAlignment="1">
      <alignment vertical="center"/>
    </xf>
    <xf numFmtId="3" fontId="14" fillId="7" borderId="0" xfId="7" applyNumberFormat="1" applyFont="1" applyFill="1" applyAlignment="1">
      <alignment horizontal="center" vertical="center"/>
    </xf>
    <xf numFmtId="0" fontId="14" fillId="7" borderId="0" xfId="6" applyFont="1" applyFill="1" applyAlignment="1"/>
    <xf numFmtId="0" fontId="8" fillId="0" borderId="0" xfId="6" applyFont="1" applyFill="1" applyBorder="1" applyAlignment="1"/>
    <xf numFmtId="178" fontId="52" fillId="0" borderId="0" xfId="6" applyNumberFormat="1" applyFont="1" applyFill="1" applyBorder="1" applyAlignment="1">
      <alignment horizontal="right" vertical="center"/>
    </xf>
    <xf numFmtId="178" fontId="53" fillId="0" borderId="0" xfId="6" applyNumberFormat="1" applyFont="1" applyFill="1" applyBorder="1" applyAlignment="1">
      <alignment horizontal="right" vertical="center"/>
    </xf>
    <xf numFmtId="178" fontId="14" fillId="0" borderId="0" xfId="11" applyNumberFormat="1" applyFont="1" applyFill="1" applyBorder="1" applyAlignment="1">
      <alignment horizontal="centerContinuous" vertical="center"/>
    </xf>
    <xf numFmtId="178" fontId="14" fillId="0" borderId="0" xfId="11" applyNumberFormat="1" applyFont="1" applyFill="1" applyBorder="1" applyAlignment="1">
      <alignment horizontal="centerContinuous" vertical="center" wrapText="1"/>
    </xf>
    <xf numFmtId="178" fontId="14" fillId="0" borderId="0" xfId="11" applyNumberFormat="1" applyFont="1" applyFill="1" applyBorder="1" applyAlignment="1">
      <alignment horizontal="centerContinuous" vertical="center" shrinkToFit="1"/>
    </xf>
    <xf numFmtId="178" fontId="14" fillId="0" borderId="0" xfId="11" applyNumberFormat="1" applyFont="1" applyFill="1" applyAlignment="1">
      <alignment horizontal="centerContinuous" vertical="center" wrapText="1"/>
    </xf>
    <xf numFmtId="0" fontId="14" fillId="0" borderId="0" xfId="11" applyFont="1" applyFill="1" applyAlignment="1">
      <alignment vertical="center"/>
    </xf>
    <xf numFmtId="178" fontId="14" fillId="8" borderId="14" xfId="11" applyNumberFormat="1" applyFont="1" applyFill="1" applyBorder="1" applyAlignment="1">
      <alignment vertical="center"/>
    </xf>
    <xf numFmtId="0" fontId="14" fillId="0" borderId="181" xfId="11" applyFont="1" applyFill="1" applyBorder="1" applyAlignment="1">
      <alignment vertical="center"/>
    </xf>
    <xf numFmtId="178" fontId="14" fillId="8" borderId="182" xfId="11" applyNumberFormat="1" applyFont="1" applyFill="1" applyBorder="1" applyAlignment="1">
      <alignment horizontal="center" vertical="center" wrapText="1"/>
    </xf>
    <xf numFmtId="178" fontId="14" fillId="8" borderId="22" xfId="11" applyNumberFormat="1" applyFont="1" applyFill="1" applyBorder="1" applyAlignment="1">
      <alignment horizontal="center" vertical="center" shrinkToFit="1"/>
    </xf>
    <xf numFmtId="181" fontId="67" fillId="8" borderId="22" xfId="12" applyNumberFormat="1" applyFont="1" applyFill="1" applyBorder="1">
      <alignment vertical="center"/>
    </xf>
    <xf numFmtId="0" fontId="14" fillId="0" borderId="22" xfId="11" applyFont="1" applyFill="1" applyBorder="1" applyAlignment="1">
      <alignment vertical="center" shrinkToFit="1"/>
    </xf>
    <xf numFmtId="178" fontId="14" fillId="8" borderId="18" xfId="11" applyNumberFormat="1" applyFont="1" applyFill="1" applyBorder="1" applyAlignment="1">
      <alignment vertical="center"/>
    </xf>
    <xf numFmtId="0" fontId="14" fillId="0" borderId="156" xfId="11" applyFont="1" applyFill="1" applyBorder="1" applyAlignment="1">
      <alignment vertical="center"/>
    </xf>
    <xf numFmtId="178" fontId="14" fillId="8" borderId="156" xfId="11" applyNumberFormat="1" applyFont="1" applyFill="1" applyBorder="1" applyAlignment="1">
      <alignment horizontal="center" vertical="center" wrapText="1"/>
    </xf>
    <xf numFmtId="178" fontId="14" fillId="8" borderId="30" xfId="11" applyNumberFormat="1" applyFont="1" applyFill="1" applyBorder="1" applyAlignment="1">
      <alignment horizontal="center" vertical="center" shrinkToFit="1"/>
    </xf>
    <xf numFmtId="181" fontId="67" fillId="8" borderId="30" xfId="12" applyNumberFormat="1" applyFont="1" applyFill="1" applyBorder="1">
      <alignment vertical="center"/>
    </xf>
    <xf numFmtId="0" fontId="14" fillId="0" borderId="30" xfId="11" applyFont="1" applyFill="1" applyBorder="1" applyAlignment="1">
      <alignment vertical="center" shrinkToFit="1"/>
    </xf>
    <xf numFmtId="183" fontId="14" fillId="8" borderId="14" xfId="11" applyNumberFormat="1" applyFont="1" applyFill="1" applyBorder="1" applyAlignment="1">
      <alignment vertical="center" shrinkToFit="1"/>
    </xf>
    <xf numFmtId="178" fontId="14" fillId="8" borderId="182" xfId="11" applyNumberFormat="1" applyFont="1" applyFill="1" applyBorder="1" applyAlignment="1">
      <alignment horizontal="center" vertical="center" shrinkToFit="1"/>
    </xf>
    <xf numFmtId="178" fontId="14" fillId="8" borderId="150" xfId="11" applyNumberFormat="1" applyFont="1" applyFill="1" applyBorder="1" applyAlignment="1">
      <alignment vertical="center" wrapText="1"/>
    </xf>
    <xf numFmtId="182" fontId="14" fillId="8" borderId="155" xfId="11" applyNumberFormat="1" applyFont="1" applyFill="1" applyBorder="1" applyAlignment="1">
      <alignment vertical="center" shrinkToFit="1"/>
    </xf>
    <xf numFmtId="178" fontId="14" fillId="8" borderId="40" xfId="11" applyNumberFormat="1" applyFont="1" applyFill="1" applyBorder="1" applyAlignment="1">
      <alignment horizontal="center" vertical="center" shrinkToFit="1"/>
    </xf>
    <xf numFmtId="38" fontId="14" fillId="0" borderId="150" xfId="10" quotePrefix="1" applyFont="1" applyFill="1" applyBorder="1" applyAlignment="1">
      <alignment vertical="center" shrinkToFit="1"/>
    </xf>
    <xf numFmtId="178" fontId="14" fillId="8" borderId="14" xfId="11" applyNumberFormat="1" applyFont="1" applyFill="1" applyBorder="1" applyAlignment="1">
      <alignment horizontal="center" vertical="center" shrinkToFit="1"/>
    </xf>
    <xf numFmtId="38" fontId="14" fillId="0" borderId="22" xfId="10" quotePrefix="1" applyFont="1" applyFill="1" applyBorder="1" applyAlignment="1">
      <alignment vertical="center" shrinkToFit="1"/>
    </xf>
    <xf numFmtId="0" fontId="8" fillId="0" borderId="157" xfId="11" applyFont="1" applyFill="1" applyBorder="1" applyAlignment="1">
      <alignment vertical="top" wrapText="1"/>
    </xf>
    <xf numFmtId="0" fontId="8" fillId="0" borderId="0" xfId="11" applyFont="1" applyFill="1" applyBorder="1" applyAlignment="1">
      <alignment vertical="top"/>
    </xf>
    <xf numFmtId="0" fontId="8" fillId="0" borderId="0" xfId="11" applyFont="1" applyAlignment="1">
      <alignment vertical="top"/>
    </xf>
    <xf numFmtId="0" fontId="8" fillId="8" borderId="0" xfId="11" applyFont="1" applyFill="1" applyBorder="1" applyAlignment="1">
      <alignment horizontal="left" vertical="top"/>
    </xf>
    <xf numFmtId="178" fontId="14" fillId="0" borderId="0" xfId="11" applyNumberFormat="1" applyFont="1" applyFill="1" applyBorder="1" applyAlignment="1">
      <alignment vertical="center" textRotation="255" wrapText="1"/>
    </xf>
    <xf numFmtId="178" fontId="8" fillId="0" borderId="0" xfId="11" applyNumberFormat="1" applyFont="1" applyFill="1" applyBorder="1" applyAlignment="1">
      <alignment vertical="center" wrapText="1" shrinkToFit="1"/>
    </xf>
    <xf numFmtId="178" fontId="8" fillId="0" borderId="0" xfId="11" applyNumberFormat="1" applyFont="1" applyFill="1" applyBorder="1" applyAlignment="1">
      <alignment vertical="center" shrinkToFit="1"/>
    </xf>
    <xf numFmtId="178" fontId="14" fillId="0" borderId="0" xfId="11" applyNumberFormat="1" applyFont="1" applyFill="1" applyBorder="1" applyAlignment="1">
      <alignment horizontal="center" vertical="center" shrinkToFit="1"/>
    </xf>
    <xf numFmtId="184" fontId="14" fillId="0" borderId="0" xfId="10" applyNumberFormat="1" applyFont="1" applyFill="1" applyBorder="1" applyAlignment="1">
      <alignment horizontal="right" vertical="center" wrapText="1"/>
    </xf>
    <xf numFmtId="0" fontId="14" fillId="0" borderId="0" xfId="11" applyFont="1" applyFill="1" applyBorder="1" applyAlignment="1">
      <alignment vertical="center"/>
    </xf>
    <xf numFmtId="178" fontId="8" fillId="0" borderId="0" xfId="11" applyNumberFormat="1" applyFont="1" applyFill="1" applyBorder="1" applyAlignment="1">
      <alignment vertical="center"/>
    </xf>
    <xf numFmtId="178" fontId="14" fillId="0" borderId="0" xfId="11" applyNumberFormat="1" applyFont="1" applyFill="1" applyBorder="1" applyAlignment="1">
      <alignment vertical="center" wrapText="1"/>
    </xf>
    <xf numFmtId="178" fontId="14" fillId="0" borderId="0" xfId="11" applyNumberFormat="1" applyFont="1" applyFill="1" applyBorder="1" applyAlignment="1">
      <alignment vertical="center"/>
    </xf>
    <xf numFmtId="178" fontId="14" fillId="0" borderId="0" xfId="11" applyNumberFormat="1" applyFont="1" applyFill="1" applyAlignment="1">
      <alignment vertical="center"/>
    </xf>
    <xf numFmtId="0" fontId="8" fillId="0" borderId="0" xfId="11" applyFont="1" applyFill="1">
      <alignment vertical="center"/>
    </xf>
    <xf numFmtId="0" fontId="14" fillId="0" borderId="0" xfId="11" applyFont="1" applyFill="1">
      <alignment vertical="center"/>
    </xf>
    <xf numFmtId="0" fontId="14" fillId="0" borderId="0" xfId="11" applyFont="1" applyFill="1" applyAlignment="1">
      <alignment vertical="center" shrinkToFit="1"/>
    </xf>
    <xf numFmtId="0" fontId="8" fillId="0" borderId="0" xfId="11" applyFont="1" applyFill="1" applyBorder="1">
      <alignment vertical="center"/>
    </xf>
    <xf numFmtId="0" fontId="14" fillId="0" borderId="0" xfId="11" applyFont="1" applyFill="1" applyBorder="1">
      <alignment vertical="center"/>
    </xf>
    <xf numFmtId="0" fontId="14" fillId="0" borderId="0" xfId="11" applyFont="1" applyFill="1" applyBorder="1" applyAlignment="1">
      <alignment vertical="center" shrinkToFit="1"/>
    </xf>
    <xf numFmtId="0" fontId="8" fillId="0" borderId="0" xfId="11" applyFont="1" applyFill="1" applyBorder="1" applyAlignment="1">
      <alignment vertical="center"/>
    </xf>
    <xf numFmtId="0" fontId="14" fillId="8" borderId="18" xfId="11" applyFont="1" applyFill="1" applyBorder="1" applyAlignment="1">
      <alignment vertical="center"/>
    </xf>
    <xf numFmtId="182" fontId="14" fillId="8" borderId="18" xfId="11" applyNumberFormat="1" applyFont="1" applyFill="1" applyBorder="1" applyAlignment="1">
      <alignment vertical="center" shrinkToFit="1"/>
    </xf>
    <xf numFmtId="178" fontId="14" fillId="8" borderId="199" xfId="11" applyNumberFormat="1" applyFont="1" applyFill="1" applyBorder="1" applyAlignment="1">
      <alignment horizontal="center" vertical="center" shrinkToFit="1"/>
    </xf>
    <xf numFmtId="38" fontId="14" fillId="8" borderId="30" xfId="10" applyFont="1" applyFill="1" applyBorder="1" applyAlignment="1">
      <alignment horizontal="right" vertical="center" wrapText="1"/>
    </xf>
    <xf numFmtId="38" fontId="14" fillId="0" borderId="30" xfId="10" quotePrefix="1" applyFont="1" applyFill="1" applyBorder="1" applyAlignment="1">
      <alignment vertical="center" shrinkToFit="1"/>
    </xf>
    <xf numFmtId="185" fontId="14" fillId="8" borderId="18" xfId="11" applyNumberFormat="1" applyFont="1" applyFill="1" applyBorder="1" applyAlignment="1">
      <alignment horizontal="right" vertical="center" shrinkToFit="1"/>
    </xf>
    <xf numFmtId="0" fontId="14" fillId="8" borderId="41" xfId="11" applyFont="1" applyFill="1" applyBorder="1" applyAlignment="1">
      <alignment vertical="center"/>
    </xf>
    <xf numFmtId="182" fontId="14" fillId="8" borderId="41" xfId="11" applyNumberFormat="1" applyFont="1" applyFill="1" applyBorder="1" applyAlignment="1">
      <alignment vertical="center" shrinkToFit="1"/>
    </xf>
    <xf numFmtId="178" fontId="14" fillId="8" borderId="194" xfId="11" applyNumberFormat="1" applyFont="1" applyFill="1" applyBorder="1" applyAlignment="1">
      <alignment horizontal="center" vertical="center" shrinkToFit="1"/>
    </xf>
    <xf numFmtId="38" fontId="14" fillId="0" borderId="5" xfId="10" quotePrefix="1" applyFont="1" applyFill="1" applyBorder="1" applyAlignment="1">
      <alignment vertical="center" shrinkToFit="1"/>
    </xf>
    <xf numFmtId="178" fontId="14" fillId="8" borderId="153" xfId="11" applyNumberFormat="1" applyFont="1" applyFill="1" applyBorder="1" applyAlignment="1">
      <alignment vertical="center"/>
    </xf>
    <xf numFmtId="178" fontId="14" fillId="8" borderId="26" xfId="11" applyNumberFormat="1" applyFont="1" applyFill="1" applyBorder="1" applyAlignment="1">
      <alignment horizontal="center" vertical="center" shrinkToFit="1"/>
    </xf>
    <xf numFmtId="178" fontId="14" fillId="8" borderId="153" xfId="11" applyNumberFormat="1" applyFont="1" applyFill="1" applyBorder="1" applyAlignment="1">
      <alignment horizontal="center" vertical="center" shrinkToFit="1"/>
    </xf>
    <xf numFmtId="178" fontId="14" fillId="8" borderId="161" xfId="11" applyNumberFormat="1" applyFont="1" applyFill="1" applyBorder="1" applyAlignment="1">
      <alignment horizontal="center" vertical="center" shrinkToFit="1"/>
    </xf>
    <xf numFmtId="38" fontId="14" fillId="0" borderId="26" xfId="10" quotePrefix="1" applyFont="1" applyFill="1" applyBorder="1" applyAlignment="1">
      <alignment vertical="center" shrinkToFit="1"/>
    </xf>
    <xf numFmtId="0" fontId="14" fillId="8" borderId="155" xfId="11" applyFont="1" applyFill="1" applyBorder="1" applyAlignment="1">
      <alignment vertical="center"/>
    </xf>
    <xf numFmtId="178" fontId="14" fillId="8" borderId="1" xfId="11" applyNumberFormat="1" applyFont="1" applyFill="1" applyBorder="1" applyAlignment="1">
      <alignment horizontal="center" vertical="center" shrinkToFit="1"/>
    </xf>
    <xf numFmtId="178" fontId="14" fillId="8" borderId="2" xfId="11" applyNumberFormat="1" applyFont="1" applyFill="1" applyBorder="1" applyAlignment="1">
      <alignment horizontal="center" vertical="center" shrinkToFit="1"/>
    </xf>
    <xf numFmtId="178" fontId="14" fillId="8" borderId="3" xfId="11" applyNumberFormat="1" applyFont="1" applyFill="1" applyBorder="1" applyAlignment="1">
      <alignment horizontal="center" vertical="center" shrinkToFit="1"/>
    </xf>
    <xf numFmtId="38" fontId="14" fillId="8" borderId="1" xfId="10" applyFont="1" applyFill="1" applyBorder="1" applyAlignment="1">
      <alignment horizontal="right" vertical="center" wrapText="1"/>
    </xf>
    <xf numFmtId="0" fontId="14" fillId="0" borderId="1" xfId="11" applyFont="1" applyFill="1" applyBorder="1" applyAlignment="1">
      <alignment vertical="center" shrinkToFit="1"/>
    </xf>
    <xf numFmtId="38" fontId="14" fillId="0" borderId="0" xfId="10" applyFont="1" applyFill="1" applyAlignment="1">
      <alignment vertical="center"/>
    </xf>
    <xf numFmtId="177" fontId="14" fillId="2" borderId="195" xfId="11" applyNumberFormat="1" applyFont="1" applyFill="1" applyBorder="1" applyAlignment="1">
      <alignment horizontal="center" vertical="center" wrapText="1"/>
    </xf>
    <xf numFmtId="177" fontId="14" fillId="2" borderId="9" xfId="11" applyNumberFormat="1" applyFont="1" applyFill="1" applyBorder="1" applyAlignment="1">
      <alignment horizontal="center" vertical="center" wrapText="1"/>
    </xf>
    <xf numFmtId="0" fontId="14" fillId="0" borderId="1" xfId="11" applyFont="1" applyFill="1" applyBorder="1" applyAlignment="1">
      <alignment vertical="center"/>
    </xf>
    <xf numFmtId="178" fontId="14" fillId="8" borderId="41" xfId="11" applyNumberFormat="1" applyFont="1" applyFill="1" applyBorder="1" applyAlignment="1">
      <alignment vertical="center"/>
    </xf>
    <xf numFmtId="178" fontId="14" fillId="8" borderId="5" xfId="11" applyNumberFormat="1" applyFont="1" applyFill="1" applyBorder="1" applyAlignment="1">
      <alignment horizontal="center" vertical="center" shrinkToFit="1"/>
    </xf>
    <xf numFmtId="0" fontId="14" fillId="0" borderId="5" xfId="11" applyFont="1" applyFill="1" applyBorder="1" applyAlignment="1">
      <alignment vertical="center" shrinkToFit="1"/>
    </xf>
    <xf numFmtId="178" fontId="14" fillId="8" borderId="166" xfId="11" applyNumberFormat="1" applyFont="1" applyFill="1" applyBorder="1" applyAlignment="1">
      <alignment vertical="center"/>
    </xf>
    <xf numFmtId="178" fontId="14" fillId="8" borderId="65" xfId="11" applyNumberFormat="1" applyFont="1" applyFill="1" applyBorder="1" applyAlignment="1">
      <alignment horizontal="center" vertical="center" shrinkToFit="1"/>
    </xf>
    <xf numFmtId="38" fontId="14" fillId="0" borderId="65" xfId="10" quotePrefix="1" applyFont="1" applyFill="1" applyBorder="1" applyAlignment="1">
      <alignment vertical="center" shrinkToFit="1"/>
    </xf>
    <xf numFmtId="178" fontId="14" fillId="8" borderId="5" xfId="11" applyNumberFormat="1" applyFont="1" applyFill="1" applyBorder="1" applyAlignment="1">
      <alignment vertical="center"/>
    </xf>
    <xf numFmtId="0" fontId="8" fillId="8" borderId="157" xfId="11" applyFont="1" applyFill="1" applyBorder="1" applyAlignment="1">
      <alignment horizontal="left" vertical="top" shrinkToFit="1"/>
    </xf>
    <xf numFmtId="178" fontId="8" fillId="8" borderId="0" xfId="11" applyNumberFormat="1" applyFont="1" applyFill="1" applyBorder="1" applyAlignment="1">
      <alignment horizontal="left" vertical="top"/>
    </xf>
    <xf numFmtId="0" fontId="8" fillId="8" borderId="0" xfId="11" applyFont="1" applyFill="1" applyBorder="1" applyAlignment="1">
      <alignment vertical="top" shrinkToFit="1"/>
    </xf>
    <xf numFmtId="178" fontId="14" fillId="0" borderId="0" xfId="11" applyNumberFormat="1" applyFont="1" applyFill="1" applyBorder="1" applyAlignment="1">
      <alignment horizontal="left" vertical="center" shrinkToFit="1"/>
    </xf>
    <xf numFmtId="178" fontId="10" fillId="0" borderId="0" xfId="11" applyNumberFormat="1" applyFont="1" applyFill="1" applyBorder="1" applyAlignment="1">
      <alignment horizontal="centerContinuous" vertical="center"/>
    </xf>
    <xf numFmtId="178" fontId="10" fillId="0" borderId="0" xfId="11" applyNumberFormat="1" applyFont="1" applyFill="1" applyBorder="1" applyAlignment="1">
      <alignment horizontal="centerContinuous" vertical="center" shrinkToFit="1"/>
    </xf>
    <xf numFmtId="178" fontId="10" fillId="0" borderId="0" xfId="11" applyNumberFormat="1" applyFont="1" applyFill="1" applyAlignment="1">
      <alignment horizontal="centerContinuous" vertical="center" wrapText="1"/>
    </xf>
    <xf numFmtId="0" fontId="10" fillId="0" borderId="0" xfId="11" applyFont="1" applyFill="1" applyAlignment="1">
      <alignment vertical="center"/>
    </xf>
    <xf numFmtId="0" fontId="26" fillId="10" borderId="1" xfId="3" applyFont="1" applyFill="1" applyBorder="1" applyAlignment="1">
      <alignment horizontal="center" vertical="center" wrapText="1"/>
    </xf>
    <xf numFmtId="0" fontId="26" fillId="0" borderId="1" xfId="3" applyFont="1" applyBorder="1" applyAlignment="1">
      <alignment horizontal="center" vertical="center" wrapText="1"/>
    </xf>
    <xf numFmtId="0" fontId="54" fillId="8" borderId="0" xfId="11" applyFont="1" applyFill="1" applyBorder="1" applyAlignment="1">
      <alignment horizontal="left" vertical="top"/>
    </xf>
    <xf numFmtId="178" fontId="54" fillId="0" borderId="0" xfId="11" applyNumberFormat="1" applyFont="1" applyFill="1" applyBorder="1" applyAlignment="1">
      <alignment vertical="center" shrinkToFit="1"/>
    </xf>
    <xf numFmtId="178" fontId="10" fillId="0" borderId="0" xfId="11" applyNumberFormat="1" applyFont="1" applyFill="1" applyBorder="1" applyAlignment="1">
      <alignment horizontal="center" vertical="center" shrinkToFit="1"/>
    </xf>
    <xf numFmtId="184" fontId="10" fillId="0" borderId="0" xfId="10" applyNumberFormat="1" applyFont="1" applyFill="1" applyBorder="1" applyAlignment="1">
      <alignment horizontal="right" vertical="center" wrapText="1"/>
    </xf>
    <xf numFmtId="178" fontId="31" fillId="0" borderId="0" xfId="11" applyNumberFormat="1" applyFont="1" applyFill="1" applyBorder="1" applyAlignment="1">
      <alignment vertical="center"/>
    </xf>
    <xf numFmtId="178" fontId="31" fillId="0" borderId="0" xfId="11" applyNumberFormat="1" applyFont="1" applyFill="1" applyBorder="1" applyAlignment="1">
      <alignment horizontal="center" vertical="center" shrinkToFit="1"/>
    </xf>
    <xf numFmtId="0" fontId="31" fillId="0" borderId="0" xfId="11" applyFont="1" applyFill="1" applyAlignment="1">
      <alignment vertical="center"/>
    </xf>
    <xf numFmtId="0" fontId="31" fillId="0" borderId="0" xfId="11" applyFont="1" applyFill="1">
      <alignment vertical="center"/>
    </xf>
    <xf numFmtId="0" fontId="31" fillId="0" borderId="0" xfId="11" applyFont="1" applyFill="1" applyAlignment="1">
      <alignment vertical="center" shrinkToFit="1"/>
    </xf>
    <xf numFmtId="0" fontId="31" fillId="0" borderId="0" xfId="11" applyFont="1" applyFill="1" applyBorder="1">
      <alignment vertical="center"/>
    </xf>
    <xf numFmtId="0" fontId="31" fillId="0" borderId="0" xfId="11" applyFont="1" applyFill="1" applyBorder="1" applyAlignment="1">
      <alignment vertical="center" shrinkToFit="1"/>
    </xf>
    <xf numFmtId="178" fontId="14" fillId="8" borderId="5" xfId="11" applyNumberFormat="1" applyFont="1" applyFill="1" applyBorder="1" applyAlignment="1">
      <alignment vertical="center" wrapText="1"/>
    </xf>
    <xf numFmtId="0" fontId="14" fillId="0" borderId="65" xfId="11" applyFont="1" applyFill="1" applyBorder="1" applyAlignment="1">
      <alignment vertical="center" shrinkToFit="1"/>
    </xf>
    <xf numFmtId="183" fontId="14" fillId="8" borderId="166" xfId="11" applyNumberFormat="1" applyFont="1" applyFill="1" applyBorder="1" applyAlignment="1">
      <alignment vertical="center" shrinkToFit="1"/>
    </xf>
    <xf numFmtId="178" fontId="14" fillId="8" borderId="66" xfId="11" applyNumberFormat="1" applyFont="1" applyFill="1" applyBorder="1" applyAlignment="1">
      <alignment horizontal="center" vertical="center" shrinkToFit="1"/>
    </xf>
    <xf numFmtId="178" fontId="14" fillId="8" borderId="151" xfId="11" applyNumberFormat="1" applyFont="1" applyFill="1" applyBorder="1" applyAlignment="1">
      <alignment vertical="center"/>
    </xf>
    <xf numFmtId="178" fontId="14" fillId="8" borderId="152" xfId="11" applyNumberFormat="1" applyFont="1" applyFill="1" applyBorder="1" applyAlignment="1">
      <alignment horizontal="center" vertical="center" shrinkToFit="1"/>
    </xf>
    <xf numFmtId="178" fontId="14" fillId="8" borderId="22" xfId="11" applyNumberFormat="1" applyFont="1" applyFill="1" applyBorder="1" applyAlignment="1">
      <alignment vertical="center" wrapText="1"/>
    </xf>
    <xf numFmtId="182" fontId="14" fillId="8" borderId="14" xfId="11" applyNumberFormat="1" applyFont="1" applyFill="1" applyBorder="1" applyAlignment="1">
      <alignment vertical="center" shrinkToFit="1"/>
    </xf>
    <xf numFmtId="178" fontId="14" fillId="8" borderId="155" xfId="11" applyNumberFormat="1" applyFont="1" applyFill="1" applyBorder="1" applyAlignment="1">
      <alignment vertical="center"/>
    </xf>
    <xf numFmtId="186" fontId="14" fillId="11" borderId="195" xfId="10" applyNumberFormat="1" applyFont="1" applyFill="1" applyBorder="1" applyAlignment="1">
      <alignment horizontal="right" vertical="center" wrapText="1"/>
    </xf>
    <xf numFmtId="186" fontId="14" fillId="11" borderId="9" xfId="10" applyNumberFormat="1" applyFont="1" applyFill="1" applyBorder="1" applyAlignment="1">
      <alignment horizontal="right" vertical="center" wrapText="1"/>
    </xf>
    <xf numFmtId="0" fontId="14" fillId="0" borderId="10" xfId="11" applyFont="1" applyFill="1" applyBorder="1" applyAlignment="1">
      <alignment vertical="center"/>
    </xf>
    <xf numFmtId="178" fontId="14" fillId="8" borderId="161" xfId="11" applyNumberFormat="1" applyFont="1" applyFill="1" applyBorder="1" applyAlignment="1">
      <alignment horizontal="left" vertical="center"/>
    </xf>
    <xf numFmtId="0" fontId="14" fillId="0" borderId="26" xfId="11" applyFont="1" applyFill="1" applyBorder="1" applyAlignment="1">
      <alignment vertical="center" shrinkToFit="1"/>
    </xf>
    <xf numFmtId="0" fontId="8" fillId="11" borderId="1" xfId="3" applyFont="1" applyFill="1" applyBorder="1" applyAlignment="1">
      <alignment horizontal="center" vertical="center" wrapText="1"/>
    </xf>
    <xf numFmtId="0" fontId="54" fillId="8" borderId="0" xfId="6" applyFont="1" applyFill="1" applyAlignment="1">
      <alignment vertical="center"/>
    </xf>
    <xf numFmtId="0" fontId="54" fillId="8" borderId="0" xfId="6" applyFont="1" applyFill="1" applyAlignment="1">
      <alignment horizontal="center" vertical="center"/>
    </xf>
    <xf numFmtId="0" fontId="54" fillId="0" borderId="0" xfId="6" applyFont="1" applyFill="1" applyAlignment="1">
      <alignment vertical="center"/>
    </xf>
    <xf numFmtId="3" fontId="11" fillId="8" borderId="0" xfId="7" applyNumberFormat="1" applyFont="1" applyFill="1" applyAlignment="1">
      <alignment vertical="center"/>
    </xf>
    <xf numFmtId="0" fontId="71" fillId="8" borderId="0" xfId="13" applyFont="1" applyFill="1" applyAlignment="1">
      <alignment vertical="center"/>
    </xf>
    <xf numFmtId="0" fontId="32" fillId="8" borderId="0" xfId="6" applyFont="1" applyFill="1" applyAlignment="1">
      <alignment horizontal="left" vertical="center"/>
    </xf>
    <xf numFmtId="3" fontId="11" fillId="0" borderId="0" xfId="7" applyNumberFormat="1" applyFont="1" applyFill="1" applyAlignment="1">
      <alignment vertical="center"/>
    </xf>
    <xf numFmtId="3" fontId="10" fillId="8" borderId="0" xfId="7" applyNumberFormat="1" applyFont="1" applyFill="1" applyAlignment="1">
      <alignment horizontal="right" vertical="center"/>
    </xf>
    <xf numFmtId="0" fontId="10" fillId="8" borderId="0" xfId="6" applyFont="1" applyFill="1" applyAlignment="1">
      <alignment vertical="center"/>
    </xf>
    <xf numFmtId="0" fontId="10" fillId="8" borderId="0" xfId="6" applyFont="1" applyFill="1" applyAlignment="1">
      <alignment horizontal="center" vertical="center"/>
    </xf>
    <xf numFmtId="0" fontId="10" fillId="8" borderId="0" xfId="6" applyFont="1" applyFill="1" applyBorder="1" applyAlignment="1">
      <alignment horizontal="center" vertical="center"/>
    </xf>
    <xf numFmtId="0" fontId="10" fillId="8" borderId="0" xfId="6" applyFont="1" applyFill="1" applyBorder="1" applyAlignment="1">
      <alignment vertical="center"/>
    </xf>
    <xf numFmtId="0" fontId="34" fillId="8" borderId="0" xfId="6" applyFont="1" applyFill="1" applyBorder="1" applyAlignment="1">
      <alignment horizontal="center" vertical="center"/>
    </xf>
    <xf numFmtId="3" fontId="11" fillId="8" borderId="0" xfId="7" applyNumberFormat="1" applyFont="1" applyFill="1" applyAlignment="1">
      <alignment horizontal="centerContinuous" vertical="center"/>
    </xf>
    <xf numFmtId="3" fontId="11" fillId="0" borderId="0" xfId="7" applyNumberFormat="1" applyFont="1" applyFill="1" applyAlignment="1">
      <alignment horizontal="centerContinuous" vertical="center"/>
    </xf>
    <xf numFmtId="3" fontId="34" fillId="8" borderId="0" xfId="7" applyNumberFormat="1" applyFont="1" applyFill="1" applyBorder="1" applyAlignment="1">
      <alignment horizontal="center" vertical="center"/>
    </xf>
    <xf numFmtId="3" fontId="34" fillId="8" borderId="0" xfId="7" applyNumberFormat="1" applyFont="1" applyFill="1" applyAlignment="1">
      <alignment horizontal="center" vertical="center"/>
    </xf>
    <xf numFmtId="0" fontId="34" fillId="8" borderId="0" xfId="6" applyFont="1" applyFill="1" applyAlignment="1">
      <alignment horizontal="center" vertical="center"/>
    </xf>
    <xf numFmtId="0" fontId="54" fillId="8" borderId="0" xfId="6" applyFont="1" applyFill="1" applyAlignment="1">
      <alignment horizontal="right" vertical="center"/>
    </xf>
    <xf numFmtId="0" fontId="10" fillId="0" borderId="0" xfId="6" applyFont="1" applyFill="1" applyAlignment="1">
      <alignment vertical="center"/>
    </xf>
    <xf numFmtId="0" fontId="10" fillId="8" borderId="39" xfId="6" applyFont="1" applyFill="1" applyBorder="1" applyAlignment="1">
      <alignment vertical="center"/>
    </xf>
    <xf numFmtId="0" fontId="54" fillId="8" borderId="229" xfId="6" applyFont="1" applyFill="1" applyBorder="1" applyAlignment="1">
      <alignment horizontal="center" vertical="center"/>
    </xf>
    <xf numFmtId="0" fontId="10" fillId="0" borderId="230" xfId="6" applyFont="1" applyFill="1" applyBorder="1" applyAlignment="1">
      <alignment horizontal="center" vertical="center"/>
    </xf>
    <xf numFmtId="0" fontId="46" fillId="0" borderId="230" xfId="6" applyFont="1" applyFill="1" applyBorder="1" applyAlignment="1">
      <alignment horizontal="center" vertical="center"/>
    </xf>
    <xf numFmtId="0" fontId="54" fillId="8" borderId="0" xfId="6" applyFont="1" applyFill="1" applyBorder="1" applyAlignment="1">
      <alignment vertical="center"/>
    </xf>
    <xf numFmtId="0" fontId="46" fillId="0" borderId="135" xfId="6" applyFont="1" applyFill="1" applyBorder="1" applyAlignment="1">
      <alignment horizontal="center" vertical="center"/>
    </xf>
    <xf numFmtId="3" fontId="46" fillId="0" borderId="226" xfId="6" applyNumberFormat="1" applyFont="1" applyFill="1" applyBorder="1" applyAlignment="1">
      <alignment horizontal="right" vertical="center"/>
    </xf>
    <xf numFmtId="0" fontId="46" fillId="0" borderId="232" xfId="6" applyFont="1" applyFill="1" applyBorder="1" applyAlignment="1">
      <alignment horizontal="center" vertical="center"/>
    </xf>
    <xf numFmtId="3" fontId="46" fillId="0" borderId="233" xfId="6" applyNumberFormat="1" applyFont="1" applyFill="1" applyBorder="1" applyAlignment="1">
      <alignment horizontal="right" vertical="center"/>
    </xf>
    <xf numFmtId="0" fontId="46" fillId="0" borderId="235" xfId="6" applyFont="1" applyFill="1" applyBorder="1" applyAlignment="1">
      <alignment horizontal="center" vertical="center"/>
    </xf>
    <xf numFmtId="3" fontId="46" fillId="0" borderId="236" xfId="6" applyNumberFormat="1" applyFont="1" applyFill="1" applyBorder="1" applyAlignment="1">
      <alignment horizontal="right" vertical="center"/>
    </xf>
    <xf numFmtId="0" fontId="46" fillId="0" borderId="238" xfId="6" applyFont="1" applyFill="1" applyBorder="1" applyAlignment="1">
      <alignment horizontal="center" vertical="center"/>
    </xf>
    <xf numFmtId="3" fontId="46" fillId="0" borderId="239" xfId="6" applyNumberFormat="1" applyFont="1" applyFill="1" applyBorder="1" applyAlignment="1">
      <alignment horizontal="right" vertical="center"/>
    </xf>
    <xf numFmtId="0" fontId="54" fillId="8" borderId="0" xfId="6" applyFont="1" applyFill="1" applyAlignment="1">
      <alignment horizontal="left" vertical="center"/>
    </xf>
    <xf numFmtId="0" fontId="74" fillId="8" borderId="0" xfId="6" applyFont="1" applyFill="1" applyAlignment="1">
      <alignment vertical="center"/>
    </xf>
    <xf numFmtId="0" fontId="54" fillId="0" borderId="0" xfId="6" applyFont="1" applyFill="1" applyAlignment="1">
      <alignment horizontal="center" vertical="center"/>
    </xf>
    <xf numFmtId="0" fontId="71" fillId="8" borderId="0" xfId="13" applyFont="1" applyFill="1" applyAlignment="1">
      <alignment horizontal="right" vertical="center"/>
    </xf>
    <xf numFmtId="0" fontId="49" fillId="0" borderId="200" xfId="6" applyFont="1" applyFill="1" applyBorder="1" applyAlignment="1">
      <alignment horizontal="center" vertical="center" wrapText="1"/>
    </xf>
    <xf numFmtId="0" fontId="46" fillId="11" borderId="231" xfId="6" applyFont="1" applyFill="1" applyBorder="1" applyAlignment="1">
      <alignment horizontal="left" vertical="center"/>
    </xf>
    <xf numFmtId="0" fontId="46" fillId="11" borderId="234" xfId="6" applyFont="1" applyFill="1" applyBorder="1" applyAlignment="1">
      <alignment horizontal="left" vertical="center"/>
    </xf>
    <xf numFmtId="0" fontId="46" fillId="11" borderId="237" xfId="6" applyFont="1" applyFill="1" applyBorder="1" applyAlignment="1">
      <alignment horizontal="left" vertical="center"/>
    </xf>
    <xf numFmtId="0" fontId="9" fillId="11" borderId="3" xfId="1" applyFont="1" applyFill="1" applyBorder="1" applyAlignment="1">
      <alignment horizontal="center" vertical="center" shrinkToFit="1"/>
    </xf>
    <xf numFmtId="0" fontId="8" fillId="11" borderId="1" xfId="1" applyFont="1" applyFill="1" applyBorder="1" applyAlignment="1">
      <alignment horizontal="center" vertical="center" wrapText="1"/>
    </xf>
    <xf numFmtId="49" fontId="8" fillId="11" borderId="6" xfId="1" applyNumberFormat="1" applyFont="1" applyFill="1" applyBorder="1" applyAlignment="1">
      <alignment horizontal="center" vertical="center" shrinkToFit="1"/>
    </xf>
    <xf numFmtId="49" fontId="8" fillId="11" borderId="7" xfId="1" applyNumberFormat="1" applyFont="1" applyFill="1" applyBorder="1" applyAlignment="1">
      <alignment horizontal="center" vertical="center" shrinkToFit="1"/>
    </xf>
    <xf numFmtId="49" fontId="8" fillId="11" borderId="8" xfId="1" quotePrefix="1" applyNumberFormat="1" applyFont="1" applyFill="1" applyBorder="1" applyAlignment="1">
      <alignment horizontal="center" vertical="center" shrinkToFit="1"/>
    </xf>
    <xf numFmtId="179" fontId="8" fillId="11" borderId="152" xfId="6" applyNumberFormat="1" applyFont="1" applyFill="1" applyBorder="1" applyAlignment="1">
      <alignment vertical="center"/>
    </xf>
    <xf numFmtId="179" fontId="8" fillId="11" borderId="26" xfId="6" applyNumberFormat="1" applyFont="1" applyFill="1" applyBorder="1" applyAlignment="1">
      <alignment vertical="center"/>
    </xf>
    <xf numFmtId="179" fontId="8" fillId="11" borderId="5" xfId="6" applyNumberFormat="1" applyFont="1" applyFill="1" applyBorder="1" applyAlignment="1">
      <alignment vertical="center"/>
    </xf>
    <xf numFmtId="179" fontId="8" fillId="11" borderId="1" xfId="6" applyNumberFormat="1" applyFont="1" applyFill="1" applyBorder="1" applyAlignment="1">
      <alignment vertical="center"/>
    </xf>
    <xf numFmtId="179" fontId="8" fillId="11" borderId="177" xfId="6" applyNumberFormat="1" applyFont="1" applyFill="1" applyBorder="1" applyAlignment="1">
      <alignment vertical="center"/>
    </xf>
    <xf numFmtId="179" fontId="8" fillId="11" borderId="15" xfId="9" applyNumberFormat="1" applyFont="1" applyFill="1" applyBorder="1" applyAlignment="1" applyProtection="1">
      <alignment horizontal="right" vertical="center"/>
    </xf>
    <xf numFmtId="179" fontId="8" fillId="11" borderId="24" xfId="9" applyNumberFormat="1" applyFont="1" applyFill="1" applyBorder="1" applyAlignment="1" applyProtection="1">
      <alignment horizontal="right" vertical="center"/>
    </xf>
    <xf numFmtId="179" fontId="8" fillId="11" borderId="24" xfId="9" applyNumberFormat="1" applyFont="1" applyFill="1" applyBorder="1" applyAlignment="1" applyProtection="1">
      <alignment vertical="center"/>
    </xf>
    <xf numFmtId="179" fontId="8" fillId="11" borderId="25" xfId="9" applyNumberFormat="1" applyFont="1" applyFill="1" applyBorder="1" applyAlignment="1" applyProtection="1">
      <alignment vertical="center"/>
    </xf>
    <xf numFmtId="179" fontId="8" fillId="11" borderId="19" xfId="9" applyNumberFormat="1" applyFont="1" applyFill="1" applyBorder="1" applyAlignment="1" applyProtection="1">
      <alignment horizontal="right" vertical="center"/>
    </xf>
    <xf numFmtId="179" fontId="8" fillId="11" borderId="20" xfId="9" applyNumberFormat="1" applyFont="1" applyFill="1" applyBorder="1" applyAlignment="1" applyProtection="1">
      <alignment horizontal="right" vertical="center"/>
    </xf>
    <xf numFmtId="179" fontId="8" fillId="11" borderId="20" xfId="9" applyNumberFormat="1" applyFont="1" applyFill="1" applyBorder="1" applyAlignment="1" applyProtection="1">
      <alignment vertical="center"/>
    </xf>
    <xf numFmtId="179" fontId="8" fillId="11" borderId="23" xfId="9" applyNumberFormat="1" applyFont="1" applyFill="1" applyBorder="1" applyAlignment="1" applyProtection="1">
      <alignment horizontal="right" vertical="center"/>
    </xf>
    <xf numFmtId="179" fontId="8" fillId="11" borderId="24" xfId="9" applyNumberFormat="1" applyFont="1" applyFill="1" applyBorder="1" applyAlignment="1">
      <alignment vertical="center"/>
    </xf>
    <xf numFmtId="179" fontId="8" fillId="11" borderId="219" xfId="9" applyNumberFormat="1" applyFont="1" applyFill="1" applyBorder="1" applyAlignment="1" applyProtection="1">
      <alignment horizontal="right" vertical="center"/>
    </xf>
    <xf numFmtId="179" fontId="8" fillId="11" borderId="158" xfId="9" applyNumberFormat="1" applyFont="1" applyFill="1" applyBorder="1" applyAlignment="1" applyProtection="1">
      <alignment horizontal="right" vertical="center"/>
    </xf>
    <xf numFmtId="179" fontId="8" fillId="11" borderId="158" xfId="9" applyNumberFormat="1" applyFont="1" applyFill="1" applyBorder="1" applyAlignment="1">
      <alignment vertical="center"/>
    </xf>
    <xf numFmtId="179" fontId="8" fillId="11" borderId="27" xfId="9" applyNumberFormat="1" applyFont="1" applyFill="1" applyBorder="1" applyAlignment="1" applyProtection="1">
      <alignment horizontal="right" vertical="center"/>
    </xf>
    <xf numFmtId="179" fontId="8" fillId="11" borderId="28" xfId="9" applyNumberFormat="1" applyFont="1" applyFill="1" applyBorder="1" applyAlignment="1" applyProtection="1">
      <alignment horizontal="right" vertical="center"/>
    </xf>
    <xf numFmtId="179" fontId="8" fillId="11" borderId="28" xfId="9" applyNumberFormat="1" applyFont="1" applyFill="1" applyBorder="1" applyAlignment="1">
      <alignment vertical="center"/>
    </xf>
    <xf numFmtId="179" fontId="8" fillId="11" borderId="29" xfId="9" applyNumberFormat="1" applyFont="1" applyFill="1" applyBorder="1" applyAlignment="1">
      <alignment vertical="center"/>
    </xf>
    <xf numFmtId="179" fontId="8" fillId="11" borderId="144" xfId="9" applyNumberFormat="1" applyFont="1" applyFill="1" applyBorder="1" applyAlignment="1" applyProtection="1">
      <alignment horizontal="right" vertical="center"/>
    </xf>
    <xf numFmtId="179" fontId="8" fillId="11" borderId="12" xfId="9" applyNumberFormat="1" applyFont="1" applyFill="1" applyBorder="1" applyAlignment="1" applyProtection="1">
      <alignment horizontal="right" vertical="center"/>
    </xf>
    <xf numFmtId="179" fontId="8" fillId="11" borderId="16" xfId="9" applyNumberFormat="1" applyFont="1" applyFill="1" applyBorder="1" applyAlignment="1" applyProtection="1">
      <alignment horizontal="right" vertical="center"/>
    </xf>
    <xf numFmtId="179" fontId="8" fillId="11" borderId="16" xfId="9" applyNumberFormat="1" applyFont="1" applyFill="1" applyBorder="1" applyAlignment="1">
      <alignment vertical="center"/>
    </xf>
    <xf numFmtId="179" fontId="8" fillId="11" borderId="185" xfId="9" applyNumberFormat="1" applyFont="1" applyFill="1" applyBorder="1" applyAlignment="1" applyProtection="1">
      <alignment horizontal="right" vertical="center"/>
    </xf>
    <xf numFmtId="179" fontId="8" fillId="11" borderId="168" xfId="9" applyNumberFormat="1" applyFont="1" applyFill="1" applyBorder="1" applyAlignment="1" applyProtection="1">
      <alignment horizontal="right" vertical="center"/>
    </xf>
    <xf numFmtId="179" fontId="8" fillId="11" borderId="168" xfId="9" applyNumberFormat="1" applyFont="1" applyFill="1" applyBorder="1" applyAlignment="1">
      <alignment vertical="center"/>
    </xf>
    <xf numFmtId="179" fontId="8" fillId="11" borderId="222" xfId="9" applyNumberFormat="1" applyFont="1" applyFill="1" applyBorder="1" applyAlignment="1">
      <alignment vertical="center"/>
    </xf>
    <xf numFmtId="38" fontId="8" fillId="11" borderId="7" xfId="10" applyFont="1" applyFill="1" applyBorder="1" applyAlignment="1" applyProtection="1">
      <alignment horizontal="right" vertical="center"/>
      <protection locked="0"/>
    </xf>
    <xf numFmtId="38" fontId="8" fillId="11" borderId="148" xfId="10" applyFont="1" applyFill="1" applyBorder="1" applyAlignment="1" applyProtection="1">
      <alignment horizontal="right" vertical="center"/>
    </xf>
    <xf numFmtId="38" fontId="8" fillId="11" borderId="12" xfId="10" applyFont="1" applyFill="1" applyBorder="1" applyAlignment="1" applyProtection="1">
      <alignment vertical="center"/>
    </xf>
    <xf numFmtId="0" fontId="14" fillId="11" borderId="166" xfId="9" applyFont="1" applyFill="1" applyBorder="1" applyAlignment="1">
      <alignment vertical="center"/>
    </xf>
    <xf numFmtId="0" fontId="14" fillId="11" borderId="157" xfId="9" applyFont="1" applyFill="1" applyBorder="1" applyAlignment="1">
      <alignment vertical="center"/>
    </xf>
    <xf numFmtId="0" fontId="14" fillId="11" borderId="66" xfId="9" applyFont="1" applyFill="1" applyBorder="1" applyAlignment="1">
      <alignment vertical="center"/>
    </xf>
    <xf numFmtId="0" fontId="14" fillId="11" borderId="155" xfId="9" applyFont="1" applyFill="1" applyBorder="1" applyAlignment="1">
      <alignment vertical="center"/>
    </xf>
    <xf numFmtId="0" fontId="14" fillId="11" borderId="0" xfId="9" applyFont="1" applyFill="1" applyBorder="1" applyAlignment="1">
      <alignment vertical="center"/>
    </xf>
    <xf numFmtId="0" fontId="14" fillId="11" borderId="40" xfId="9" applyFont="1" applyFill="1" applyBorder="1" applyAlignment="1">
      <alignment vertical="center"/>
    </xf>
    <xf numFmtId="0" fontId="14" fillId="11" borderId="41" xfId="9" applyFont="1" applyFill="1" applyBorder="1" applyAlignment="1">
      <alignment vertical="center"/>
    </xf>
    <xf numFmtId="0" fontId="14" fillId="11" borderId="10" xfId="9" applyFont="1" applyFill="1" applyBorder="1" applyAlignment="1">
      <alignment vertical="center"/>
    </xf>
    <xf numFmtId="0" fontId="14" fillId="11" borderId="194" xfId="9" applyFont="1" applyFill="1" applyBorder="1" applyAlignment="1">
      <alignment vertical="center"/>
    </xf>
    <xf numFmtId="179" fontId="8" fillId="11" borderId="27" xfId="10" applyNumberFormat="1" applyFont="1" applyFill="1" applyBorder="1" applyAlignment="1" applyProtection="1">
      <alignment horizontal="right" vertical="center"/>
    </xf>
    <xf numFmtId="179" fontId="8" fillId="11" borderId="28" xfId="10" applyNumberFormat="1" applyFont="1" applyFill="1" applyBorder="1" applyAlignment="1" applyProtection="1">
      <alignment horizontal="right" vertical="center"/>
    </xf>
    <xf numFmtId="179" fontId="8" fillId="11" borderId="28" xfId="9" applyNumberFormat="1" applyFont="1" applyFill="1" applyBorder="1" applyAlignment="1" applyProtection="1">
      <alignment vertical="center"/>
    </xf>
    <xf numFmtId="179" fontId="8" fillId="11" borderId="168" xfId="9" applyNumberFormat="1" applyFont="1" applyFill="1" applyBorder="1" applyAlignment="1" applyProtection="1">
      <alignment vertical="center"/>
    </xf>
    <xf numFmtId="179" fontId="8" fillId="11" borderId="23" xfId="10" applyNumberFormat="1" applyFont="1" applyFill="1" applyBorder="1" applyAlignment="1" applyProtection="1">
      <alignment horizontal="right" vertical="center"/>
    </xf>
    <xf numFmtId="179" fontId="8" fillId="11" borderId="24" xfId="10" applyNumberFormat="1" applyFont="1" applyFill="1" applyBorder="1" applyAlignment="1" applyProtection="1">
      <alignment horizontal="right" vertical="center"/>
    </xf>
    <xf numFmtId="179" fontId="8" fillId="11" borderId="25" xfId="10" applyNumberFormat="1" applyFont="1" applyFill="1" applyBorder="1" applyAlignment="1" applyProtection="1">
      <alignment horizontal="right" vertical="center"/>
    </xf>
    <xf numFmtId="179" fontId="8" fillId="11" borderId="29" xfId="10" applyNumberFormat="1" applyFont="1" applyFill="1" applyBorder="1" applyAlignment="1" applyProtection="1">
      <alignment horizontal="right" vertical="center"/>
    </xf>
    <xf numFmtId="179" fontId="8" fillId="11" borderId="19" xfId="10" applyNumberFormat="1" applyFont="1" applyFill="1" applyBorder="1" applyAlignment="1" applyProtection="1">
      <alignment horizontal="right" vertical="center"/>
    </xf>
    <xf numFmtId="179" fontId="8" fillId="11" borderId="20" xfId="10" applyNumberFormat="1" applyFont="1" applyFill="1" applyBorder="1" applyAlignment="1" applyProtection="1">
      <alignment horizontal="right" vertical="center"/>
    </xf>
    <xf numFmtId="179" fontId="8" fillId="11" borderId="21" xfId="10" applyNumberFormat="1" applyFont="1" applyFill="1" applyBorder="1" applyAlignment="1" applyProtection="1">
      <alignment horizontal="right" vertical="center"/>
    </xf>
    <xf numFmtId="179" fontId="8" fillId="11" borderId="15" xfId="10" applyNumberFormat="1" applyFont="1" applyFill="1" applyBorder="1" applyAlignment="1" applyProtection="1">
      <alignment horizontal="right" vertical="center"/>
    </xf>
    <xf numFmtId="179" fontId="8" fillId="11" borderId="16" xfId="10" applyNumberFormat="1" applyFont="1" applyFill="1" applyBorder="1" applyAlignment="1" applyProtection="1">
      <alignment horizontal="right" vertical="center"/>
    </xf>
    <xf numFmtId="179" fontId="8" fillId="11" borderId="16" xfId="10" applyNumberFormat="1" applyFont="1" applyFill="1" applyBorder="1" applyAlignment="1" applyProtection="1">
      <alignment vertical="center"/>
    </xf>
    <xf numFmtId="179" fontId="8" fillId="11" borderId="17" xfId="10" applyNumberFormat="1" applyFont="1" applyFill="1" applyBorder="1" applyAlignment="1" applyProtection="1">
      <alignment vertical="center"/>
    </xf>
    <xf numFmtId="179" fontId="8" fillId="11" borderId="29" xfId="9" applyNumberFormat="1" applyFont="1" applyFill="1" applyBorder="1" applyAlignment="1" applyProtection="1">
      <alignment vertical="center"/>
    </xf>
    <xf numFmtId="179" fontId="8" fillId="11" borderId="158" xfId="9" applyNumberFormat="1" applyFont="1" applyFill="1" applyBorder="1" applyAlignment="1" applyProtection="1">
      <alignment vertical="center"/>
    </xf>
    <xf numFmtId="179" fontId="8" fillId="11" borderId="191" xfId="9" applyNumberFormat="1" applyFont="1" applyFill="1" applyBorder="1" applyAlignment="1" applyProtection="1">
      <alignment vertical="center"/>
    </xf>
    <xf numFmtId="179" fontId="8" fillId="11" borderId="21" xfId="9" applyNumberFormat="1" applyFont="1" applyFill="1" applyBorder="1" applyAlignment="1" applyProtection="1">
      <alignment vertical="center"/>
    </xf>
    <xf numFmtId="179" fontId="8" fillId="11" borderId="12" xfId="9" applyNumberFormat="1" applyFont="1" applyFill="1" applyBorder="1" applyAlignment="1" applyProtection="1">
      <alignment vertical="center"/>
    </xf>
    <xf numFmtId="179" fontId="8" fillId="11" borderId="143" xfId="9" applyNumberFormat="1" applyFont="1" applyFill="1" applyBorder="1" applyAlignment="1" applyProtection="1">
      <alignment vertical="center"/>
    </xf>
    <xf numFmtId="38" fontId="8" fillId="11" borderId="184" xfId="7" applyFont="1" applyFill="1" applyBorder="1" applyAlignment="1" applyProtection="1">
      <alignment vertical="center"/>
      <protection locked="0"/>
    </xf>
    <xf numFmtId="38" fontId="8" fillId="11" borderId="15" xfId="7" applyFont="1" applyFill="1" applyBorder="1" applyAlignment="1" applyProtection="1">
      <alignment vertical="center"/>
      <protection locked="0"/>
    </xf>
    <xf numFmtId="38" fontId="8" fillId="11" borderId="16" xfId="7" applyFont="1" applyFill="1" applyBorder="1" applyAlignment="1" applyProtection="1">
      <alignment vertical="center"/>
      <protection locked="0"/>
    </xf>
    <xf numFmtId="38" fontId="8" fillId="11" borderId="17" xfId="7" applyFont="1" applyFill="1" applyBorder="1" applyAlignment="1" applyProtection="1">
      <alignment vertical="center"/>
      <protection locked="0"/>
    </xf>
    <xf numFmtId="38" fontId="8" fillId="11" borderId="186" xfId="7" applyFont="1" applyFill="1" applyBorder="1" applyAlignment="1" applyProtection="1">
      <alignment vertical="center" wrapText="1"/>
      <protection locked="0"/>
    </xf>
    <xf numFmtId="38" fontId="8" fillId="11" borderId="27" xfId="7" applyFont="1" applyFill="1" applyBorder="1" applyAlignment="1">
      <alignment vertical="center"/>
    </xf>
    <xf numFmtId="38" fontId="8" fillId="11" borderId="28" xfId="7" applyFont="1" applyFill="1" applyBorder="1" applyAlignment="1">
      <alignment vertical="center"/>
    </xf>
    <xf numFmtId="38" fontId="8" fillId="11" borderId="29" xfId="7" applyFont="1" applyFill="1" applyBorder="1" applyAlignment="1">
      <alignment vertical="center"/>
    </xf>
    <xf numFmtId="38" fontId="8" fillId="11" borderId="186" xfId="7" applyFont="1" applyFill="1" applyBorder="1" applyAlignment="1" applyProtection="1">
      <alignment vertical="center"/>
      <protection locked="0"/>
    </xf>
    <xf numFmtId="38" fontId="8" fillId="11" borderId="159" xfId="7" applyFont="1" applyFill="1" applyBorder="1" applyAlignment="1" applyProtection="1">
      <alignment vertical="center" wrapText="1"/>
      <protection locked="0"/>
    </xf>
    <xf numFmtId="38" fontId="8" fillId="11" borderId="28" xfId="7" applyFont="1" applyFill="1" applyBorder="1" applyAlignment="1" applyProtection="1">
      <alignment vertical="center"/>
      <protection locked="0"/>
    </xf>
    <xf numFmtId="0" fontId="8" fillId="11" borderId="182" xfId="6" applyNumberFormat="1" applyFont="1" applyFill="1" applyBorder="1" applyAlignment="1" applyProtection="1">
      <alignment horizontal="left" vertical="center" wrapText="1" shrinkToFit="1"/>
      <protection locked="0"/>
    </xf>
    <xf numFmtId="0" fontId="8" fillId="11" borderId="182" xfId="6" applyNumberFormat="1" applyFont="1" applyFill="1" applyBorder="1" applyAlignment="1" applyProtection="1">
      <alignment horizontal="center" vertical="center" wrapText="1" shrinkToFit="1"/>
      <protection locked="0"/>
    </xf>
    <xf numFmtId="181" fontId="8" fillId="11" borderId="196" xfId="6" applyNumberFormat="1" applyFont="1" applyFill="1" applyBorder="1" applyAlignment="1" applyProtection="1">
      <alignment vertical="center"/>
      <protection locked="0"/>
    </xf>
    <xf numFmtId="181" fontId="8" fillId="11" borderId="16" xfId="6" applyNumberFormat="1" applyFont="1" applyFill="1" applyBorder="1" applyAlignment="1" applyProtection="1">
      <alignment vertical="center"/>
      <protection locked="0"/>
    </xf>
    <xf numFmtId="181" fontId="8" fillId="11" borderId="184" xfId="6" applyNumberFormat="1" applyFont="1" applyFill="1" applyBorder="1" applyAlignment="1" applyProtection="1">
      <alignment vertical="center"/>
      <protection locked="0"/>
    </xf>
    <xf numFmtId="181" fontId="8" fillId="11" borderId="15" xfId="6" applyNumberFormat="1" applyFont="1" applyFill="1" applyBorder="1" applyAlignment="1" applyProtection="1">
      <alignment vertical="center"/>
      <protection locked="0"/>
    </xf>
    <xf numFmtId="181" fontId="8" fillId="11" borderId="181" xfId="6" applyNumberFormat="1" applyFont="1" applyFill="1" applyBorder="1" applyAlignment="1" applyProtection="1">
      <alignment vertical="center"/>
      <protection locked="0"/>
    </xf>
    <xf numFmtId="0" fontId="8" fillId="11" borderId="161" xfId="6" applyNumberFormat="1" applyFont="1" applyFill="1" applyBorder="1" applyAlignment="1" applyProtection="1">
      <alignment horizontal="left" vertical="center" wrapText="1" shrinkToFit="1"/>
      <protection locked="0"/>
    </xf>
    <xf numFmtId="0" fontId="8" fillId="11" borderId="161" xfId="6" applyNumberFormat="1" applyFont="1" applyFill="1" applyBorder="1" applyAlignment="1" applyProtection="1">
      <alignment horizontal="center" vertical="center" wrapText="1" shrinkToFit="1"/>
      <protection locked="0"/>
    </xf>
    <xf numFmtId="181" fontId="8" fillId="11" borderId="197" xfId="6" applyNumberFormat="1" applyFont="1" applyFill="1" applyBorder="1" applyAlignment="1" applyProtection="1">
      <alignment vertical="center"/>
      <protection locked="0"/>
    </xf>
    <xf numFmtId="181" fontId="8" fillId="11" borderId="28" xfId="6" applyNumberFormat="1" applyFont="1" applyFill="1" applyBorder="1" applyAlignment="1" applyProtection="1">
      <alignment vertical="center"/>
      <protection locked="0"/>
    </xf>
    <xf numFmtId="181" fontId="8" fillId="11" borderId="159" xfId="6" applyNumberFormat="1" applyFont="1" applyFill="1" applyBorder="1" applyAlignment="1" applyProtection="1">
      <alignment vertical="center"/>
      <protection locked="0"/>
    </xf>
    <xf numFmtId="181" fontId="8" fillId="11" borderId="27" xfId="6" applyNumberFormat="1" applyFont="1" applyFill="1" applyBorder="1" applyAlignment="1" applyProtection="1">
      <alignment vertical="center"/>
      <protection locked="0"/>
    </xf>
    <xf numFmtId="181" fontId="8" fillId="11" borderId="160" xfId="6" applyNumberFormat="1" applyFont="1" applyFill="1" applyBorder="1" applyAlignment="1" applyProtection="1">
      <alignment vertical="center"/>
      <protection locked="0"/>
    </xf>
    <xf numFmtId="0" fontId="8" fillId="11" borderId="161" xfId="6" applyNumberFormat="1" applyFont="1" applyFill="1" applyBorder="1" applyAlignment="1" applyProtection="1">
      <alignment horizontal="center" vertical="center" shrinkToFit="1"/>
      <protection locked="0"/>
    </xf>
    <xf numFmtId="181" fontId="8" fillId="11" borderId="29" xfId="6" applyNumberFormat="1" applyFont="1" applyFill="1" applyBorder="1" applyAlignment="1" applyProtection="1">
      <alignment vertical="center"/>
      <protection locked="0"/>
    </xf>
    <xf numFmtId="0" fontId="8" fillId="11" borderId="198" xfId="6" applyNumberFormat="1" applyFont="1" applyFill="1" applyBorder="1" applyAlignment="1" applyProtection="1">
      <alignment horizontal="left" vertical="center" wrapText="1" indent="1" shrinkToFit="1"/>
      <protection locked="0"/>
    </xf>
    <xf numFmtId="0" fontId="8" fillId="11" borderId="161" xfId="6" applyNumberFormat="1" applyFont="1" applyFill="1" applyBorder="1" applyAlignment="1" applyProtection="1">
      <alignment horizontal="left" vertical="center" wrapText="1" indent="1" shrinkToFit="1"/>
      <protection locked="0"/>
    </xf>
    <xf numFmtId="181" fontId="8" fillId="11" borderId="201" xfId="6" applyNumberFormat="1" applyFont="1" applyFill="1" applyBorder="1" applyAlignment="1" applyProtection="1">
      <alignment vertical="center"/>
      <protection locked="0"/>
    </xf>
    <xf numFmtId="181" fontId="8" fillId="11" borderId="24" xfId="6" applyNumberFormat="1" applyFont="1" applyFill="1" applyBorder="1" applyAlignment="1" applyProtection="1">
      <alignment vertical="center"/>
      <protection locked="0"/>
    </xf>
    <xf numFmtId="181" fontId="8" fillId="11" borderId="186" xfId="6" applyNumberFormat="1" applyFont="1" applyFill="1" applyBorder="1" applyAlignment="1" applyProtection="1">
      <alignment vertical="center"/>
      <protection locked="0"/>
    </xf>
    <xf numFmtId="181" fontId="8" fillId="11" borderId="23" xfId="6" applyNumberFormat="1" applyFont="1" applyFill="1" applyBorder="1" applyAlignment="1" applyProtection="1">
      <alignment vertical="center"/>
      <protection locked="0"/>
    </xf>
    <xf numFmtId="181" fontId="8" fillId="11" borderId="202" xfId="6" applyNumberFormat="1" applyFont="1" applyFill="1" applyBorder="1" applyAlignment="1" applyProtection="1">
      <alignment vertical="center"/>
      <protection locked="0"/>
    </xf>
    <xf numFmtId="0" fontId="8" fillId="11" borderId="198" xfId="6" applyNumberFormat="1" applyFont="1" applyFill="1" applyBorder="1" applyAlignment="1" applyProtection="1">
      <alignment horizontal="left" vertical="center" wrapText="1"/>
      <protection locked="0"/>
    </xf>
    <xf numFmtId="0" fontId="8" fillId="11" borderId="198" xfId="6" applyFont="1" applyFill="1" applyBorder="1" applyAlignment="1" applyProtection="1">
      <alignment horizontal="center" vertical="center"/>
      <protection locked="0"/>
    </xf>
    <xf numFmtId="0" fontId="8" fillId="11" borderId="198" xfId="6" applyNumberFormat="1" applyFont="1" applyFill="1" applyBorder="1" applyAlignment="1" applyProtection="1">
      <alignment horizontal="center" vertical="center" shrinkToFit="1"/>
      <protection locked="0"/>
    </xf>
    <xf numFmtId="0" fontId="8" fillId="11" borderId="198" xfId="6" applyNumberFormat="1" applyFont="1" applyFill="1" applyBorder="1" applyAlignment="1" applyProtection="1">
      <alignment vertical="center" wrapText="1"/>
      <protection locked="0"/>
    </xf>
    <xf numFmtId="0" fontId="14" fillId="11" borderId="198" xfId="6" applyNumberFormat="1" applyFont="1" applyFill="1" applyBorder="1" applyAlignment="1" applyProtection="1">
      <alignment horizontal="center" vertical="center" shrinkToFit="1"/>
      <protection locked="0"/>
    </xf>
    <xf numFmtId="0" fontId="8" fillId="11" borderId="205" xfId="6" applyFont="1" applyFill="1" applyBorder="1" applyAlignment="1"/>
    <xf numFmtId="178" fontId="52" fillId="11" borderId="203" xfId="6" applyNumberFormat="1" applyFont="1" applyFill="1" applyBorder="1" applyAlignment="1">
      <alignment horizontal="right" vertical="center"/>
    </xf>
    <xf numFmtId="0" fontId="8" fillId="11" borderId="209" xfId="6" applyFont="1" applyFill="1" applyBorder="1" applyAlignment="1"/>
    <xf numFmtId="178" fontId="52" fillId="11" borderId="207" xfId="6" applyNumberFormat="1" applyFont="1" applyFill="1" applyBorder="1" applyAlignment="1">
      <alignment horizontal="right" vertical="center"/>
    </xf>
    <xf numFmtId="0" fontId="8" fillId="11" borderId="211" xfId="6" applyFont="1" applyFill="1" applyBorder="1" applyAlignment="1"/>
    <xf numFmtId="178" fontId="52" fillId="11" borderId="210" xfId="6" applyNumberFormat="1" applyFont="1" applyFill="1" applyBorder="1" applyAlignment="1">
      <alignment horizontal="right" vertical="center"/>
    </xf>
    <xf numFmtId="0" fontId="14" fillId="11" borderId="214" xfId="6" applyFont="1" applyFill="1" applyBorder="1" applyAlignment="1">
      <alignment vertical="center" wrapText="1"/>
    </xf>
    <xf numFmtId="0" fontId="14" fillId="11" borderId="215" xfId="6" applyFont="1" applyFill="1" applyBorder="1" applyAlignment="1">
      <alignment horizontal="center" vertical="center"/>
    </xf>
    <xf numFmtId="38" fontId="14" fillId="11" borderId="152" xfId="7" applyFont="1" applyFill="1" applyBorder="1" applyAlignment="1">
      <alignment vertical="center"/>
    </xf>
    <xf numFmtId="9" fontId="14" fillId="11" borderId="171" xfId="8" applyFont="1" applyFill="1" applyBorder="1" applyAlignment="1">
      <alignment horizontal="right" vertical="center"/>
    </xf>
    <xf numFmtId="0" fontId="14" fillId="11" borderId="27" xfId="6" applyFont="1" applyFill="1" applyBorder="1" applyAlignment="1">
      <alignment vertical="center" wrapText="1"/>
    </xf>
    <xf numFmtId="0" fontId="14" fillId="11" borderId="29" xfId="6" applyFont="1" applyFill="1" applyBorder="1" applyAlignment="1">
      <alignment horizontal="center" vertical="center"/>
    </xf>
    <xf numFmtId="38" fontId="14" fillId="11" borderId="26" xfId="7" applyFont="1" applyFill="1" applyBorder="1" applyAlignment="1">
      <alignment vertical="center"/>
    </xf>
    <xf numFmtId="9" fontId="14" fillId="11" borderId="26" xfId="8" applyFont="1" applyFill="1" applyBorder="1" applyAlignment="1">
      <alignment horizontal="right" vertical="center"/>
    </xf>
    <xf numFmtId="0" fontId="14" fillId="11" borderId="19" xfId="6" applyFont="1" applyFill="1" applyBorder="1" applyAlignment="1">
      <alignment vertical="center" wrapText="1"/>
    </xf>
    <xf numFmtId="0" fontId="14" fillId="11" borderId="21" xfId="6" applyFont="1" applyFill="1" applyBorder="1" applyAlignment="1">
      <alignment horizontal="center" vertical="center"/>
    </xf>
    <xf numFmtId="0" fontId="57" fillId="11" borderId="1" xfId="6" applyFont="1" applyFill="1" applyBorder="1" applyAlignment="1">
      <alignment horizontal="center" vertical="center"/>
    </xf>
    <xf numFmtId="0" fontId="60" fillId="11" borderId="1" xfId="6" applyFont="1" applyFill="1" applyBorder="1" applyAlignment="1">
      <alignment horizontal="center" vertical="center" wrapText="1"/>
    </xf>
    <xf numFmtId="0" fontId="57" fillId="11" borderId="1" xfId="6" applyFont="1" applyFill="1" applyBorder="1"/>
    <xf numFmtId="0" fontId="57" fillId="0" borderId="0" xfId="6" applyFont="1" applyFill="1"/>
    <xf numFmtId="0" fontId="56" fillId="0" borderId="0" xfId="6" applyFont="1" applyFill="1"/>
    <xf numFmtId="0" fontId="57" fillId="0" borderId="0" xfId="6" applyFont="1" applyFill="1" applyAlignment="1">
      <alignment horizontal="center" vertical="top"/>
    </xf>
    <xf numFmtId="178" fontId="14" fillId="11" borderId="14" xfId="11" applyNumberFormat="1" applyFont="1" applyFill="1" applyBorder="1" applyAlignment="1">
      <alignment vertical="center" wrapText="1"/>
    </xf>
    <xf numFmtId="178" fontId="14" fillId="11" borderId="0" xfId="11" applyNumberFormat="1" applyFont="1" applyFill="1" applyBorder="1" applyAlignment="1">
      <alignment vertical="center" wrapText="1"/>
    </xf>
    <xf numFmtId="38" fontId="14" fillId="11" borderId="65" xfId="10" applyFont="1" applyFill="1" applyBorder="1" applyAlignment="1">
      <alignment horizontal="right" vertical="center" wrapText="1"/>
    </xf>
    <xf numFmtId="38" fontId="14" fillId="11" borderId="22" xfId="10" applyFont="1" applyFill="1" applyBorder="1" applyAlignment="1">
      <alignment horizontal="right" vertical="center" wrapText="1"/>
    </xf>
    <xf numFmtId="38" fontId="14" fillId="11" borderId="150" xfId="10" applyFont="1" applyFill="1" applyBorder="1" applyAlignment="1">
      <alignment horizontal="right" vertical="center" wrapText="1"/>
    </xf>
    <xf numFmtId="178" fontId="14" fillId="11" borderId="150" xfId="11" applyNumberFormat="1" applyFont="1" applyFill="1" applyBorder="1" applyAlignment="1">
      <alignment vertical="center" wrapText="1"/>
    </xf>
    <xf numFmtId="182" fontId="14" fillId="11" borderId="18" xfId="11" applyNumberFormat="1" applyFont="1" applyFill="1" applyBorder="1" applyAlignment="1">
      <alignment vertical="center" shrinkToFit="1"/>
    </xf>
    <xf numFmtId="38" fontId="14" fillId="11" borderId="26" xfId="10" applyFont="1" applyFill="1" applyBorder="1" applyAlignment="1">
      <alignment horizontal="right" vertical="center" wrapText="1"/>
    </xf>
    <xf numFmtId="0" fontId="14" fillId="0" borderId="0" xfId="14" applyFont="1"/>
    <xf numFmtId="0" fontId="14" fillId="0" borderId="0" xfId="14" applyFont="1" applyAlignment="1">
      <alignment horizontal="center"/>
    </xf>
    <xf numFmtId="0" fontId="7" fillId="0" borderId="0" xfId="15" applyFont="1">
      <alignment vertical="center"/>
    </xf>
    <xf numFmtId="0" fontId="35" fillId="0" borderId="0" xfId="16" applyFont="1" applyAlignment="1">
      <alignment horizontal="center" vertical="center" wrapText="1"/>
    </xf>
    <xf numFmtId="0" fontId="35" fillId="0" borderId="0" xfId="16" applyFont="1" applyAlignment="1">
      <alignment horizontal="center" vertical="center"/>
    </xf>
    <xf numFmtId="0" fontId="14" fillId="0" borderId="0" xfId="16" applyFont="1">
      <alignment vertical="center"/>
    </xf>
    <xf numFmtId="0" fontId="14" fillId="0" borderId="0" xfId="16" quotePrefix="1" applyFont="1">
      <alignment vertical="center"/>
    </xf>
    <xf numFmtId="0" fontId="14" fillId="0" borderId="0" xfId="16" applyFont="1" applyAlignment="1">
      <alignment horizontal="left" vertical="center"/>
    </xf>
    <xf numFmtId="0" fontId="80" fillId="0" borderId="0" xfId="16" applyFont="1">
      <alignment vertical="center"/>
    </xf>
    <xf numFmtId="0" fontId="14" fillId="0" borderId="0" xfId="16" applyFont="1" applyAlignment="1">
      <alignment vertical="center"/>
    </xf>
    <xf numFmtId="0" fontId="14" fillId="0" borderId="0" xfId="16" applyFont="1" applyAlignment="1">
      <alignment vertical="center" wrapText="1"/>
    </xf>
    <xf numFmtId="0" fontId="35" fillId="0" borderId="0" xfId="17" applyFont="1" applyAlignment="1">
      <alignment horizontal="left" vertical="center"/>
    </xf>
    <xf numFmtId="0" fontId="8" fillId="0" borderId="0" xfId="17" applyFont="1" applyAlignment="1">
      <alignment horizontal="centerContinuous" vertical="center"/>
    </xf>
    <xf numFmtId="0" fontId="52" fillId="0" borderId="0" xfId="17" applyFont="1" applyAlignment="1">
      <alignment horizontal="centerContinuous" vertical="center"/>
    </xf>
    <xf numFmtId="0" fontId="8" fillId="0" borderId="0" xfId="17" applyFont="1" applyAlignment="1">
      <alignment vertical="center"/>
    </xf>
    <xf numFmtId="0" fontId="8" fillId="0" borderId="0" xfId="17" applyFont="1" applyBorder="1" applyAlignment="1">
      <alignment vertical="center"/>
    </xf>
    <xf numFmtId="0" fontId="8" fillId="2" borderId="243" xfId="17" applyFont="1" applyFill="1" applyBorder="1" applyAlignment="1">
      <alignment horizontal="center" vertical="center"/>
    </xf>
    <xf numFmtId="0" fontId="8" fillId="2" borderId="244" xfId="17" applyFont="1" applyFill="1" applyBorder="1" applyAlignment="1">
      <alignment horizontal="center" vertical="center"/>
    </xf>
    <xf numFmtId="0" fontId="8" fillId="2" borderId="245" xfId="17" applyFont="1" applyFill="1" applyBorder="1" applyAlignment="1">
      <alignment horizontal="center" vertical="center"/>
    </xf>
    <xf numFmtId="0" fontId="8" fillId="0" borderId="0" xfId="17" applyFont="1" applyBorder="1" applyAlignment="1">
      <alignment horizontal="center" vertical="center"/>
    </xf>
    <xf numFmtId="0" fontId="8" fillId="0" borderId="0" xfId="17" applyFont="1" applyAlignment="1">
      <alignment horizontal="center" vertical="center"/>
    </xf>
    <xf numFmtId="0" fontId="8" fillId="0" borderId="31" xfId="17" applyFont="1" applyBorder="1" applyAlignment="1">
      <alignment horizontal="left" vertical="center"/>
    </xf>
    <xf numFmtId="0" fontId="8" fillId="0" borderId="32" xfId="17" applyFont="1" applyBorder="1" applyAlignment="1">
      <alignment vertical="center"/>
    </xf>
    <xf numFmtId="0" fontId="8" fillId="0" borderId="59" xfId="17" applyFont="1" applyBorder="1" applyAlignment="1">
      <alignment vertical="center"/>
    </xf>
    <xf numFmtId="0" fontId="8" fillId="0" borderId="246" xfId="17" applyFont="1" applyFill="1" applyBorder="1" applyAlignment="1">
      <alignment horizontal="center" vertical="center" wrapText="1"/>
    </xf>
    <xf numFmtId="0" fontId="8" fillId="0" borderId="247" xfId="17" applyFont="1" applyFill="1" applyBorder="1" applyAlignment="1">
      <alignment horizontal="center" vertical="center" wrapText="1"/>
    </xf>
    <xf numFmtId="0" fontId="8" fillId="0" borderId="248" xfId="17" applyFont="1" applyFill="1" applyBorder="1" applyAlignment="1">
      <alignment horizontal="center" vertical="top" wrapText="1"/>
    </xf>
    <xf numFmtId="0" fontId="14" fillId="0" borderId="249" xfId="17" applyFont="1" applyBorder="1" applyAlignment="1">
      <alignment vertical="center" textRotation="255"/>
    </xf>
    <xf numFmtId="0" fontId="8" fillId="0" borderId="166" xfId="17" applyFont="1" applyBorder="1" applyAlignment="1">
      <alignment horizontal="left" vertical="center"/>
    </xf>
    <xf numFmtId="0" fontId="8" fillId="0" borderId="157" xfId="17" applyFont="1" applyBorder="1" applyAlignment="1">
      <alignment vertical="center"/>
    </xf>
    <xf numFmtId="0" fontId="8" fillId="0" borderId="250" xfId="17" applyFont="1" applyBorder="1" applyAlignment="1">
      <alignment vertical="center"/>
    </xf>
    <xf numFmtId="0" fontId="8" fillId="0" borderId="66" xfId="17" applyFont="1" applyFill="1" applyBorder="1" applyAlignment="1">
      <alignment horizontal="center" vertical="center" wrapText="1"/>
    </xf>
    <xf numFmtId="0" fontId="8" fillId="0" borderId="65" xfId="17" applyFont="1" applyFill="1" applyBorder="1" applyAlignment="1">
      <alignment horizontal="center" vertical="center" wrapText="1"/>
    </xf>
    <xf numFmtId="0" fontId="8" fillId="0" borderId="223" xfId="17" applyFont="1" applyFill="1" applyBorder="1" applyAlignment="1">
      <alignment horizontal="center" vertical="top" wrapText="1"/>
    </xf>
    <xf numFmtId="0" fontId="8" fillId="0" borderId="155" xfId="17" quotePrefix="1" applyFont="1" applyBorder="1" applyAlignment="1">
      <alignment horizontal="left" vertical="center"/>
    </xf>
    <xf numFmtId="0" fontId="8" fillId="0" borderId="251" xfId="17" applyFont="1" applyBorder="1" applyAlignment="1">
      <alignment vertical="center"/>
    </xf>
    <xf numFmtId="0" fontId="8" fillId="0" borderId="182" xfId="17" applyFont="1" applyFill="1" applyBorder="1" applyAlignment="1">
      <alignment horizontal="center" vertical="center" wrapText="1"/>
    </xf>
    <xf numFmtId="0" fontId="8" fillId="0" borderId="22" xfId="17" applyFont="1" applyFill="1" applyBorder="1" applyAlignment="1">
      <alignment horizontal="center" vertical="center" wrapText="1"/>
    </xf>
    <xf numFmtId="0" fontId="8" fillId="0" borderId="252" xfId="17" applyFont="1" applyFill="1" applyBorder="1" applyAlignment="1">
      <alignment horizontal="center" vertical="top" wrapText="1"/>
    </xf>
    <xf numFmtId="0" fontId="8" fillId="0" borderId="253" xfId="17" applyFont="1" applyBorder="1" applyAlignment="1">
      <alignment vertical="center"/>
    </xf>
    <xf numFmtId="0" fontId="8" fillId="0" borderId="26" xfId="17" applyFont="1" applyFill="1" applyBorder="1" applyAlignment="1">
      <alignment horizontal="left" vertical="center" wrapText="1"/>
    </xf>
    <xf numFmtId="0" fontId="8" fillId="0" borderId="254" xfId="17" applyFont="1" applyFill="1" applyBorder="1" applyAlignment="1">
      <alignment horizontal="left" vertical="top" wrapText="1"/>
    </xf>
    <xf numFmtId="0" fontId="8" fillId="0" borderId="66" xfId="17" applyFont="1" applyBorder="1" applyAlignment="1">
      <alignment horizontal="center" vertical="center"/>
    </xf>
    <xf numFmtId="0" fontId="8" fillId="0" borderId="65" xfId="17" applyFont="1" applyBorder="1" applyAlignment="1">
      <alignment horizontal="center" vertical="center"/>
    </xf>
    <xf numFmtId="56" fontId="8" fillId="0" borderId="252" xfId="17" applyNumberFormat="1" applyFont="1" applyFill="1" applyBorder="1" applyAlignment="1">
      <alignment vertical="top" wrapText="1"/>
    </xf>
    <xf numFmtId="0" fontId="8" fillId="0" borderId="254" xfId="17" applyFont="1" applyFill="1" applyBorder="1" applyAlignment="1">
      <alignment vertical="top" wrapText="1"/>
    </xf>
    <xf numFmtId="0" fontId="8" fillId="0" borderId="254" xfId="17" applyFont="1" applyFill="1" applyBorder="1" applyAlignment="1">
      <alignment vertical="top"/>
    </xf>
    <xf numFmtId="0" fontId="8" fillId="0" borderId="253" xfId="17" applyFont="1" applyFill="1" applyBorder="1" applyAlignment="1">
      <alignment vertical="center"/>
    </xf>
    <xf numFmtId="0" fontId="8" fillId="0" borderId="254" xfId="17" applyFont="1" applyFill="1" applyBorder="1" applyAlignment="1">
      <alignment vertical="top" shrinkToFit="1"/>
    </xf>
    <xf numFmtId="0" fontId="8" fillId="0" borderId="257" xfId="17" applyFont="1" applyBorder="1" applyAlignment="1">
      <alignment vertical="center"/>
    </xf>
    <xf numFmtId="0" fontId="8" fillId="0" borderId="255" xfId="17" applyFont="1" applyFill="1" applyBorder="1" applyAlignment="1">
      <alignment vertical="top" shrinkToFit="1"/>
    </xf>
    <xf numFmtId="0" fontId="8" fillId="0" borderId="41" xfId="17" quotePrefix="1" applyFont="1" applyBorder="1" applyAlignment="1">
      <alignment horizontal="left" vertical="center"/>
    </xf>
    <xf numFmtId="0" fontId="8" fillId="0" borderId="258" xfId="17" applyFont="1" applyBorder="1" applyAlignment="1">
      <alignment vertical="center"/>
    </xf>
    <xf numFmtId="0" fontId="8" fillId="0" borderId="259" xfId="17" applyFont="1" applyFill="1" applyBorder="1" applyAlignment="1">
      <alignment vertical="top" wrapText="1"/>
    </xf>
    <xf numFmtId="0" fontId="8" fillId="0" borderId="2" xfId="17" applyFont="1" applyBorder="1" applyAlignment="1">
      <alignment horizontal="left" vertical="center"/>
    </xf>
    <xf numFmtId="0" fontId="8" fillId="0" borderId="260" xfId="17" applyFont="1" applyBorder="1" applyAlignment="1">
      <alignment vertical="center"/>
    </xf>
    <xf numFmtId="0" fontId="8" fillId="0" borderId="3" xfId="17" applyFont="1" applyBorder="1" applyAlignment="1">
      <alignment horizontal="left" vertical="center" wrapText="1"/>
    </xf>
    <xf numFmtId="0" fontId="8" fillId="0" borderId="1" xfId="17" applyFont="1" applyBorder="1" applyAlignment="1">
      <alignment horizontal="left" vertical="center" wrapText="1"/>
    </xf>
    <xf numFmtId="0" fontId="8" fillId="0" borderId="261" xfId="17" applyFont="1" applyFill="1" applyBorder="1" applyAlignment="1">
      <alignment vertical="top" wrapText="1"/>
    </xf>
    <xf numFmtId="0" fontId="8" fillId="0" borderId="65" xfId="17" applyFont="1" applyBorder="1" applyAlignment="1">
      <alignment vertical="center"/>
    </xf>
    <xf numFmtId="0" fontId="8" fillId="0" borderId="223" xfId="17" applyFont="1" applyBorder="1" applyAlignment="1">
      <alignment horizontal="center" vertical="center"/>
    </xf>
    <xf numFmtId="0" fontId="8" fillId="0" borderId="0" xfId="17" applyFont="1" applyBorder="1" applyAlignment="1">
      <alignment vertical="center" wrapText="1"/>
    </xf>
    <xf numFmtId="0" fontId="14" fillId="0" borderId="249" xfId="17" applyFont="1" applyFill="1" applyBorder="1" applyAlignment="1">
      <alignment vertical="center" textRotation="255"/>
    </xf>
    <xf numFmtId="0" fontId="8" fillId="0" borderId="155" xfId="17" quotePrefix="1" applyFont="1" applyFill="1" applyBorder="1" applyAlignment="1">
      <alignment horizontal="left" vertical="center"/>
    </xf>
    <xf numFmtId="0" fontId="8" fillId="0" borderId="1" xfId="17" applyFont="1" applyFill="1" applyBorder="1" applyAlignment="1">
      <alignment horizontal="left" vertical="center"/>
    </xf>
    <xf numFmtId="0" fontId="8" fillId="0" borderId="261" xfId="17" applyFont="1" applyFill="1" applyBorder="1" applyAlignment="1">
      <alignment vertical="center"/>
    </xf>
    <xf numFmtId="0" fontId="8" fillId="0" borderId="3" xfId="17" applyFont="1" applyFill="1" applyBorder="1" applyAlignment="1">
      <alignment horizontal="left" vertical="center" wrapText="1"/>
    </xf>
    <xf numFmtId="0" fontId="8" fillId="0" borderId="1" xfId="17" applyFont="1" applyFill="1" applyBorder="1" applyAlignment="1">
      <alignment horizontal="left" vertical="center" wrapText="1"/>
    </xf>
    <xf numFmtId="0" fontId="8" fillId="0" borderId="261" xfId="17" applyFont="1" applyFill="1" applyBorder="1" applyAlignment="1">
      <alignment vertical="top"/>
    </xf>
    <xf numFmtId="0" fontId="8" fillId="0" borderId="0" xfId="17" applyFont="1" applyFill="1" applyBorder="1" applyAlignment="1">
      <alignment vertical="center" wrapText="1"/>
    </xf>
    <xf numFmtId="0" fontId="8" fillId="0" borderId="0" xfId="17" applyFont="1" applyFill="1" applyBorder="1" applyAlignment="1">
      <alignment vertical="center"/>
    </xf>
    <xf numFmtId="0" fontId="8" fillId="0" borderId="0" xfId="17" applyFont="1" applyFill="1" applyAlignment="1">
      <alignment vertical="center"/>
    </xf>
    <xf numFmtId="0" fontId="8" fillId="0" borderId="1" xfId="17" applyFont="1" applyBorder="1" applyAlignment="1">
      <alignment horizontal="left" vertical="center"/>
    </xf>
    <xf numFmtId="0" fontId="8" fillId="0" borderId="261" xfId="17" applyFont="1" applyBorder="1" applyAlignment="1">
      <alignment vertical="center"/>
    </xf>
    <xf numFmtId="0" fontId="8" fillId="0" borderId="166" xfId="17" quotePrefix="1" applyFont="1" applyBorder="1" applyAlignment="1">
      <alignment horizontal="left" vertical="center"/>
    </xf>
    <xf numFmtId="0" fontId="8" fillId="0" borderId="157" xfId="17" applyFont="1" applyBorder="1" applyAlignment="1">
      <alignment horizontal="left" vertical="center"/>
    </xf>
    <xf numFmtId="0" fontId="8" fillId="0" borderId="223" xfId="17" applyFont="1" applyFill="1" applyBorder="1" applyAlignment="1">
      <alignment horizontal="left" vertical="top" wrapText="1"/>
    </xf>
    <xf numFmtId="0" fontId="8" fillId="0" borderId="261" xfId="17" applyFont="1" applyFill="1" applyBorder="1" applyAlignment="1">
      <alignment horizontal="left" vertical="top" wrapText="1"/>
    </xf>
    <xf numFmtId="0" fontId="8" fillId="0" borderId="155" xfId="17" applyFont="1" applyBorder="1" applyAlignment="1">
      <alignment horizontal="center" vertical="center"/>
    </xf>
    <xf numFmtId="0" fontId="8" fillId="0" borderId="1" xfId="17" applyFont="1" applyBorder="1" applyAlignment="1">
      <alignment vertical="center"/>
    </xf>
    <xf numFmtId="0" fontId="8" fillId="0" borderId="250" xfId="17" applyFont="1" applyFill="1" applyBorder="1" applyAlignment="1">
      <alignment vertical="top" wrapText="1"/>
    </xf>
    <xf numFmtId="0" fontId="8" fillId="0" borderId="166" xfId="17" applyFont="1" applyBorder="1" applyAlignment="1">
      <alignment vertical="center"/>
    </xf>
    <xf numFmtId="0" fontId="8" fillId="0" borderId="262" xfId="17" applyFont="1" applyFill="1" applyBorder="1" applyAlignment="1">
      <alignment vertical="center" wrapText="1"/>
    </xf>
    <xf numFmtId="0" fontId="8" fillId="0" borderId="155" xfId="17" applyFont="1" applyBorder="1" applyAlignment="1">
      <alignment vertical="center"/>
    </xf>
    <xf numFmtId="0" fontId="8" fillId="0" borderId="252" xfId="17" applyFont="1" applyFill="1" applyBorder="1" applyAlignment="1">
      <alignment vertical="center" wrapText="1"/>
    </xf>
    <xf numFmtId="0" fontId="8" fillId="0" borderId="251" xfId="17" applyFont="1" applyFill="1" applyBorder="1" applyAlignment="1">
      <alignment vertical="top" wrapText="1"/>
    </xf>
    <xf numFmtId="0" fontId="8" fillId="0" borderId="254" xfId="17" applyFont="1" applyBorder="1" applyAlignment="1">
      <alignment vertical="center"/>
    </xf>
    <xf numFmtId="0" fontId="8" fillId="0" borderId="40" xfId="17" applyFont="1" applyBorder="1" applyAlignment="1">
      <alignment horizontal="center" vertical="center"/>
    </xf>
    <xf numFmtId="0" fontId="8" fillId="0" borderId="150" xfId="17" applyFont="1" applyBorder="1" applyAlignment="1">
      <alignment horizontal="center" vertical="center"/>
    </xf>
    <xf numFmtId="0" fontId="8" fillId="0" borderId="263" xfId="17" applyFont="1" applyFill="1" applyBorder="1" applyAlignment="1">
      <alignment vertical="top" wrapText="1"/>
    </xf>
    <xf numFmtId="0" fontId="8" fillId="0" borderId="254" xfId="17" applyFont="1" applyFill="1" applyBorder="1" applyAlignment="1">
      <alignment vertical="center"/>
    </xf>
    <xf numFmtId="0" fontId="8" fillId="0" borderId="254" xfId="17" applyFont="1" applyBorder="1" applyAlignment="1">
      <alignment vertical="center" wrapText="1"/>
    </xf>
    <xf numFmtId="0" fontId="8" fillId="0" borderId="255" xfId="17" applyFont="1" applyBorder="1" applyAlignment="1">
      <alignment vertical="center" wrapText="1"/>
    </xf>
    <xf numFmtId="0" fontId="8" fillId="0" borderId="255" xfId="17" applyFont="1" applyFill="1" applyBorder="1" applyAlignment="1">
      <alignment vertical="top" wrapText="1"/>
    </xf>
    <xf numFmtId="0" fontId="14" fillId="0" borderId="228" xfId="17" applyFont="1" applyBorder="1" applyAlignment="1">
      <alignment vertical="center" textRotation="255"/>
    </xf>
    <xf numFmtId="0" fontId="8" fillId="0" borderId="161" xfId="17" applyFont="1" applyFill="1" applyBorder="1" applyAlignment="1">
      <alignment horizontal="left" vertical="center" wrapText="1"/>
    </xf>
    <xf numFmtId="0" fontId="8" fillId="0" borderId="5" xfId="17" applyFont="1" applyBorder="1" applyAlignment="1">
      <alignment horizontal="center" vertical="center"/>
    </xf>
    <xf numFmtId="0" fontId="8" fillId="0" borderId="259" xfId="17" applyFont="1" applyBorder="1" applyAlignment="1">
      <alignment vertical="center" wrapText="1"/>
    </xf>
    <xf numFmtId="0" fontId="8" fillId="0" borderId="199" xfId="17" applyFont="1" applyFill="1" applyBorder="1" applyAlignment="1">
      <alignment horizontal="left" vertical="center" wrapText="1"/>
    </xf>
    <xf numFmtId="0" fontId="8" fillId="0" borderId="30" xfId="17" applyFont="1" applyFill="1" applyBorder="1" applyAlignment="1">
      <alignment horizontal="left" vertical="center" wrapText="1"/>
    </xf>
    <xf numFmtId="0" fontId="8" fillId="0" borderId="157" xfId="17" quotePrefix="1" applyFont="1" applyBorder="1" applyAlignment="1">
      <alignment horizontal="left" vertical="center"/>
    </xf>
    <xf numFmtId="0" fontId="8" fillId="0" borderId="66" xfId="17" applyFont="1" applyBorder="1" applyAlignment="1">
      <alignment horizontal="center" vertical="center" wrapText="1"/>
    </xf>
    <xf numFmtId="0" fontId="8" fillId="0" borderId="65" xfId="17" applyFont="1" applyBorder="1" applyAlignment="1">
      <alignment horizontal="center" vertical="center" wrapText="1"/>
    </xf>
    <xf numFmtId="0" fontId="8" fillId="0" borderId="223" xfId="17" applyFont="1" applyFill="1" applyBorder="1" applyAlignment="1">
      <alignment vertical="top" wrapText="1"/>
    </xf>
    <xf numFmtId="0" fontId="8" fillId="0" borderId="155" xfId="17" applyFont="1" applyBorder="1" applyAlignment="1">
      <alignment horizontal="left" vertical="center"/>
    </xf>
    <xf numFmtId="0" fontId="8" fillId="0" borderId="1" xfId="17" quotePrefix="1" applyFont="1" applyBorder="1" applyAlignment="1">
      <alignment horizontal="left" vertical="center"/>
    </xf>
    <xf numFmtId="0" fontId="8" fillId="0" borderId="66" xfId="17" applyFont="1" applyBorder="1" applyAlignment="1">
      <alignment horizontal="left" vertical="center" wrapText="1"/>
    </xf>
    <xf numFmtId="0" fontId="8" fillId="0" borderId="65" xfId="17" applyFont="1" applyBorder="1" applyAlignment="1">
      <alignment horizontal="left" vertical="center" wrapText="1"/>
    </xf>
    <xf numFmtId="0" fontId="8" fillId="0" borderId="3" xfId="17" applyFont="1" applyBorder="1" applyAlignment="1">
      <alignment vertical="center" wrapText="1"/>
    </xf>
    <xf numFmtId="0" fontId="8" fillId="0" borderId="1" xfId="17" applyFont="1" applyBorder="1" applyAlignment="1">
      <alignment vertical="center" wrapText="1"/>
    </xf>
    <xf numFmtId="0" fontId="8" fillId="0" borderId="194" xfId="17" applyFont="1" applyBorder="1" applyAlignment="1">
      <alignment horizontal="left" vertical="center" wrapText="1"/>
    </xf>
    <xf numFmtId="0" fontId="14" fillId="0" borderId="210" xfId="17" applyFont="1" applyBorder="1" applyAlignment="1">
      <alignment vertical="center" textRotation="255"/>
    </xf>
    <xf numFmtId="0" fontId="8" fillId="0" borderId="264" xfId="17" applyFont="1" applyBorder="1" applyAlignment="1">
      <alignment horizontal="left" vertical="center"/>
    </xf>
    <xf numFmtId="0" fontId="8" fillId="0" borderId="265" xfId="17" applyFont="1" applyBorder="1" applyAlignment="1">
      <alignment vertical="center"/>
    </xf>
    <xf numFmtId="0" fontId="8" fillId="0" borderId="38" xfId="17" applyFont="1" applyBorder="1" applyAlignment="1">
      <alignment horizontal="left" vertical="center" wrapText="1"/>
    </xf>
    <xf numFmtId="0" fontId="8" fillId="0" borderId="48" xfId="17" applyFont="1" applyBorder="1" applyAlignment="1">
      <alignment horizontal="left" vertical="center" wrapText="1"/>
    </xf>
    <xf numFmtId="0" fontId="8" fillId="0" borderId="49" xfId="17" applyFont="1" applyFill="1" applyBorder="1" applyAlignment="1">
      <alignment vertical="top" wrapText="1"/>
    </xf>
    <xf numFmtId="0" fontId="14" fillId="0" borderId="249" xfId="17" applyFont="1" applyBorder="1" applyAlignment="1">
      <alignment vertical="center"/>
    </xf>
    <xf numFmtId="0" fontId="8" fillId="0" borderId="10" xfId="17" applyFont="1" applyBorder="1" applyAlignment="1">
      <alignment horizontal="center" vertical="center"/>
    </xf>
    <xf numFmtId="0" fontId="8" fillId="0" borderId="10" xfId="17" applyFont="1" applyBorder="1" applyAlignment="1">
      <alignment vertical="center"/>
    </xf>
    <xf numFmtId="0" fontId="8" fillId="0" borderId="42" xfId="17" applyFont="1" applyBorder="1" applyAlignment="1">
      <alignment vertical="center"/>
    </xf>
    <xf numFmtId="0" fontId="8" fillId="0" borderId="206" xfId="17" applyFont="1" applyBorder="1" applyAlignment="1">
      <alignment horizontal="center" vertical="top"/>
    </xf>
    <xf numFmtId="0" fontId="14" fillId="0" borderId="228" xfId="17" applyFont="1" applyBorder="1" applyAlignment="1">
      <alignment horizontal="center" vertical="center" textRotation="255"/>
    </xf>
    <xf numFmtId="0" fontId="8" fillId="0" borderId="3" xfId="17" applyFont="1" applyBorder="1" applyAlignment="1">
      <alignment vertical="center"/>
    </xf>
    <xf numFmtId="56" fontId="8" fillId="0" borderId="157" xfId="17" applyNumberFormat="1" applyFont="1" applyBorder="1" applyAlignment="1">
      <alignment horizontal="left" vertical="center"/>
    </xf>
    <xf numFmtId="56" fontId="8" fillId="0" borderId="250" xfId="17" applyNumberFormat="1" applyFont="1" applyBorder="1" applyAlignment="1">
      <alignment horizontal="left" vertical="center"/>
    </xf>
    <xf numFmtId="0" fontId="8" fillId="0" borderId="4" xfId="17" applyFont="1" applyBorder="1" applyAlignment="1">
      <alignment horizontal="left" vertical="center"/>
    </xf>
    <xf numFmtId="0" fontId="8" fillId="0" borderId="4" xfId="17" quotePrefix="1" applyFont="1" applyBorder="1" applyAlignment="1">
      <alignment horizontal="left" vertical="center"/>
    </xf>
    <xf numFmtId="0" fontId="8" fillId="0" borderId="40" xfId="17" applyFont="1" applyBorder="1" applyAlignment="1">
      <alignment horizontal="left" vertical="center" wrapText="1"/>
    </xf>
    <xf numFmtId="0" fontId="8" fillId="0" borderId="223" xfId="17" applyFont="1" applyBorder="1" applyAlignment="1">
      <alignment horizontal="center" vertical="top"/>
    </xf>
    <xf numFmtId="0" fontId="8" fillId="0" borderId="0" xfId="17" applyFont="1" applyBorder="1" applyAlignment="1">
      <alignment horizontal="left" vertical="center"/>
    </xf>
    <xf numFmtId="0" fontId="8" fillId="0" borderId="65" xfId="17" quotePrefix="1" applyFont="1" applyBorder="1" applyAlignment="1">
      <alignment horizontal="left" vertical="center"/>
    </xf>
    <xf numFmtId="0" fontId="8" fillId="0" borderId="150" xfId="17" applyFont="1" applyBorder="1" applyAlignment="1">
      <alignment vertical="center"/>
    </xf>
    <xf numFmtId="0" fontId="8" fillId="0" borderId="252" xfId="17" applyFont="1" applyBorder="1" applyAlignment="1">
      <alignment vertical="center"/>
    </xf>
    <xf numFmtId="0" fontId="8" fillId="0" borderId="252" xfId="17" applyFont="1" applyFill="1" applyBorder="1" applyAlignment="1">
      <alignment vertical="top" wrapText="1"/>
    </xf>
    <xf numFmtId="0" fontId="8" fillId="0" borderId="5" xfId="17" applyFont="1" applyBorder="1" applyAlignment="1">
      <alignment vertical="center"/>
    </xf>
    <xf numFmtId="0" fontId="8" fillId="0" borderId="259" xfId="17" applyFont="1" applyBorder="1" applyAlignment="1">
      <alignment vertical="center"/>
    </xf>
    <xf numFmtId="0" fontId="8" fillId="0" borderId="256" xfId="17" applyFont="1" applyFill="1" applyBorder="1" applyAlignment="1">
      <alignment vertical="top" wrapText="1"/>
    </xf>
    <xf numFmtId="0" fontId="14" fillId="0" borderId="228" xfId="17" applyFont="1" applyFill="1" applyBorder="1" applyAlignment="1">
      <alignment horizontal="center" vertical="center" textRotation="255"/>
    </xf>
    <xf numFmtId="0" fontId="8" fillId="0" borderId="4" xfId="17" applyFont="1" applyFill="1" applyBorder="1" applyAlignment="1">
      <alignment horizontal="left" vertical="center"/>
    </xf>
    <xf numFmtId="0" fontId="8" fillId="0" borderId="4" xfId="17" quotePrefix="1" applyFont="1" applyFill="1" applyBorder="1" applyAlignment="1">
      <alignment horizontal="left" vertical="center"/>
    </xf>
    <xf numFmtId="0" fontId="8" fillId="0" borderId="260" xfId="17" applyFont="1" applyFill="1" applyBorder="1" applyAlignment="1">
      <alignment vertical="center"/>
    </xf>
    <xf numFmtId="0" fontId="14" fillId="0" borderId="210" xfId="17" applyFont="1" applyBorder="1" applyAlignment="1">
      <alignment horizontal="center" vertical="center" textRotation="255"/>
    </xf>
    <xf numFmtId="0" fontId="8" fillId="0" borderId="264" xfId="17" quotePrefix="1" applyFont="1" applyBorder="1" applyAlignment="1">
      <alignment horizontal="left" vertical="center"/>
    </xf>
    <xf numFmtId="0" fontId="8" fillId="0" borderId="49" xfId="17" applyFont="1" applyFill="1" applyBorder="1" applyAlignment="1">
      <alignment vertical="top"/>
    </xf>
    <xf numFmtId="0" fontId="14" fillId="0" borderId="228" xfId="17" applyFont="1" applyBorder="1" applyAlignment="1">
      <alignment vertical="center"/>
    </xf>
    <xf numFmtId="0" fontId="8" fillId="0" borderId="10" xfId="17" quotePrefix="1" applyFont="1" applyBorder="1" applyAlignment="1">
      <alignment horizontal="left" vertical="center"/>
    </xf>
    <xf numFmtId="0" fontId="8" fillId="0" borderId="194" xfId="17" applyFont="1" applyBorder="1" applyAlignment="1">
      <alignment horizontal="center" vertical="center" wrapText="1"/>
    </xf>
    <xf numFmtId="0" fontId="8" fillId="0" borderId="65" xfId="17" applyFont="1" applyBorder="1" applyAlignment="1">
      <alignment horizontal="left" vertical="center"/>
    </xf>
    <xf numFmtId="0" fontId="8" fillId="0" borderId="150" xfId="17" quotePrefix="1" applyFont="1" applyBorder="1" applyAlignment="1">
      <alignment horizontal="left" vertical="center"/>
    </xf>
    <xf numFmtId="0" fontId="8" fillId="0" borderId="22" xfId="17" applyFont="1" applyBorder="1" applyAlignment="1">
      <alignment vertical="center"/>
    </xf>
    <xf numFmtId="0" fontId="8" fillId="0" borderId="182" xfId="17" applyFont="1" applyFill="1" applyBorder="1" applyAlignment="1">
      <alignment horizontal="left" vertical="center" wrapText="1"/>
    </xf>
    <xf numFmtId="0" fontId="8" fillId="0" borderId="22" xfId="17" applyFont="1" applyFill="1" applyBorder="1" applyAlignment="1">
      <alignment horizontal="left" vertical="center" wrapText="1"/>
    </xf>
    <xf numFmtId="0" fontId="8" fillId="0" borderId="26" xfId="17" applyFont="1" applyBorder="1" applyAlignment="1">
      <alignment vertical="center"/>
    </xf>
    <xf numFmtId="0" fontId="8" fillId="0" borderId="263" xfId="17" applyFont="1" applyBorder="1" applyAlignment="1">
      <alignment vertical="center"/>
    </xf>
    <xf numFmtId="0" fontId="8" fillId="0" borderId="254" xfId="17" applyFont="1" applyFill="1" applyBorder="1" applyAlignment="1">
      <alignment horizontal="center" vertical="top" wrapText="1"/>
    </xf>
    <xf numFmtId="0" fontId="8" fillId="0" borderId="128" xfId="17" quotePrefix="1" applyFont="1" applyBorder="1" applyAlignment="1">
      <alignment horizontal="left" vertical="center"/>
    </xf>
    <xf numFmtId="0" fontId="8" fillId="0" borderId="266" xfId="17" applyFont="1" applyBorder="1" applyAlignment="1">
      <alignment vertical="center"/>
    </xf>
    <xf numFmtId="0" fontId="8" fillId="0" borderId="267" xfId="17" applyFont="1" applyBorder="1" applyAlignment="1">
      <alignment vertical="center"/>
    </xf>
    <xf numFmtId="0" fontId="8" fillId="0" borderId="268" xfId="17" applyFont="1" applyFill="1" applyBorder="1" applyAlignment="1">
      <alignment horizontal="left" vertical="center" wrapText="1"/>
    </xf>
    <xf numFmtId="0" fontId="8" fillId="0" borderId="266" xfId="17" applyFont="1" applyFill="1" applyBorder="1" applyAlignment="1">
      <alignment horizontal="left" vertical="center" wrapText="1"/>
    </xf>
    <xf numFmtId="0" fontId="8" fillId="0" borderId="269" xfId="17" applyFont="1" applyFill="1" applyBorder="1" applyAlignment="1">
      <alignment horizontal="center" vertical="top" wrapText="1"/>
    </xf>
    <xf numFmtId="0" fontId="8" fillId="0" borderId="5" xfId="17" quotePrefix="1" applyFont="1" applyBorder="1" applyAlignment="1">
      <alignment horizontal="left" vertical="center"/>
    </xf>
    <xf numFmtId="0" fontId="8" fillId="0" borderId="194" xfId="17" applyFont="1" applyBorder="1" applyAlignment="1">
      <alignment vertical="center"/>
    </xf>
    <xf numFmtId="0" fontId="8" fillId="0" borderId="194" xfId="17" applyFont="1" applyFill="1" applyBorder="1" applyAlignment="1">
      <alignment horizontal="center" vertical="center"/>
    </xf>
    <xf numFmtId="0" fontId="8" fillId="0" borderId="5" xfId="17" applyFont="1" applyFill="1" applyBorder="1" applyAlignment="1">
      <alignment horizontal="center" vertical="center"/>
    </xf>
    <xf numFmtId="0" fontId="8" fillId="0" borderId="256" xfId="17" applyFont="1" applyFill="1" applyBorder="1" applyAlignment="1">
      <alignment horizontal="center" vertical="center"/>
    </xf>
    <xf numFmtId="56" fontId="8" fillId="0" borderId="1" xfId="17" applyNumberFormat="1" applyFont="1" applyBorder="1" applyAlignment="1">
      <alignment horizontal="center" vertical="center" textRotation="255"/>
    </xf>
    <xf numFmtId="0" fontId="14" fillId="0" borderId="249" xfId="17" applyFont="1" applyBorder="1" applyAlignment="1">
      <alignment horizontal="center" vertical="center" textRotation="255"/>
    </xf>
    <xf numFmtId="56" fontId="8" fillId="0" borderId="166" xfId="17" applyNumberFormat="1" applyFont="1" applyBorder="1" applyAlignment="1">
      <alignment horizontal="left" vertical="center"/>
    </xf>
    <xf numFmtId="0" fontId="8" fillId="0" borderId="66" xfId="17" applyFont="1" applyBorder="1" applyAlignment="1">
      <alignment vertical="center"/>
    </xf>
    <xf numFmtId="0" fontId="8" fillId="0" borderId="3" xfId="17" applyFont="1" applyFill="1" applyBorder="1" applyAlignment="1">
      <alignment horizontal="center" vertical="center"/>
    </xf>
    <xf numFmtId="0" fontId="8" fillId="0" borderId="1" xfId="17" applyFont="1" applyFill="1" applyBorder="1" applyAlignment="1">
      <alignment horizontal="center" vertical="center"/>
    </xf>
    <xf numFmtId="0" fontId="8" fillId="0" borderId="261" xfId="17" applyFont="1" applyFill="1" applyBorder="1" applyAlignment="1">
      <alignment horizontal="center" vertical="center"/>
    </xf>
    <xf numFmtId="56" fontId="8" fillId="0" borderId="150" xfId="17" quotePrefix="1" applyNumberFormat="1" applyFont="1" applyBorder="1" applyAlignment="1">
      <alignment horizontal="left" vertical="center"/>
    </xf>
    <xf numFmtId="0" fontId="8" fillId="0" borderId="22" xfId="17" applyFont="1" applyFill="1" applyBorder="1" applyAlignment="1">
      <alignment vertical="center"/>
    </xf>
    <xf numFmtId="0" fontId="8" fillId="0" borderId="26" xfId="17" applyFont="1" applyFill="1" applyBorder="1" applyAlignment="1">
      <alignment vertical="center"/>
    </xf>
    <xf numFmtId="0" fontId="8" fillId="0" borderId="26" xfId="17" applyFont="1" applyFill="1" applyBorder="1" applyAlignment="1">
      <alignment horizontal="left" vertical="center" shrinkToFit="1"/>
    </xf>
    <xf numFmtId="0" fontId="8" fillId="0" borderId="30" xfId="17" applyFont="1" applyBorder="1" applyAlignment="1">
      <alignment vertical="center"/>
    </xf>
    <xf numFmtId="0" fontId="8" fillId="0" borderId="2" xfId="17" applyFont="1" applyFill="1" applyBorder="1" applyAlignment="1">
      <alignment horizontal="left" vertical="center"/>
    </xf>
    <xf numFmtId="0" fontId="8" fillId="0" borderId="194" xfId="17" applyFont="1" applyFill="1" applyBorder="1" applyAlignment="1">
      <alignment horizontal="left" vertical="center" wrapText="1"/>
    </xf>
    <xf numFmtId="56" fontId="8" fillId="0" borderId="2" xfId="17" quotePrefix="1" applyNumberFormat="1" applyFont="1" applyBorder="1" applyAlignment="1">
      <alignment horizontal="left" vertical="center"/>
    </xf>
    <xf numFmtId="0" fontId="8" fillId="0" borderId="5" xfId="17" applyFont="1" applyFill="1" applyBorder="1" applyAlignment="1">
      <alignment horizontal="left" vertical="center" wrapText="1"/>
    </xf>
    <xf numFmtId="56" fontId="8" fillId="0" borderId="1" xfId="17" applyNumberFormat="1" applyFont="1" applyBorder="1" applyAlignment="1">
      <alignment horizontal="left" vertical="center"/>
    </xf>
    <xf numFmtId="56" fontId="8" fillId="0" borderId="48" xfId="17" applyNumberFormat="1" applyFont="1" applyBorder="1" applyAlignment="1">
      <alignment horizontal="left" vertical="center"/>
    </xf>
    <xf numFmtId="0" fontId="8" fillId="0" borderId="48" xfId="17" applyFont="1" applyBorder="1" applyAlignment="1">
      <alignment vertical="center"/>
    </xf>
    <xf numFmtId="0" fontId="8" fillId="0" borderId="270" xfId="17" applyFont="1" applyFill="1" applyBorder="1" applyAlignment="1">
      <alignment horizontal="left" vertical="center" wrapText="1"/>
    </xf>
    <xf numFmtId="0" fontId="8" fillId="0" borderId="48" xfId="17" applyFont="1" applyFill="1" applyBorder="1" applyAlignment="1">
      <alignment horizontal="left" vertical="center" wrapText="1"/>
    </xf>
    <xf numFmtId="0" fontId="8" fillId="0" borderId="36" xfId="17" applyFont="1" applyBorder="1" applyAlignment="1">
      <alignment horizontal="left" vertical="center"/>
    </xf>
    <xf numFmtId="0" fontId="8" fillId="0" borderId="37" xfId="17" applyFont="1" applyBorder="1" applyAlignment="1">
      <alignment vertical="center"/>
    </xf>
    <xf numFmtId="0" fontId="8" fillId="0" borderId="37" xfId="17" applyFont="1" applyBorder="1" applyAlignment="1">
      <alignment horizontal="left" vertical="center"/>
    </xf>
    <xf numFmtId="0" fontId="52" fillId="0" borderId="135" xfId="17" applyFont="1" applyBorder="1" applyAlignment="1">
      <alignment vertical="center"/>
    </xf>
    <xf numFmtId="0" fontId="8" fillId="0" borderId="128" xfId="17" applyFont="1" applyBorder="1" applyAlignment="1">
      <alignment horizontal="left" vertical="center" wrapText="1"/>
    </xf>
    <xf numFmtId="0" fontId="8" fillId="0" borderId="211" xfId="17" applyFont="1" applyFill="1" applyBorder="1" applyAlignment="1">
      <alignment vertical="top"/>
    </xf>
    <xf numFmtId="0" fontId="8" fillId="0" borderId="0" xfId="17" applyFont="1" applyAlignment="1">
      <alignment vertical="center" textRotation="255"/>
    </xf>
    <xf numFmtId="0" fontId="8" fillId="0" borderId="0" xfId="17" applyFont="1" applyAlignment="1">
      <alignment horizontal="left" vertical="center"/>
    </xf>
    <xf numFmtId="0" fontId="52" fillId="0" borderId="0" xfId="17" applyFont="1" applyAlignment="1">
      <alignment vertical="center"/>
    </xf>
    <xf numFmtId="0" fontId="46" fillId="0" borderId="0" xfId="14" applyFont="1"/>
    <xf numFmtId="0" fontId="46" fillId="0" borderId="0" xfId="14" applyFont="1" applyAlignment="1">
      <alignment horizontal="right"/>
    </xf>
    <xf numFmtId="0" fontId="47" fillId="0" borderId="0" xfId="14" applyFont="1" applyAlignment="1">
      <alignment horizontal="centerContinuous"/>
    </xf>
    <xf numFmtId="0" fontId="46" fillId="0" borderId="0" xfId="14" applyFont="1" applyAlignment="1">
      <alignment horizontal="centerContinuous"/>
    </xf>
    <xf numFmtId="0" fontId="48" fillId="0" borderId="2" xfId="14" applyFont="1" applyBorder="1" applyAlignment="1">
      <alignment horizontal="centerContinuous" vertical="center"/>
    </xf>
    <xf numFmtId="0" fontId="48" fillId="0" borderId="4" xfId="14" applyFont="1" applyBorder="1" applyAlignment="1">
      <alignment horizontal="centerContinuous"/>
    </xf>
    <xf numFmtId="0" fontId="48" fillId="6" borderId="4" xfId="14" applyFont="1" applyFill="1" applyBorder="1" applyAlignment="1">
      <alignment horizontal="centerContinuous"/>
    </xf>
    <xf numFmtId="0" fontId="48" fillId="0" borderId="3" xfId="14" applyFont="1" applyBorder="1" applyAlignment="1">
      <alignment horizontal="centerContinuous"/>
    </xf>
    <xf numFmtId="0" fontId="34" fillId="0" borderId="164" xfId="14" applyFont="1" applyBorder="1" applyAlignment="1">
      <alignment vertical="center"/>
    </xf>
    <xf numFmtId="0" fontId="34" fillId="0" borderId="164" xfId="14" applyFont="1" applyBorder="1" applyAlignment="1">
      <alignment horizontal="right" vertical="center"/>
    </xf>
    <xf numFmtId="0" fontId="34" fillId="0" borderId="0" xfId="14" applyFont="1" applyAlignment="1">
      <alignment vertical="center"/>
    </xf>
    <xf numFmtId="0" fontId="11" fillId="0" borderId="0" xfId="14" applyFont="1"/>
    <xf numFmtId="0" fontId="11" fillId="0" borderId="0" xfId="14" applyFont="1" applyAlignment="1">
      <alignment horizontal="right"/>
    </xf>
    <xf numFmtId="0" fontId="77" fillId="0" borderId="0" xfId="15">
      <alignment vertical="center"/>
    </xf>
    <xf numFmtId="0" fontId="82" fillId="0" borderId="0" xfId="15" applyFont="1">
      <alignment vertical="center"/>
    </xf>
    <xf numFmtId="0" fontId="77" fillId="0" borderId="45" xfId="15" applyBorder="1" applyAlignment="1">
      <alignment horizontal="centerContinuous" vertical="center"/>
    </xf>
    <xf numFmtId="0" fontId="77" fillId="0" borderId="271" xfId="15" applyBorder="1" applyAlignment="1">
      <alignment horizontal="center" vertical="center"/>
    </xf>
    <xf numFmtId="0" fontId="77" fillId="0" borderId="272" xfId="15" applyBorder="1" applyAlignment="1">
      <alignment horizontal="center" vertical="center"/>
    </xf>
    <xf numFmtId="0" fontId="77" fillId="0" borderId="273" xfId="15" applyBorder="1" applyAlignment="1">
      <alignment horizontal="center" vertical="center"/>
    </xf>
    <xf numFmtId="0" fontId="77" fillId="0" borderId="274" xfId="15" applyBorder="1" applyAlignment="1">
      <alignment horizontal="center" vertical="center"/>
    </xf>
    <xf numFmtId="0" fontId="77" fillId="0" borderId="120" xfId="15" applyBorder="1" applyAlignment="1">
      <alignment horizontal="center" vertical="center"/>
    </xf>
    <xf numFmtId="0" fontId="77" fillId="0" borderId="41" xfId="15" applyBorder="1" applyAlignment="1">
      <alignment horizontal="center" vertical="center"/>
    </xf>
    <xf numFmtId="0" fontId="77" fillId="0" borderId="144" xfId="15" applyBorder="1" applyAlignment="1">
      <alignment horizontal="center" vertical="center"/>
    </xf>
    <xf numFmtId="0" fontId="77" fillId="0" borderId="12" xfId="15" applyBorder="1" applyAlignment="1">
      <alignment horizontal="center" vertical="center"/>
    </xf>
    <xf numFmtId="0" fontId="77" fillId="0" borderId="143" xfId="15" applyBorder="1" applyAlignment="1">
      <alignment horizontal="center" vertical="center" shrinkToFit="1"/>
    </xf>
    <xf numFmtId="0" fontId="77" fillId="0" borderId="5" xfId="15" applyBorder="1" applyAlignment="1">
      <alignment vertical="center" wrapText="1"/>
    </xf>
    <xf numFmtId="0" fontId="77" fillId="0" borderId="256" xfId="15" applyBorder="1" applyAlignment="1">
      <alignment vertical="center" wrapText="1"/>
    </xf>
    <xf numFmtId="0" fontId="77" fillId="0" borderId="275" xfId="15" applyBorder="1" applyAlignment="1">
      <alignment horizontal="center" vertical="center"/>
    </xf>
    <xf numFmtId="0" fontId="77" fillId="11" borderId="2" xfId="15" applyFill="1" applyBorder="1" applyAlignment="1">
      <alignment horizontal="center" vertical="center"/>
    </xf>
    <xf numFmtId="0" fontId="77" fillId="11" borderId="195" xfId="15" applyFill="1" applyBorder="1" applyAlignment="1">
      <alignment horizontal="center" vertical="center"/>
    </xf>
    <xf numFmtId="0" fontId="77" fillId="11" borderId="7" xfId="15" applyFill="1" applyBorder="1" applyAlignment="1">
      <alignment horizontal="center" vertical="center"/>
    </xf>
    <xf numFmtId="0" fontId="77" fillId="11" borderId="9" xfId="15" applyFill="1" applyBorder="1" applyAlignment="1">
      <alignment horizontal="center" vertical="center" shrinkToFit="1"/>
    </xf>
    <xf numFmtId="0" fontId="77" fillId="11" borderId="1" xfId="15" applyFill="1" applyBorder="1" applyAlignment="1">
      <alignment vertical="center" wrapText="1"/>
    </xf>
    <xf numFmtId="0" fontId="77" fillId="11" borderId="261" xfId="15" applyFill="1" applyBorder="1" applyAlignment="1">
      <alignment vertical="center" wrapText="1"/>
    </xf>
    <xf numFmtId="0" fontId="77" fillId="0" borderId="47" xfId="15" applyBorder="1" applyAlignment="1">
      <alignment horizontal="center" vertical="center"/>
    </xf>
    <xf numFmtId="0" fontId="77" fillId="11" borderId="276" xfId="15" applyFill="1" applyBorder="1" applyAlignment="1">
      <alignment horizontal="center" vertical="center"/>
    </xf>
    <xf numFmtId="0" fontId="77" fillId="11" borderId="272" xfId="15" applyFill="1" applyBorder="1" applyAlignment="1">
      <alignment horizontal="center" vertical="center"/>
    </xf>
    <xf numFmtId="0" fontId="77" fillId="11" borderId="273" xfId="15" applyFill="1" applyBorder="1" applyAlignment="1">
      <alignment horizontal="center" vertical="center"/>
    </xf>
    <xf numFmtId="0" fontId="77" fillId="11" borderId="274" xfId="15" applyFill="1" applyBorder="1" applyAlignment="1">
      <alignment horizontal="center" vertical="center" shrinkToFit="1"/>
    </xf>
    <xf numFmtId="0" fontId="77" fillId="11" borderId="48" xfId="15" applyFill="1" applyBorder="1" applyAlignment="1">
      <alignment vertical="center" wrapText="1"/>
    </xf>
    <xf numFmtId="0" fontId="77" fillId="11" borderId="49" xfId="15" applyFill="1" applyBorder="1" applyAlignment="1">
      <alignment vertical="center" wrapText="1"/>
    </xf>
    <xf numFmtId="0" fontId="83" fillId="0" borderId="0" xfId="15" applyFont="1">
      <alignment vertical="center"/>
    </xf>
    <xf numFmtId="0" fontId="16" fillId="0" borderId="0" xfId="15" applyFont="1">
      <alignment vertical="center"/>
    </xf>
    <xf numFmtId="0" fontId="14" fillId="0" borderId="0" xfId="18" applyFont="1" applyFill="1" applyAlignment="1">
      <alignment vertical="center"/>
    </xf>
    <xf numFmtId="0" fontId="51" fillId="0" borderId="0" xfId="18" applyFont="1" applyFill="1" applyBorder="1" applyAlignment="1">
      <alignment horizontal="centerContinuous" vertical="center"/>
    </xf>
    <xf numFmtId="0" fontId="14" fillId="0" borderId="0" xfId="18" applyFont="1" applyFill="1" applyAlignment="1">
      <alignment horizontal="centerContinuous" vertical="center" wrapText="1"/>
    </xf>
    <xf numFmtId="0" fontId="14" fillId="0" borderId="0" xfId="18" applyFont="1" applyFill="1" applyAlignment="1">
      <alignment horizontal="centerContinuous" vertical="center"/>
    </xf>
    <xf numFmtId="0" fontId="14" fillId="0" borderId="0" xfId="18" applyFont="1" applyFill="1" applyAlignment="1">
      <alignment horizontal="center" vertical="center"/>
    </xf>
    <xf numFmtId="0" fontId="14" fillId="0" borderId="0" xfId="18" applyFont="1" applyFill="1" applyBorder="1" applyAlignment="1">
      <alignment horizontal="centerContinuous" vertical="center" wrapText="1"/>
    </xf>
    <xf numFmtId="0" fontId="14" fillId="0" borderId="0" xfId="18" applyFont="1" applyFill="1" applyBorder="1" applyAlignment="1">
      <alignment horizontal="center" vertical="center" shrinkToFit="1"/>
    </xf>
    <xf numFmtId="0" fontId="14" fillId="0" borderId="0" xfId="18" applyFont="1" applyFill="1" applyAlignment="1">
      <alignment vertical="center" wrapText="1"/>
    </xf>
    <xf numFmtId="0" fontId="35" fillId="0" borderId="0" xfId="18" applyFont="1" applyFill="1" applyAlignment="1">
      <alignment vertical="center"/>
    </xf>
    <xf numFmtId="0" fontId="33" fillId="0" borderId="0" xfId="18" applyFont="1" applyFill="1" applyBorder="1" applyAlignment="1">
      <alignment vertical="center"/>
    </xf>
    <xf numFmtId="0" fontId="35" fillId="0" borderId="0" xfId="18" applyFont="1" applyFill="1" applyAlignment="1">
      <alignment horizontal="centerContinuous" vertical="center" wrapText="1"/>
    </xf>
    <xf numFmtId="0" fontId="35" fillId="0" borderId="0" xfId="18" applyFont="1" applyFill="1" applyAlignment="1">
      <alignment horizontal="centerContinuous" vertical="center"/>
    </xf>
    <xf numFmtId="0" fontId="35" fillId="0" borderId="0" xfId="18" applyFont="1" applyFill="1" applyAlignment="1">
      <alignment horizontal="center" vertical="center"/>
    </xf>
    <xf numFmtId="0" fontId="35" fillId="0" borderId="0" xfId="18" applyFont="1" applyFill="1" applyBorder="1" applyAlignment="1">
      <alignment horizontal="centerContinuous" vertical="center" wrapText="1"/>
    </xf>
    <xf numFmtId="0" fontId="35" fillId="0" borderId="0" xfId="18" applyFont="1" applyFill="1" applyBorder="1" applyAlignment="1">
      <alignment horizontal="center" vertical="center" shrinkToFit="1"/>
    </xf>
    <xf numFmtId="0" fontId="35" fillId="0" borderId="0" xfId="18" applyFont="1" applyFill="1" applyAlignment="1">
      <alignment vertical="center" wrapText="1"/>
    </xf>
    <xf numFmtId="0" fontId="51" fillId="0" borderId="0" xfId="18" applyFont="1" applyFill="1" applyAlignment="1">
      <alignment vertical="center"/>
    </xf>
    <xf numFmtId="0" fontId="51" fillId="0" borderId="37" xfId="18" applyFont="1" applyFill="1" applyBorder="1" applyAlignment="1">
      <alignment vertical="center"/>
    </xf>
    <xf numFmtId="0" fontId="14" fillId="0" borderId="277" xfId="18" applyFont="1" applyBorder="1" applyAlignment="1">
      <alignment horizontal="center" vertical="center" wrapText="1"/>
    </xf>
    <xf numFmtId="0" fontId="14" fillId="0" borderId="278" xfId="18" applyFont="1" applyFill="1" applyBorder="1" applyAlignment="1">
      <alignment horizontal="centerContinuous" vertical="center" wrapText="1"/>
    </xf>
    <xf numFmtId="0" fontId="14" fillId="0" borderId="244" xfId="18" applyFont="1" applyFill="1" applyBorder="1" applyAlignment="1">
      <alignment horizontal="centerContinuous" vertical="center" wrapText="1"/>
    </xf>
    <xf numFmtId="0" fontId="14" fillId="0" borderId="279" xfId="18" applyFont="1" applyFill="1" applyBorder="1" applyAlignment="1">
      <alignment horizontal="centerContinuous" vertical="center" wrapText="1"/>
    </xf>
    <xf numFmtId="0" fontId="14" fillId="0" borderId="277" xfId="18" applyFont="1" applyFill="1" applyBorder="1" applyAlignment="1">
      <alignment horizontal="center" vertical="center" wrapText="1"/>
    </xf>
    <xf numFmtId="0" fontId="14" fillId="0" borderId="241" xfId="18" applyFont="1" applyFill="1" applyBorder="1" applyAlignment="1">
      <alignment horizontal="center" vertical="center" wrapText="1"/>
    </xf>
    <xf numFmtId="0" fontId="14" fillId="0" borderId="277" xfId="18" applyFont="1" applyFill="1" applyBorder="1" applyAlignment="1">
      <alignment horizontal="center" vertical="center"/>
    </xf>
    <xf numFmtId="0" fontId="14" fillId="0" borderId="245" xfId="18" applyFont="1" applyFill="1" applyBorder="1" applyAlignment="1">
      <alignment horizontal="center" vertical="center" wrapText="1"/>
    </xf>
    <xf numFmtId="0" fontId="14" fillId="0" borderId="0" xfId="18" applyFont="1" applyAlignment="1">
      <alignment vertical="center" wrapText="1"/>
    </xf>
    <xf numFmtId="0" fontId="14" fillId="0" borderId="0" xfId="18" applyFont="1" applyBorder="1" applyAlignment="1">
      <alignment vertical="center" wrapText="1"/>
    </xf>
    <xf numFmtId="0" fontId="14" fillId="0" borderId="280" xfId="18" applyFont="1" applyFill="1" applyBorder="1" applyAlignment="1">
      <alignment horizontal="center" vertical="center" wrapText="1"/>
    </xf>
    <xf numFmtId="0" fontId="14" fillId="0" borderId="281" xfId="18" applyFont="1" applyFill="1" applyBorder="1" applyAlignment="1">
      <alignment vertical="center"/>
    </xf>
    <xf numFmtId="0" fontId="14" fillId="0" borderId="10" xfId="18" applyFont="1" applyFill="1" applyBorder="1" applyAlignment="1">
      <alignment vertical="center"/>
    </xf>
    <xf numFmtId="0" fontId="14" fillId="0" borderId="282" xfId="18" applyFont="1" applyFill="1" applyBorder="1" applyAlignment="1">
      <alignment horizontal="center" vertical="center" wrapText="1"/>
    </xf>
    <xf numFmtId="0" fontId="14" fillId="0" borderId="42" xfId="18" applyFont="1" applyFill="1" applyBorder="1" applyAlignment="1">
      <alignment horizontal="center" vertical="center" wrapText="1"/>
    </xf>
    <xf numFmtId="0" fontId="14" fillId="0" borderId="282" xfId="18" applyFont="1" applyFill="1" applyBorder="1" applyAlignment="1">
      <alignment horizontal="center" vertical="center" shrinkToFit="1"/>
    </xf>
    <xf numFmtId="0" fontId="14" fillId="0" borderId="256" xfId="18" applyFont="1" applyFill="1" applyBorder="1" applyAlignment="1">
      <alignment vertical="top" wrapText="1"/>
    </xf>
    <xf numFmtId="0" fontId="14" fillId="0" borderId="0" xfId="18" applyFont="1" applyFill="1" applyBorder="1" applyAlignment="1">
      <alignment vertical="center" wrapText="1"/>
    </xf>
    <xf numFmtId="0" fontId="14" fillId="0" borderId="43" xfId="18" applyFont="1" applyFill="1" applyBorder="1" applyAlignment="1">
      <alignment vertical="center"/>
    </xf>
    <xf numFmtId="0" fontId="14" fillId="0" borderId="283" xfId="18" applyFont="1" applyFill="1" applyBorder="1" applyAlignment="1">
      <alignment vertical="center"/>
    </xf>
    <xf numFmtId="0" fontId="14" fillId="0" borderId="0" xfId="18" applyFont="1" applyFill="1" applyBorder="1" applyAlignment="1">
      <alignment vertical="center"/>
    </xf>
    <xf numFmtId="0" fontId="14" fillId="0" borderId="284" xfId="18" applyFont="1" applyFill="1" applyBorder="1" applyAlignment="1">
      <alignment horizontal="center" vertical="center" shrinkToFit="1"/>
    </xf>
    <xf numFmtId="0" fontId="14" fillId="0" borderId="206" xfId="18" applyFont="1" applyFill="1" applyBorder="1" applyAlignment="1">
      <alignment vertical="top" wrapText="1"/>
    </xf>
    <xf numFmtId="0" fontId="14" fillId="0" borderId="280" xfId="18" applyFont="1" applyBorder="1" applyAlignment="1">
      <alignment horizontal="center" vertical="center" wrapText="1"/>
    </xf>
    <xf numFmtId="0" fontId="14" fillId="0" borderId="228" xfId="18" applyFont="1" applyFill="1" applyBorder="1" applyAlignment="1">
      <alignment vertical="center"/>
    </xf>
    <xf numFmtId="0" fontId="14" fillId="0" borderId="14" xfId="18" applyFont="1" applyFill="1" applyBorder="1" applyAlignment="1">
      <alignment vertical="top"/>
    </xf>
    <xf numFmtId="0" fontId="14" fillId="0" borderId="181" xfId="18" applyFont="1" applyFill="1" applyBorder="1" applyAlignment="1">
      <alignment vertical="center"/>
    </xf>
    <xf numFmtId="0" fontId="14" fillId="0" borderId="285" xfId="18" applyFont="1" applyFill="1" applyBorder="1" applyAlignment="1">
      <alignment horizontal="left" vertical="top" wrapText="1"/>
    </xf>
    <xf numFmtId="0" fontId="14" fillId="11" borderId="251" xfId="18" applyFont="1" applyFill="1" applyBorder="1" applyAlignment="1">
      <alignment horizontal="left" vertical="top" wrapText="1"/>
    </xf>
    <xf numFmtId="0" fontId="14" fillId="0" borderId="285" xfId="18" applyFont="1" applyFill="1" applyBorder="1" applyAlignment="1">
      <alignment horizontal="center" vertical="center" shrinkToFit="1"/>
    </xf>
    <xf numFmtId="0" fontId="14" fillId="0" borderId="252" xfId="18" applyFont="1" applyFill="1" applyBorder="1" applyAlignment="1">
      <alignment vertical="top" wrapText="1"/>
    </xf>
    <xf numFmtId="0" fontId="14" fillId="0" borderId="155" xfId="18" applyFont="1" applyFill="1" applyBorder="1" applyAlignment="1">
      <alignment vertical="center"/>
    </xf>
    <xf numFmtId="0" fontId="14" fillId="0" borderId="40" xfId="18" applyFont="1" applyFill="1" applyBorder="1" applyAlignment="1">
      <alignment vertical="center"/>
    </xf>
    <xf numFmtId="0" fontId="14" fillId="0" borderId="219" xfId="18" applyFont="1" applyFill="1" applyBorder="1" applyAlignment="1">
      <alignment vertical="center"/>
    </xf>
    <xf numFmtId="0" fontId="14" fillId="0" borderId="159" xfId="18" applyFont="1" applyFill="1" applyBorder="1" applyAlignment="1">
      <alignment vertical="center"/>
    </xf>
    <xf numFmtId="0" fontId="14" fillId="0" borderId="160" xfId="18" applyFont="1" applyFill="1" applyBorder="1" applyAlignment="1">
      <alignment vertical="center"/>
    </xf>
    <xf numFmtId="0" fontId="14" fillId="0" borderId="280" xfId="18" applyFont="1" applyFill="1" applyBorder="1" applyAlignment="1">
      <alignment horizontal="left" vertical="top" wrapText="1"/>
    </xf>
    <xf numFmtId="0" fontId="14" fillId="11" borderId="286" xfId="18" applyFont="1" applyFill="1" applyBorder="1" applyAlignment="1">
      <alignment horizontal="left" vertical="top" wrapText="1"/>
    </xf>
    <xf numFmtId="0" fontId="14" fillId="0" borderId="287" xfId="18" applyFont="1" applyFill="1" applyBorder="1" applyAlignment="1">
      <alignment horizontal="center" vertical="center" shrinkToFit="1"/>
    </xf>
    <xf numFmtId="0" fontId="14" fillId="0" borderId="288" xfId="18" applyFont="1" applyFill="1" applyBorder="1" applyAlignment="1">
      <alignment vertical="top" wrapText="1"/>
    </xf>
    <xf numFmtId="0" fontId="14" fillId="0" borderId="23" xfId="18" applyFont="1" applyFill="1" applyBorder="1" applyAlignment="1">
      <alignment vertical="center"/>
    </xf>
    <xf numFmtId="0" fontId="14" fillId="0" borderId="41" xfId="18" applyFont="1" applyFill="1" applyBorder="1" applyAlignment="1">
      <alignment vertical="center"/>
    </xf>
    <xf numFmtId="0" fontId="14" fillId="0" borderId="194" xfId="18" applyFont="1" applyFill="1" applyBorder="1" applyAlignment="1">
      <alignment vertical="center"/>
    </xf>
    <xf numFmtId="0" fontId="14" fillId="0" borderId="18" xfId="18" applyFont="1" applyFill="1" applyBorder="1" applyAlignment="1">
      <alignment vertical="center"/>
    </xf>
    <xf numFmtId="0" fontId="14" fillId="0" borderId="187" xfId="18" applyFont="1" applyFill="1" applyBorder="1" applyAlignment="1">
      <alignment vertical="center"/>
    </xf>
    <xf numFmtId="0" fontId="14" fillId="0" borderId="156" xfId="18" applyFont="1" applyFill="1" applyBorder="1" applyAlignment="1">
      <alignment vertical="center"/>
    </xf>
    <xf numFmtId="0" fontId="14" fillId="0" borderId="289" xfId="18" applyFont="1" applyFill="1" applyBorder="1" applyAlignment="1">
      <alignment horizontal="left" vertical="top" wrapText="1"/>
    </xf>
    <xf numFmtId="0" fontId="14" fillId="11" borderId="42" xfId="18" applyFont="1" applyFill="1" applyBorder="1" applyAlignment="1">
      <alignment horizontal="left" vertical="top" wrapText="1"/>
    </xf>
    <xf numFmtId="0" fontId="14" fillId="0" borderId="166" xfId="18" applyFont="1" applyFill="1" applyBorder="1" applyAlignment="1">
      <alignment vertical="center"/>
    </xf>
    <xf numFmtId="0" fontId="14" fillId="0" borderId="157" xfId="18" applyFont="1" applyFill="1" applyBorder="1" applyAlignment="1">
      <alignment vertical="center"/>
    </xf>
    <xf numFmtId="0" fontId="14" fillId="0" borderId="66" xfId="18" applyFont="1" applyFill="1" applyBorder="1" applyAlignment="1">
      <alignment vertical="center"/>
    </xf>
    <xf numFmtId="0" fontId="14" fillId="0" borderId="14" xfId="18" applyFont="1" applyFill="1" applyBorder="1" applyAlignment="1">
      <alignment vertical="center"/>
    </xf>
    <xf numFmtId="0" fontId="14" fillId="0" borderId="202" xfId="18" applyFont="1" applyFill="1" applyBorder="1" applyAlignment="1">
      <alignment vertical="center"/>
    </xf>
    <xf numFmtId="0" fontId="14" fillId="0" borderId="287" xfId="18" applyFont="1" applyFill="1" applyBorder="1" applyAlignment="1">
      <alignment horizontal="left" vertical="top" wrapText="1"/>
    </xf>
    <xf numFmtId="0" fontId="14" fillId="11" borderId="263" xfId="18" applyFont="1" applyFill="1" applyBorder="1" applyAlignment="1">
      <alignment horizontal="left" vertical="top" wrapText="1"/>
    </xf>
    <xf numFmtId="0" fontId="14" fillId="0" borderId="254" xfId="18" applyFont="1" applyFill="1" applyBorder="1" applyAlignment="1">
      <alignment vertical="top" wrapText="1"/>
    </xf>
    <xf numFmtId="0" fontId="14" fillId="11" borderId="290" xfId="18" applyFont="1" applyFill="1" applyBorder="1" applyAlignment="1">
      <alignment horizontal="left" vertical="top" wrapText="1"/>
    </xf>
    <xf numFmtId="0" fontId="14" fillId="0" borderId="289" xfId="18" applyFont="1" applyFill="1" applyBorder="1" applyAlignment="1">
      <alignment horizontal="center" vertical="center" shrinkToFit="1"/>
    </xf>
    <xf numFmtId="0" fontId="14" fillId="0" borderId="259" xfId="18" applyFont="1" applyFill="1" applyBorder="1" applyAlignment="1">
      <alignment vertical="top" wrapText="1"/>
    </xf>
    <xf numFmtId="0" fontId="14" fillId="0" borderId="153" xfId="18" applyFont="1" applyFill="1" applyBorder="1" applyAlignment="1">
      <alignment vertical="center"/>
    </xf>
    <xf numFmtId="0" fontId="14" fillId="0" borderId="249" xfId="18" applyFont="1" applyFill="1" applyBorder="1" applyAlignment="1">
      <alignment vertical="center"/>
    </xf>
    <xf numFmtId="0" fontId="14" fillId="0" borderId="185" xfId="18" applyFont="1" applyFill="1" applyBorder="1" applyAlignment="1">
      <alignment vertical="center"/>
    </xf>
    <xf numFmtId="0" fontId="14" fillId="0" borderId="160" xfId="18" applyFont="1" applyFill="1" applyBorder="1" applyAlignment="1">
      <alignment vertical="top"/>
    </xf>
    <xf numFmtId="0" fontId="14" fillId="0" borderId="192" xfId="18" applyFont="1" applyFill="1" applyBorder="1" applyAlignment="1">
      <alignment vertical="center"/>
    </xf>
    <xf numFmtId="0" fontId="14" fillId="0" borderId="291" xfId="18" applyFont="1" applyFill="1" applyBorder="1" applyAlignment="1">
      <alignment horizontal="left" vertical="top" wrapText="1"/>
    </xf>
    <xf numFmtId="0" fontId="14" fillId="11" borderId="39" xfId="18" applyFont="1" applyFill="1" applyBorder="1" applyAlignment="1">
      <alignment horizontal="left" vertical="top" wrapText="1"/>
    </xf>
    <xf numFmtId="0" fontId="14" fillId="0" borderId="41" xfId="18" applyFont="1" applyFill="1" applyBorder="1" applyAlignment="1">
      <alignment vertical="top"/>
    </xf>
    <xf numFmtId="0" fontId="14" fillId="0" borderId="43" xfId="14" applyFont="1" applyFill="1" applyBorder="1" applyAlignment="1">
      <alignment vertical="center"/>
    </xf>
    <xf numFmtId="0" fontId="14" fillId="0" borderId="4" xfId="18" applyFont="1" applyFill="1" applyBorder="1" applyAlignment="1">
      <alignment vertical="center" wrapText="1"/>
    </xf>
    <xf numFmtId="0" fontId="14" fillId="0" borderId="4" xfId="18" applyFont="1" applyFill="1" applyBorder="1" applyAlignment="1">
      <alignment vertical="center"/>
    </xf>
    <xf numFmtId="0" fontId="14" fillId="0" borderId="260" xfId="18" applyFont="1" applyFill="1" applyBorder="1" applyAlignment="1">
      <alignment vertical="center"/>
    </xf>
    <xf numFmtId="0" fontId="14" fillId="0" borderId="4" xfId="14" applyFont="1" applyFill="1" applyBorder="1" applyAlignment="1">
      <alignment vertical="center"/>
    </xf>
    <xf numFmtId="0" fontId="14" fillId="0" borderId="261" xfId="18" applyFont="1" applyFill="1" applyBorder="1" applyAlignment="1">
      <alignment vertical="top" wrapText="1"/>
    </xf>
    <xf numFmtId="0" fontId="14" fillId="0" borderId="43" xfId="18" applyFont="1" applyFill="1" applyBorder="1" applyAlignment="1">
      <alignment vertical="top"/>
    </xf>
    <xf numFmtId="0" fontId="14" fillId="0" borderId="292" xfId="18" applyFont="1" applyFill="1" applyBorder="1" applyAlignment="1">
      <alignment horizontal="center" vertical="top" wrapText="1"/>
    </xf>
    <xf numFmtId="0" fontId="14" fillId="0" borderId="260" xfId="18" applyFont="1" applyFill="1" applyBorder="1" applyAlignment="1">
      <alignment horizontal="center" vertical="top" wrapText="1"/>
    </xf>
    <xf numFmtId="0" fontId="14" fillId="0" borderId="292" xfId="18" applyFont="1" applyFill="1" applyBorder="1" applyAlignment="1">
      <alignment horizontal="center" vertical="center" shrinkToFit="1"/>
    </xf>
    <xf numFmtId="0" fontId="14" fillId="0" borderId="283" xfId="18" applyFont="1" applyFill="1" applyBorder="1" applyAlignment="1">
      <alignment horizontal="left" vertical="top"/>
    </xf>
    <xf numFmtId="0" fontId="14" fillId="0" borderId="157" xfId="18" applyFont="1" applyFill="1" applyBorder="1" applyAlignment="1">
      <alignment horizontal="left" vertical="top"/>
    </xf>
    <xf numFmtId="0" fontId="14" fillId="0" borderId="157" xfId="18" applyFont="1" applyFill="1" applyBorder="1" applyAlignment="1">
      <alignment horizontal="left" vertical="top" wrapText="1"/>
    </xf>
    <xf numFmtId="0" fontId="14" fillId="0" borderId="251" xfId="18" applyFont="1" applyFill="1" applyBorder="1" applyAlignment="1">
      <alignment vertical="center"/>
    </xf>
    <xf numFmtId="0" fontId="14" fillId="0" borderId="293" xfId="18" applyFont="1" applyFill="1" applyBorder="1" applyAlignment="1">
      <alignment horizontal="center" vertical="center" wrapText="1"/>
    </xf>
    <xf numFmtId="0" fontId="14" fillId="0" borderId="250" xfId="18" applyFont="1" applyFill="1" applyBorder="1" applyAlignment="1">
      <alignment horizontal="center" vertical="center" wrapText="1"/>
    </xf>
    <xf numFmtId="0" fontId="14" fillId="0" borderId="293" xfId="18" applyFont="1" applyFill="1" applyBorder="1" applyAlignment="1">
      <alignment horizontal="center" vertical="center" shrinkToFit="1"/>
    </xf>
    <xf numFmtId="0" fontId="14" fillId="0" borderId="249" xfId="18" applyFont="1" applyFill="1" applyBorder="1" applyAlignment="1">
      <alignment vertical="center" wrapText="1"/>
    </xf>
    <xf numFmtId="0" fontId="14" fillId="0" borderId="0" xfId="18" applyFont="1" applyFill="1" applyBorder="1" applyAlignment="1">
      <alignment horizontal="left" vertical="top"/>
    </xf>
    <xf numFmtId="0" fontId="14" fillId="0" borderId="14" xfId="18" applyFont="1" applyFill="1" applyBorder="1" applyAlignment="1">
      <alignment horizontal="left" vertical="top"/>
    </xf>
    <xf numFmtId="0" fontId="14" fillId="0" borderId="153" xfId="18" applyFont="1" applyFill="1" applyBorder="1" applyAlignment="1">
      <alignment horizontal="left" vertical="top"/>
    </xf>
    <xf numFmtId="0" fontId="14" fillId="0" borderId="154" xfId="18" applyFont="1" applyFill="1" applyBorder="1" applyAlignment="1">
      <alignment horizontal="left" vertical="top"/>
    </xf>
    <xf numFmtId="0" fontId="14" fillId="0" borderId="280" xfId="18" applyFont="1" applyFill="1" applyBorder="1" applyAlignment="1">
      <alignment horizontal="center" vertical="center" shrinkToFit="1"/>
    </xf>
    <xf numFmtId="0" fontId="14" fillId="0" borderId="155" xfId="18" applyFont="1" applyFill="1" applyBorder="1" applyAlignment="1">
      <alignment horizontal="left" vertical="top"/>
    </xf>
    <xf numFmtId="0" fontId="14" fillId="11" borderId="263" xfId="18" applyFont="1" applyFill="1" applyBorder="1" applyAlignment="1">
      <alignment horizontal="left" vertical="center" wrapText="1"/>
    </xf>
    <xf numFmtId="0" fontId="14" fillId="0" borderId="159" xfId="18" applyFont="1" applyFill="1" applyBorder="1" applyAlignment="1">
      <alignment vertical="top"/>
    </xf>
    <xf numFmtId="0" fontId="14" fillId="0" borderId="160" xfId="18" applyFont="1" applyFill="1" applyBorder="1" applyAlignment="1">
      <alignment horizontal="left" vertical="center"/>
    </xf>
    <xf numFmtId="0" fontId="14" fillId="0" borderId="254" xfId="18" applyFont="1" applyFill="1" applyBorder="1" applyAlignment="1">
      <alignment vertical="top" shrinkToFit="1"/>
    </xf>
    <xf numFmtId="0" fontId="14" fillId="0" borderId="281" xfId="18" applyFont="1" applyFill="1" applyBorder="1" applyAlignment="1">
      <alignment vertical="center" wrapText="1"/>
    </xf>
    <xf numFmtId="0" fontId="14" fillId="0" borderId="10" xfId="18" applyFont="1" applyFill="1" applyBorder="1" applyAlignment="1">
      <alignment horizontal="left" vertical="top"/>
    </xf>
    <xf numFmtId="0" fontId="14" fillId="0" borderId="18" xfId="18" applyFont="1" applyFill="1" applyBorder="1" applyAlignment="1">
      <alignment horizontal="left" vertical="top"/>
    </xf>
    <xf numFmtId="0" fontId="14" fillId="0" borderId="259" xfId="18" applyFont="1" applyFill="1" applyBorder="1" applyAlignment="1">
      <alignment vertical="top" shrinkToFit="1"/>
    </xf>
    <xf numFmtId="0" fontId="14" fillId="0" borderId="157" xfId="18" applyFont="1" applyFill="1" applyBorder="1" applyAlignment="1">
      <alignment vertical="center" wrapText="1"/>
    </xf>
    <xf numFmtId="0" fontId="14" fillId="0" borderId="250" xfId="18" applyFont="1" applyFill="1" applyBorder="1" applyAlignment="1">
      <alignment vertical="center" wrapText="1"/>
    </xf>
    <xf numFmtId="0" fontId="14" fillId="0" borderId="284" xfId="18" applyFont="1" applyFill="1" applyBorder="1" applyAlignment="1">
      <alignment horizontal="center" vertical="center" wrapText="1"/>
    </xf>
    <xf numFmtId="0" fontId="14" fillId="0" borderId="39" xfId="18" applyFont="1" applyFill="1" applyBorder="1" applyAlignment="1">
      <alignment horizontal="center" vertical="center" wrapText="1"/>
    </xf>
    <xf numFmtId="0" fontId="14" fillId="0" borderId="228" xfId="18" applyFont="1" applyFill="1" applyBorder="1" applyAlignment="1">
      <alignment vertical="center" wrapText="1"/>
    </xf>
    <xf numFmtId="0" fontId="14" fillId="0" borderId="292" xfId="18" applyFont="1" applyFill="1" applyBorder="1" applyAlignment="1">
      <alignment horizontal="center" vertical="center" wrapText="1"/>
    </xf>
    <xf numFmtId="0" fontId="14" fillId="0" borderId="260" xfId="18" applyFont="1" applyFill="1" applyBorder="1" applyAlignment="1">
      <alignment horizontal="center" vertical="center" wrapText="1"/>
    </xf>
    <xf numFmtId="0" fontId="14" fillId="0" borderId="155" xfId="18" applyFont="1" applyFill="1" applyBorder="1" applyAlignment="1">
      <alignment horizontal="left" vertical="top" wrapText="1"/>
    </xf>
    <xf numFmtId="0" fontId="14" fillId="0" borderId="293" xfId="18" applyFont="1" applyFill="1" applyBorder="1" applyAlignment="1">
      <alignment horizontal="left" vertical="top" wrapText="1"/>
    </xf>
    <xf numFmtId="0" fontId="14" fillId="11" borderId="250" xfId="18" applyFont="1" applyFill="1" applyBorder="1" applyAlignment="1">
      <alignment horizontal="left" vertical="top" wrapText="1"/>
    </xf>
    <xf numFmtId="0" fontId="14" fillId="0" borderId="223" xfId="18" applyFont="1" applyFill="1" applyBorder="1" applyAlignment="1">
      <alignment vertical="top" wrapText="1"/>
    </xf>
    <xf numFmtId="0" fontId="14" fillId="0" borderId="40" xfId="18" applyFont="1" applyFill="1" applyBorder="1" applyAlignment="1">
      <alignment horizontal="left" vertical="center" wrapText="1"/>
    </xf>
    <xf numFmtId="0" fontId="14" fillId="0" borderId="154" xfId="18" applyFont="1" applyFill="1" applyBorder="1" applyAlignment="1">
      <alignment horizontal="left" vertical="center" wrapText="1"/>
    </xf>
    <xf numFmtId="0" fontId="14" fillId="0" borderId="155" xfId="18" applyFont="1" applyFill="1" applyBorder="1" applyAlignment="1">
      <alignment horizontal="left" vertical="center" wrapText="1"/>
    </xf>
    <xf numFmtId="0" fontId="14" fillId="0" borderId="65" xfId="18" applyFont="1" applyFill="1" applyBorder="1" applyAlignment="1">
      <alignment vertical="center"/>
    </xf>
    <xf numFmtId="0" fontId="14" fillId="0" borderId="120" xfId="18" applyFont="1" applyFill="1" applyBorder="1" applyAlignment="1">
      <alignment vertical="center" wrapText="1"/>
    </xf>
    <xf numFmtId="0" fontId="14" fillId="0" borderId="41" xfId="18" applyFont="1" applyFill="1" applyBorder="1" applyAlignment="1">
      <alignment horizontal="left" vertical="top" wrapText="1"/>
    </xf>
    <xf numFmtId="0" fontId="14" fillId="0" borderId="18" xfId="18" applyFont="1" applyFill="1" applyBorder="1" applyAlignment="1">
      <alignment vertical="top"/>
    </xf>
    <xf numFmtId="0" fontId="14" fillId="0" borderId="282" xfId="18" applyFont="1" applyFill="1" applyBorder="1" applyAlignment="1">
      <alignment horizontal="left" vertical="top" wrapText="1"/>
    </xf>
    <xf numFmtId="0" fontId="14" fillId="0" borderId="166" xfId="18" applyFont="1" applyFill="1" applyBorder="1" applyAlignment="1">
      <alignment horizontal="left" vertical="top"/>
    </xf>
    <xf numFmtId="0" fontId="14" fillId="0" borderId="151" xfId="18" applyFont="1" applyFill="1" applyBorder="1" applyAlignment="1">
      <alignment horizontal="left" vertical="top"/>
    </xf>
    <xf numFmtId="0" fontId="14" fillId="0" borderId="190" xfId="18" applyFont="1" applyFill="1" applyBorder="1" applyAlignment="1">
      <alignment vertical="top"/>
    </xf>
    <xf numFmtId="0" fontId="14" fillId="0" borderId="263" xfId="18" applyFont="1" applyFill="1" applyBorder="1" applyAlignment="1">
      <alignment vertical="center"/>
    </xf>
    <xf numFmtId="0" fontId="14" fillId="0" borderId="294" xfId="18" applyFont="1" applyFill="1" applyBorder="1" applyAlignment="1">
      <alignment vertical="top"/>
    </xf>
    <xf numFmtId="0" fontId="14" fillId="0" borderId="186" xfId="18" applyFont="1" applyFill="1" applyBorder="1" applyAlignment="1">
      <alignment vertical="top"/>
    </xf>
    <xf numFmtId="0" fontId="14" fillId="0" borderId="159" xfId="18" applyFont="1" applyFill="1" applyBorder="1" applyAlignment="1">
      <alignment horizontal="left" vertical="top"/>
    </xf>
    <xf numFmtId="0" fontId="14" fillId="0" borderId="190" xfId="18" applyFont="1" applyFill="1" applyBorder="1" applyAlignment="1">
      <alignment vertical="center"/>
    </xf>
    <xf numFmtId="0" fontId="14" fillId="0" borderId="186" xfId="18" applyFont="1" applyFill="1" applyBorder="1" applyAlignment="1">
      <alignment vertical="center"/>
    </xf>
    <xf numFmtId="0" fontId="14" fillId="0" borderId="24" xfId="18" applyFont="1" applyFill="1" applyBorder="1" applyAlignment="1">
      <alignment vertical="top"/>
    </xf>
    <xf numFmtId="0" fontId="14" fillId="8" borderId="254" xfId="18" applyFont="1" applyFill="1" applyBorder="1" applyAlignment="1">
      <alignment vertical="top" wrapText="1"/>
    </xf>
    <xf numFmtId="0" fontId="84" fillId="0" borderId="249" xfId="18" applyFont="1" applyFill="1" applyBorder="1" applyAlignment="1">
      <alignment vertical="center" wrapText="1"/>
    </xf>
    <xf numFmtId="0" fontId="84" fillId="0" borderId="0" xfId="18" applyFont="1" applyFill="1" applyBorder="1" applyAlignment="1">
      <alignment horizontal="left" vertical="top"/>
    </xf>
    <xf numFmtId="0" fontId="84" fillId="0" borderId="40" xfId="18" applyFont="1" applyFill="1" applyBorder="1" applyAlignment="1">
      <alignment vertical="center"/>
    </xf>
    <xf numFmtId="0" fontId="14" fillId="0" borderId="158" xfId="18" applyFont="1" applyFill="1" applyBorder="1" applyAlignment="1">
      <alignment vertical="center"/>
    </xf>
    <xf numFmtId="0" fontId="14" fillId="0" borderId="24" xfId="18" applyFont="1" applyFill="1" applyBorder="1" applyAlignment="1">
      <alignment vertical="center"/>
    </xf>
    <xf numFmtId="0" fontId="14" fillId="11" borderId="280" xfId="18" applyFont="1" applyFill="1" applyBorder="1" applyAlignment="1">
      <alignment horizontal="left" vertical="top" wrapText="1"/>
    </xf>
    <xf numFmtId="0" fontId="84" fillId="0" borderId="0" xfId="18" applyFont="1" applyFill="1" applyBorder="1" applyAlignment="1">
      <alignment vertical="center"/>
    </xf>
    <xf numFmtId="0" fontId="14" fillId="11" borderId="289" xfId="18" applyFont="1" applyFill="1" applyBorder="1" applyAlignment="1">
      <alignment horizontal="left" vertical="top" wrapText="1"/>
    </xf>
    <xf numFmtId="0" fontId="14" fillId="0" borderId="295" xfId="18" applyFont="1" applyFill="1" applyBorder="1" applyAlignment="1">
      <alignment vertical="center"/>
    </xf>
    <xf numFmtId="0" fontId="14" fillId="0" borderId="286" xfId="18" applyFont="1" applyFill="1" applyBorder="1" applyAlignment="1">
      <alignment vertical="center"/>
    </xf>
    <xf numFmtId="0" fontId="14" fillId="11" borderId="295" xfId="18" applyFont="1" applyFill="1" applyBorder="1" applyAlignment="1">
      <alignment horizontal="left" vertical="top" wrapText="1"/>
    </xf>
    <xf numFmtId="0" fontId="14" fillId="0" borderId="291" xfId="18" applyFont="1" applyFill="1" applyBorder="1" applyAlignment="1">
      <alignment horizontal="center" vertical="center" shrinkToFit="1"/>
    </xf>
    <xf numFmtId="0" fontId="14" fillId="0" borderId="159" xfId="18" applyFont="1" applyFill="1" applyBorder="1" applyAlignment="1">
      <alignment horizontal="left" vertical="center"/>
    </xf>
    <xf numFmtId="0" fontId="14" fillId="0" borderId="190" xfId="18" applyFont="1" applyFill="1" applyBorder="1" applyAlignment="1">
      <alignment horizontal="left" vertical="center"/>
    </xf>
    <xf numFmtId="0" fontId="14" fillId="0" borderId="0" xfId="18" applyFont="1" applyFill="1" applyBorder="1" applyAlignment="1">
      <alignment horizontal="center" vertical="center"/>
    </xf>
    <xf numFmtId="0" fontId="14" fillId="0" borderId="40" xfId="18" applyFont="1" applyFill="1" applyBorder="1" applyAlignment="1">
      <alignment horizontal="center" vertical="center"/>
    </xf>
    <xf numFmtId="0" fontId="14" fillId="0" borderId="155" xfId="18" applyFont="1" applyFill="1" applyBorder="1" applyAlignment="1">
      <alignment horizontal="center" vertical="center"/>
    </xf>
    <xf numFmtId="0" fontId="14" fillId="0" borderId="168" xfId="18" applyFont="1" applyBorder="1" applyAlignment="1">
      <alignment vertical="center" wrapText="1"/>
    </xf>
    <xf numFmtId="0" fontId="14" fillId="0" borderId="255" xfId="18" applyFont="1" applyFill="1" applyBorder="1" applyAlignment="1">
      <alignment vertical="top" wrapText="1"/>
    </xf>
    <xf numFmtId="0" fontId="14" fillId="0" borderId="168" xfId="18" applyFont="1" applyFill="1" applyBorder="1" applyAlignment="1">
      <alignment vertical="center"/>
    </xf>
    <xf numFmtId="0" fontId="14" fillId="0" borderId="168" xfId="18" applyFont="1" applyFill="1" applyBorder="1" applyAlignment="1">
      <alignment horizontal="left" vertical="center"/>
    </xf>
    <xf numFmtId="0" fontId="14" fillId="0" borderId="257" xfId="18" applyFont="1" applyFill="1" applyBorder="1" applyAlignment="1">
      <alignment vertical="center"/>
    </xf>
    <xf numFmtId="0" fontId="14" fillId="0" borderId="296" xfId="18" applyFont="1" applyFill="1" applyBorder="1" applyAlignment="1">
      <alignment vertical="center"/>
    </xf>
    <xf numFmtId="0" fontId="14" fillId="0" borderId="24" xfId="18" applyFont="1" applyFill="1" applyBorder="1" applyAlignment="1">
      <alignment horizontal="left" vertical="center"/>
    </xf>
    <xf numFmtId="0" fontId="14" fillId="0" borderId="250" xfId="18" applyFont="1" applyFill="1" applyBorder="1" applyAlignment="1">
      <alignment vertical="center"/>
    </xf>
    <xf numFmtId="0" fontId="14" fillId="0" borderId="249" xfId="18" applyFont="1" applyFill="1" applyBorder="1" applyAlignment="1">
      <alignment vertical="top" wrapText="1"/>
    </xf>
    <xf numFmtId="0" fontId="14" fillId="0" borderId="0" xfId="18" applyFont="1" applyFill="1" applyBorder="1" applyAlignment="1">
      <alignment horizontal="left" vertical="center"/>
    </xf>
    <xf numFmtId="0" fontId="14" fillId="0" borderId="40" xfId="18" applyFont="1" applyFill="1" applyBorder="1" applyAlignment="1">
      <alignment horizontal="left" vertical="center"/>
    </xf>
    <xf numFmtId="0" fontId="14" fillId="0" borderId="181" xfId="18" applyFont="1" applyFill="1" applyBorder="1" applyAlignment="1">
      <alignment horizontal="left" vertical="center"/>
    </xf>
    <xf numFmtId="0" fontId="14" fillId="0" borderId="181" xfId="18" applyFont="1" applyFill="1" applyBorder="1" applyAlignment="1">
      <alignment horizontal="left" vertical="center" wrapText="1"/>
    </xf>
    <xf numFmtId="0" fontId="14" fillId="0" borderId="160" xfId="18" applyFont="1" applyFill="1" applyBorder="1" applyAlignment="1">
      <alignment horizontal="left" vertical="center" wrapText="1"/>
    </xf>
    <xf numFmtId="0" fontId="14" fillId="0" borderId="284" xfId="18" applyFont="1" applyFill="1" applyBorder="1" applyAlignment="1">
      <alignment horizontal="left" vertical="top" wrapText="1"/>
    </xf>
    <xf numFmtId="0" fontId="14" fillId="0" borderId="0" xfId="18" applyFont="1" applyFill="1" applyBorder="1" applyAlignment="1">
      <alignment horizontal="left" vertical="center" wrapText="1"/>
    </xf>
    <xf numFmtId="0" fontId="14" fillId="0" borderId="192" xfId="18" applyFont="1" applyFill="1" applyBorder="1" applyAlignment="1">
      <alignment horizontal="left" vertical="center"/>
    </xf>
    <xf numFmtId="0" fontId="14" fillId="0" borderId="185" xfId="18" applyFont="1" applyFill="1" applyBorder="1" applyAlignment="1">
      <alignment vertical="center" wrapText="1"/>
    </xf>
    <xf numFmtId="0" fontId="14" fillId="0" borderId="281" xfId="18" applyFont="1" applyFill="1" applyBorder="1" applyAlignment="1">
      <alignment vertical="top" wrapText="1"/>
    </xf>
    <xf numFmtId="0" fontId="14" fillId="0" borderId="156" xfId="18" applyFont="1" applyFill="1" applyBorder="1" applyAlignment="1">
      <alignment vertical="top"/>
    </xf>
    <xf numFmtId="0" fontId="14" fillId="0" borderId="40" xfId="14" applyFont="1" applyBorder="1" applyAlignment="1">
      <alignment vertical="center"/>
    </xf>
    <xf numFmtId="0" fontId="14" fillId="0" borderId="160" xfId="14" applyFont="1" applyBorder="1" applyAlignment="1">
      <alignment vertical="center"/>
    </xf>
    <xf numFmtId="0" fontId="14" fillId="0" borderId="160" xfId="18" applyFont="1" applyFill="1" applyBorder="1" applyAlignment="1">
      <alignment horizontal="left" vertical="top"/>
    </xf>
    <xf numFmtId="0" fontId="14" fillId="0" borderId="40" xfId="14" applyFont="1" applyBorder="1" applyAlignment="1">
      <alignment horizontal="left" vertical="center"/>
    </xf>
    <xf numFmtId="0" fontId="14" fillId="0" borderId="40" xfId="14" applyFont="1" applyBorder="1" applyAlignment="1">
      <alignment vertical="center" wrapText="1"/>
    </xf>
    <xf numFmtId="0" fontId="14" fillId="0" borderId="40" xfId="14" applyFont="1" applyBorder="1" applyAlignment="1">
      <alignment horizontal="left" vertical="center" wrapText="1"/>
    </xf>
    <xf numFmtId="0" fontId="14" fillId="0" borderId="228" xfId="18" applyFont="1" applyFill="1" applyBorder="1" applyAlignment="1">
      <alignment vertical="top" wrapText="1"/>
    </xf>
    <xf numFmtId="0" fontId="14" fillId="0" borderId="181" xfId="18" applyFont="1" applyFill="1" applyBorder="1" applyAlignment="1">
      <alignment vertical="center" wrapText="1"/>
    </xf>
    <xf numFmtId="0" fontId="14" fillId="0" borderId="154" xfId="18" applyFont="1" applyFill="1" applyBorder="1" applyAlignment="1">
      <alignment vertical="center"/>
    </xf>
    <xf numFmtId="0" fontId="14" fillId="0" borderId="263" xfId="18" applyFont="1" applyFill="1" applyBorder="1" applyAlignment="1">
      <alignment vertical="top" wrapText="1"/>
    </xf>
    <xf numFmtId="0" fontId="14" fillId="0" borderId="186" xfId="18" applyFont="1" applyFill="1" applyBorder="1" applyAlignment="1">
      <alignment horizontal="left" vertical="center" wrapText="1"/>
    </xf>
    <xf numFmtId="0" fontId="14" fillId="0" borderId="159" xfId="18" applyFont="1" applyFill="1" applyBorder="1" applyAlignment="1">
      <alignment horizontal="left" vertical="center" wrapText="1"/>
    </xf>
    <xf numFmtId="0" fontId="14" fillId="0" borderId="280" xfId="18" applyFont="1" applyFill="1" applyBorder="1" applyAlignment="1">
      <alignment vertical="center" wrapText="1"/>
    </xf>
    <xf numFmtId="0" fontId="14" fillId="0" borderId="41" xfId="18" applyFont="1" applyFill="1" applyBorder="1" applyAlignment="1">
      <alignment vertical="center" wrapText="1"/>
    </xf>
    <xf numFmtId="0" fontId="14" fillId="0" borderId="150" xfId="18" applyFont="1" applyFill="1" applyBorder="1" applyAlignment="1">
      <alignment vertical="center"/>
    </xf>
    <xf numFmtId="0" fontId="14" fillId="0" borderId="219" xfId="18" applyFont="1" applyFill="1" applyBorder="1" applyAlignment="1">
      <alignment vertical="center" wrapText="1"/>
    </xf>
    <xf numFmtId="0" fontId="14" fillId="0" borderId="155" xfId="18" applyFont="1" applyFill="1" applyBorder="1" applyAlignment="1">
      <alignment horizontal="left" vertical="center"/>
    </xf>
    <xf numFmtId="0" fontId="14" fillId="0" borderId="158" xfId="18" applyFont="1" applyFill="1" applyBorder="1" applyAlignment="1">
      <alignment horizontal="left" vertical="center" wrapText="1"/>
    </xf>
    <xf numFmtId="0" fontId="14" fillId="0" borderId="168" xfId="18" applyFont="1" applyFill="1" applyBorder="1" applyAlignment="1">
      <alignment horizontal="left" vertical="center" wrapText="1"/>
    </xf>
    <xf numFmtId="0" fontId="14" fillId="0" borderId="151" xfId="18" applyFont="1" applyFill="1" applyBorder="1" applyAlignment="1">
      <alignment vertical="center"/>
    </xf>
    <xf numFmtId="0" fontId="14" fillId="0" borderId="154" xfId="18" applyFont="1" applyFill="1" applyBorder="1" applyAlignment="1">
      <alignment vertical="top"/>
    </xf>
    <xf numFmtId="0" fontId="14" fillId="0" borderId="283" xfId="18" applyFont="1" applyFill="1" applyBorder="1" applyAlignment="1">
      <alignment vertical="top"/>
    </xf>
    <xf numFmtId="0" fontId="14" fillId="0" borderId="157" xfId="18" applyFont="1" applyFill="1" applyBorder="1" applyAlignment="1">
      <alignment vertical="top"/>
    </xf>
    <xf numFmtId="0" fontId="84" fillId="0" borderId="4" xfId="18" applyFont="1" applyFill="1" applyBorder="1" applyAlignment="1">
      <alignment vertical="center"/>
    </xf>
    <xf numFmtId="0" fontId="14" fillId="0" borderId="0" xfId="14" applyFont="1" applyBorder="1" applyAlignment="1">
      <alignment vertical="center"/>
    </xf>
    <xf numFmtId="0" fontId="14" fillId="0" borderId="14" xfId="14" applyFont="1" applyBorder="1" applyAlignment="1">
      <alignment vertical="center"/>
    </xf>
    <xf numFmtId="0" fontId="14" fillId="0" borderId="181" xfId="14" applyFont="1" applyBorder="1" applyAlignment="1">
      <alignment vertical="center" wrapText="1"/>
    </xf>
    <xf numFmtId="0" fontId="14" fillId="0" borderId="153" xfId="14" applyFont="1" applyBorder="1" applyAlignment="1">
      <alignment vertical="center"/>
    </xf>
    <xf numFmtId="0" fontId="51" fillId="0" borderId="254" xfId="18" applyFont="1" applyFill="1" applyBorder="1" applyAlignment="1">
      <alignment vertical="top" wrapText="1"/>
    </xf>
    <xf numFmtId="0" fontId="14" fillId="11" borderId="284" xfId="18" applyFont="1" applyFill="1" applyBorder="1" applyAlignment="1">
      <alignment horizontal="left" vertical="top" wrapText="1"/>
    </xf>
    <xf numFmtId="0" fontId="14" fillId="0" borderId="155" xfId="14" applyFont="1" applyBorder="1" applyAlignment="1">
      <alignment vertical="center"/>
    </xf>
    <xf numFmtId="0" fontId="14" fillId="0" borderId="10" xfId="18" applyFont="1" applyFill="1" applyBorder="1" applyAlignment="1">
      <alignment vertical="top"/>
    </xf>
    <xf numFmtId="0" fontId="14" fillId="0" borderId="4" xfId="18" applyFont="1" applyFill="1" applyBorder="1" applyAlignment="1">
      <alignment vertical="top"/>
    </xf>
    <xf numFmtId="0" fontId="84" fillId="0" borderId="228" xfId="18" applyFont="1" applyFill="1" applyBorder="1" applyAlignment="1">
      <alignment vertical="center"/>
    </xf>
    <xf numFmtId="0" fontId="84" fillId="0" borderId="228" xfId="18" applyFont="1" applyFill="1" applyBorder="1" applyAlignment="1">
      <alignment vertical="top" wrapText="1"/>
    </xf>
    <xf numFmtId="0" fontId="14" fillId="0" borderId="181" xfId="14" applyFont="1" applyBorder="1" applyAlignment="1">
      <alignment vertical="center"/>
    </xf>
    <xf numFmtId="0" fontId="14" fillId="0" borderId="192" xfId="18" applyFont="1" applyFill="1" applyBorder="1" applyAlignment="1">
      <alignment horizontal="left" vertical="center" wrapText="1"/>
    </xf>
    <xf numFmtId="0" fontId="14" fillId="0" borderId="280" xfId="18" applyFont="1" applyFill="1" applyBorder="1" applyAlignment="1">
      <alignment horizontal="center" vertical="top" shrinkToFit="1"/>
    </xf>
    <xf numFmtId="0" fontId="14" fillId="0" borderId="158" xfId="18" applyFont="1" applyFill="1" applyBorder="1" applyAlignment="1">
      <alignment horizontal="left" vertical="center"/>
    </xf>
    <xf numFmtId="0" fontId="14" fillId="0" borderId="158" xfId="18" applyFont="1" applyFill="1" applyBorder="1" applyAlignment="1">
      <alignment vertical="top"/>
    </xf>
    <xf numFmtId="0" fontId="14" fillId="0" borderId="253" xfId="18" applyFont="1" applyFill="1" applyBorder="1" applyAlignment="1">
      <alignment vertical="center"/>
    </xf>
    <xf numFmtId="0" fontId="14" fillId="0" borderId="291" xfId="18" applyFont="1" applyFill="1" applyBorder="1" applyAlignment="1">
      <alignment horizontal="left" vertical="center" wrapText="1"/>
    </xf>
    <xf numFmtId="0" fontId="14" fillId="11" borderId="295" xfId="18" applyFont="1" applyFill="1" applyBorder="1" applyAlignment="1">
      <alignment horizontal="left" vertical="center" wrapText="1"/>
    </xf>
    <xf numFmtId="0" fontId="14" fillId="0" borderId="294" xfId="18" applyFont="1" applyFill="1" applyBorder="1" applyAlignment="1">
      <alignment vertical="center"/>
    </xf>
    <xf numFmtId="0" fontId="14" fillId="0" borderId="292" xfId="18" applyFont="1" applyFill="1" applyBorder="1" applyAlignment="1">
      <alignment horizontal="center" vertical="center"/>
    </xf>
    <xf numFmtId="0" fontId="14" fillId="0" borderId="260" xfId="18" applyFont="1" applyFill="1" applyBorder="1" applyAlignment="1">
      <alignment horizontal="center" vertical="center"/>
    </xf>
    <xf numFmtId="0" fontId="14" fillId="0" borderId="261" xfId="18" applyFont="1" applyFill="1" applyBorder="1" applyAlignment="1">
      <alignment vertical="top"/>
    </xf>
    <xf numFmtId="0" fontId="14" fillId="0" borderId="282" xfId="18" applyFont="1" applyFill="1" applyBorder="1" applyAlignment="1">
      <alignment horizontal="center" vertical="center"/>
    </xf>
    <xf numFmtId="0" fontId="14" fillId="0" borderId="39" xfId="18" applyFont="1" applyFill="1" applyBorder="1" applyAlignment="1">
      <alignment horizontal="center" vertical="center"/>
    </xf>
    <xf numFmtId="0" fontId="14" fillId="0" borderId="206" xfId="18" applyFont="1" applyFill="1" applyBorder="1" applyAlignment="1">
      <alignment vertical="top"/>
    </xf>
    <xf numFmtId="0" fontId="14" fillId="0" borderId="228" xfId="18" applyFont="1" applyFill="1" applyBorder="1" applyAlignment="1">
      <alignment vertical="top"/>
    </xf>
    <xf numFmtId="0" fontId="14" fillId="0" borderId="157" xfId="14" applyFont="1" applyBorder="1" applyAlignment="1">
      <alignment vertical="center"/>
    </xf>
    <xf numFmtId="0" fontId="14" fillId="0" borderId="293" xfId="18" applyFont="1" applyFill="1" applyBorder="1" applyAlignment="1">
      <alignment horizontal="left" vertical="top"/>
    </xf>
    <xf numFmtId="0" fontId="14" fillId="11" borderId="250" xfId="18" applyFont="1" applyFill="1" applyBorder="1" applyAlignment="1">
      <alignment horizontal="left" vertical="top"/>
    </xf>
    <xf numFmtId="0" fontId="14" fillId="0" borderId="223" xfId="18" applyFont="1" applyFill="1" applyBorder="1" applyAlignment="1">
      <alignment vertical="top"/>
    </xf>
    <xf numFmtId="0" fontId="14" fillId="0" borderId="280" xfId="18" applyFont="1" applyFill="1" applyBorder="1" applyAlignment="1">
      <alignment horizontal="left" vertical="top"/>
    </xf>
    <xf numFmtId="0" fontId="14" fillId="11" borderId="263" xfId="18" applyFont="1" applyFill="1" applyBorder="1" applyAlignment="1">
      <alignment horizontal="left" vertical="top"/>
    </xf>
    <xf numFmtId="0" fontId="14" fillId="0" borderId="254" xfId="18" applyFont="1" applyFill="1" applyBorder="1" applyAlignment="1">
      <alignment vertical="top"/>
    </xf>
    <xf numFmtId="0" fontId="14" fillId="0" borderId="40" xfId="18" applyFont="1" applyFill="1" applyBorder="1" applyAlignment="1">
      <alignment vertical="center" wrapText="1"/>
    </xf>
    <xf numFmtId="0" fontId="14" fillId="0" borderId="192" xfId="18" applyFont="1" applyFill="1" applyBorder="1" applyAlignment="1">
      <alignment vertical="center" wrapText="1"/>
    </xf>
    <xf numFmtId="0" fontId="14" fillId="0" borderId="284" xfId="18" applyFont="1" applyFill="1" applyBorder="1" applyAlignment="1">
      <alignment horizontal="left" vertical="top"/>
    </xf>
    <xf numFmtId="0" fontId="14" fillId="11" borderId="39" xfId="18" applyFont="1" applyFill="1" applyBorder="1" applyAlignment="1">
      <alignment horizontal="left" vertical="top"/>
    </xf>
    <xf numFmtId="0" fontId="14" fillId="0" borderId="163" xfId="18" applyFont="1" applyFill="1" applyBorder="1" applyAlignment="1">
      <alignment vertical="center"/>
    </xf>
    <xf numFmtId="3" fontId="14" fillId="0" borderId="280" xfId="18" applyNumberFormat="1" applyFont="1" applyFill="1" applyBorder="1" applyAlignment="1">
      <alignment horizontal="left" vertical="top"/>
    </xf>
    <xf numFmtId="3" fontId="14" fillId="11" borderId="263" xfId="18" applyNumberFormat="1" applyFont="1" applyFill="1" applyBorder="1" applyAlignment="1">
      <alignment horizontal="left" vertical="top"/>
    </xf>
    <xf numFmtId="3" fontId="14" fillId="0" borderId="280" xfId="18" applyNumberFormat="1" applyFont="1" applyFill="1" applyBorder="1" applyAlignment="1">
      <alignment horizontal="center" vertical="center" shrinkToFit="1"/>
    </xf>
    <xf numFmtId="0" fontId="14" fillId="0" borderId="163" xfId="18" applyFont="1" applyFill="1" applyBorder="1" applyAlignment="1">
      <alignment horizontal="left" vertical="center"/>
    </xf>
    <xf numFmtId="0" fontId="14" fillId="0" borderId="263" xfId="18" applyFont="1" applyFill="1" applyBorder="1" applyAlignment="1">
      <alignment horizontal="left" vertical="center"/>
    </xf>
    <xf numFmtId="0" fontId="14" fillId="0" borderId="291" xfId="18" applyFont="1" applyFill="1" applyBorder="1" applyAlignment="1">
      <alignment horizontal="left" vertical="top"/>
    </xf>
    <xf numFmtId="0" fontId="14" fillId="11" borderId="295" xfId="18" applyFont="1" applyFill="1" applyBorder="1" applyAlignment="1">
      <alignment horizontal="left" vertical="top"/>
    </xf>
    <xf numFmtId="0" fontId="14" fillId="0" borderId="255" xfId="18" applyFont="1" applyFill="1" applyBorder="1" applyAlignment="1">
      <alignment vertical="top"/>
    </xf>
    <xf numFmtId="0" fontId="14" fillId="0" borderId="158" xfId="18" applyFont="1" applyFill="1" applyBorder="1" applyAlignment="1">
      <alignment vertical="top" wrapText="1"/>
    </xf>
    <xf numFmtId="0" fontId="14" fillId="0" borderId="291" xfId="18" applyFont="1" applyFill="1" applyBorder="1" applyAlignment="1">
      <alignment vertical="top"/>
    </xf>
    <xf numFmtId="0" fontId="14" fillId="11" borderId="291" xfId="18" applyFont="1" applyFill="1" applyBorder="1" applyAlignment="1">
      <alignment vertical="top"/>
    </xf>
    <xf numFmtId="0" fontId="14" fillId="0" borderId="168" xfId="18" applyFont="1" applyFill="1" applyBorder="1" applyAlignment="1">
      <alignment vertical="top"/>
    </xf>
    <xf numFmtId="0" fontId="14" fillId="0" borderId="159" xfId="18" applyFont="1" applyFill="1" applyBorder="1" applyAlignment="1">
      <alignment vertical="top" wrapText="1"/>
    </xf>
    <xf numFmtId="0" fontId="14" fillId="0" borderId="280" xfId="18" applyFont="1" applyFill="1" applyBorder="1" applyAlignment="1">
      <alignment vertical="top" wrapText="1"/>
    </xf>
    <xf numFmtId="0" fontId="14" fillId="11" borderId="263" xfId="18" applyFont="1" applyFill="1" applyBorder="1" applyAlignment="1">
      <alignment horizontal="center" vertical="top"/>
    </xf>
    <xf numFmtId="0" fontId="14" fillId="0" borderId="194" xfId="14" applyFont="1" applyBorder="1" applyAlignment="1">
      <alignment vertical="center"/>
    </xf>
    <xf numFmtId="0" fontId="14" fillId="0" borderId="289" xfId="18" applyFont="1" applyFill="1" applyBorder="1" applyAlignment="1">
      <alignment vertical="top" wrapText="1"/>
    </xf>
    <xf numFmtId="0" fontId="14" fillId="11" borderId="290" xfId="18" applyFont="1" applyFill="1" applyBorder="1" applyAlignment="1">
      <alignment vertical="top" wrapText="1"/>
    </xf>
    <xf numFmtId="0" fontId="14" fillId="0" borderId="285" xfId="18" applyFont="1" applyFill="1" applyBorder="1" applyAlignment="1">
      <alignment horizontal="left" vertical="top"/>
    </xf>
    <xf numFmtId="0" fontId="14" fillId="11" borderId="251" xfId="18" applyFont="1" applyFill="1" applyBorder="1" applyAlignment="1">
      <alignment horizontal="left" vertical="top"/>
    </xf>
    <xf numFmtId="0" fontId="14" fillId="0" borderId="252" xfId="18" applyFont="1" applyFill="1" applyBorder="1" applyAlignment="1">
      <alignment vertical="top"/>
    </xf>
    <xf numFmtId="0" fontId="14" fillId="0" borderId="206" xfId="18" applyFont="1" applyFill="1" applyBorder="1" applyAlignment="1">
      <alignment vertical="top" shrinkToFit="1"/>
    </xf>
    <xf numFmtId="0" fontId="14" fillId="0" borderId="120" xfId="18" applyFont="1" applyFill="1" applyBorder="1" applyAlignment="1">
      <alignment vertical="top"/>
    </xf>
    <xf numFmtId="0" fontId="14" fillId="0" borderId="187" xfId="18" applyFont="1" applyFill="1" applyBorder="1" applyAlignment="1">
      <alignment vertical="top"/>
    </xf>
    <xf numFmtId="0" fontId="14" fillId="11" borderId="42" xfId="18" applyFont="1" applyFill="1" applyBorder="1" applyAlignment="1">
      <alignment horizontal="left" vertical="top"/>
    </xf>
    <xf numFmtId="0" fontId="14" fillId="0" borderId="256" xfId="18" applyFont="1" applyFill="1" applyBorder="1" applyAlignment="1">
      <alignment vertical="top"/>
    </xf>
    <xf numFmtId="0" fontId="14" fillId="0" borderId="39" xfId="18" applyFont="1" applyFill="1" applyBorder="1" applyAlignment="1">
      <alignment horizontal="left" vertical="top" wrapText="1"/>
    </xf>
    <xf numFmtId="0" fontId="14" fillId="0" borderId="185" xfId="14" applyFont="1" applyBorder="1" applyAlignment="1">
      <alignment vertical="center"/>
    </xf>
    <xf numFmtId="0" fontId="14" fillId="0" borderId="192" xfId="14" applyFont="1" applyBorder="1" applyAlignment="1">
      <alignment vertical="center"/>
    </xf>
    <xf numFmtId="0" fontId="14" fillId="0" borderId="23" xfId="14" applyFont="1" applyBorder="1" applyAlignment="1">
      <alignment vertical="center"/>
    </xf>
    <xf numFmtId="0" fontId="14" fillId="0" borderId="18" xfId="14" applyFont="1" applyBorder="1" applyAlignment="1">
      <alignment vertical="top"/>
    </xf>
    <xf numFmtId="0" fontId="14" fillId="0" borderId="156" xfId="14" applyFont="1" applyBorder="1" applyAlignment="1">
      <alignment vertical="center"/>
    </xf>
    <xf numFmtId="0" fontId="14" fillId="0" borderId="289" xfId="18" applyFont="1" applyFill="1" applyBorder="1" applyAlignment="1">
      <alignment vertical="top" shrinkToFit="1"/>
    </xf>
    <xf numFmtId="0" fontId="14" fillId="0" borderId="154" xfId="18" applyFont="1" applyFill="1" applyBorder="1" applyAlignment="1">
      <alignment vertical="center" wrapText="1"/>
    </xf>
    <xf numFmtId="0" fontId="14" fillId="0" borderId="120" xfId="18" applyFont="1" applyFill="1" applyBorder="1" applyAlignment="1">
      <alignment vertical="top" wrapText="1"/>
    </xf>
    <xf numFmtId="0" fontId="14" fillId="0" borderId="181" xfId="18" applyFont="1" applyBorder="1" applyAlignment="1">
      <alignment vertical="center" wrapText="1"/>
    </xf>
    <xf numFmtId="0" fontId="14" fillId="0" borderId="287" xfId="18" applyFont="1" applyFill="1" applyBorder="1" applyAlignment="1">
      <alignment horizontal="left" vertical="top"/>
    </xf>
    <xf numFmtId="0" fontId="14" fillId="11" borderId="286" xfId="18" applyFont="1" applyFill="1" applyBorder="1" applyAlignment="1">
      <alignment horizontal="left" vertical="top"/>
    </xf>
    <xf numFmtId="0" fontId="14" fillId="0" borderId="288" xfId="18" applyFont="1" applyFill="1" applyBorder="1" applyAlignment="1">
      <alignment vertical="top"/>
    </xf>
    <xf numFmtId="0" fontId="14" fillId="0" borderId="160" xfId="18" applyFont="1" applyBorder="1" applyAlignment="1">
      <alignment vertical="center" wrapText="1"/>
    </xf>
    <xf numFmtId="0" fontId="14" fillId="0" borderId="158" xfId="18" applyFont="1" applyFill="1" applyBorder="1" applyAlignment="1">
      <alignment horizontal="left" vertical="top"/>
    </xf>
    <xf numFmtId="0" fontId="14" fillId="0" borderId="190" xfId="18" applyFont="1" applyBorder="1" applyAlignment="1">
      <alignment vertical="center"/>
    </xf>
    <xf numFmtId="0" fontId="14" fillId="0" borderId="295" xfId="18" applyFont="1" applyBorder="1" applyAlignment="1">
      <alignment vertical="center" wrapText="1"/>
    </xf>
    <xf numFmtId="0" fontId="14" fillId="0" borderId="24" xfId="18" applyFont="1" applyFill="1" applyBorder="1" applyAlignment="1">
      <alignment horizontal="left" vertical="top"/>
    </xf>
    <xf numFmtId="0" fontId="14" fillId="0" borderId="159" xfId="18" applyFont="1" applyBorder="1" applyAlignment="1">
      <alignment vertical="center"/>
    </xf>
    <xf numFmtId="0" fontId="14" fillId="0" borderId="192" xfId="18" applyFont="1" applyBorder="1" applyAlignment="1">
      <alignment vertical="center" wrapText="1"/>
    </xf>
    <xf numFmtId="0" fontId="14" fillId="0" borderId="155" xfId="18" applyFont="1" applyFill="1" applyBorder="1" applyAlignment="1">
      <alignment vertical="center" wrapText="1"/>
    </xf>
    <xf numFmtId="0" fontId="14" fillId="0" borderId="156" xfId="18" applyFont="1" applyBorder="1" applyAlignment="1">
      <alignment vertical="center" wrapText="1"/>
    </xf>
    <xf numFmtId="0" fontId="14" fillId="0" borderId="250" xfId="18" applyFont="1" applyFill="1" applyBorder="1" applyAlignment="1">
      <alignment horizontal="center" vertical="center"/>
    </xf>
    <xf numFmtId="0" fontId="14" fillId="0" borderId="181" xfId="18" applyFont="1" applyFill="1" applyBorder="1" applyAlignment="1">
      <alignment horizontal="left" vertical="top"/>
    </xf>
    <xf numFmtId="0" fontId="14" fillId="0" borderId="0" xfId="18" applyFont="1" applyFill="1" applyBorder="1" applyAlignment="1">
      <alignment vertical="top"/>
    </xf>
    <xf numFmtId="0" fontId="14" fillId="0" borderId="160" xfId="18" applyFont="1" applyBorder="1" applyAlignment="1">
      <alignment vertical="top" wrapText="1"/>
    </xf>
    <xf numFmtId="0" fontId="14" fillId="0" borderId="192" xfId="18" applyFont="1" applyBorder="1" applyAlignment="1">
      <alignment vertical="top" wrapText="1"/>
    </xf>
    <xf numFmtId="0" fontId="14" fillId="11" borderId="295" xfId="18" applyFont="1" applyFill="1" applyBorder="1" applyAlignment="1">
      <alignment horizontal="left" vertical="top" shrinkToFit="1"/>
    </xf>
    <xf numFmtId="0" fontId="14" fillId="0" borderId="160" xfId="18" applyFont="1" applyBorder="1" applyAlignment="1">
      <alignment vertical="center"/>
    </xf>
    <xf numFmtId="0" fontId="14" fillId="0" borderId="291" xfId="18" applyFont="1" applyFill="1" applyBorder="1" applyAlignment="1">
      <alignment horizontal="left" vertical="top" shrinkToFit="1"/>
    </xf>
    <xf numFmtId="0" fontId="14" fillId="0" borderId="280" xfId="18" applyFont="1" applyFill="1" applyBorder="1" applyAlignment="1">
      <alignment vertical="top"/>
    </xf>
    <xf numFmtId="0" fontId="14" fillId="0" borderId="289" xfId="18" applyFont="1" applyFill="1" applyBorder="1" applyAlignment="1">
      <alignment horizontal="left" vertical="top"/>
    </xf>
    <xf numFmtId="0" fontId="14" fillId="0" borderId="291" xfId="18" applyFont="1" applyFill="1" applyBorder="1" applyAlignment="1">
      <alignment vertical="top" wrapText="1"/>
    </xf>
    <xf numFmtId="0" fontId="14" fillId="11" borderId="290" xfId="18" applyFont="1" applyFill="1" applyBorder="1" applyAlignment="1">
      <alignment horizontal="left" vertical="top" shrinkToFit="1"/>
    </xf>
    <xf numFmtId="0" fontId="14" fillId="0" borderId="289" xfId="18" applyFont="1" applyFill="1" applyBorder="1" applyAlignment="1">
      <alignment vertical="top"/>
    </xf>
    <xf numFmtId="0" fontId="14" fillId="11" borderId="263" xfId="18" applyFont="1" applyFill="1" applyBorder="1" applyAlignment="1">
      <alignment horizontal="left" vertical="top" shrinkToFit="1"/>
    </xf>
    <xf numFmtId="0" fontId="14" fillId="0" borderId="192" xfId="18" applyFont="1" applyBorder="1" applyAlignment="1">
      <alignment vertical="center"/>
    </xf>
    <xf numFmtId="0" fontId="14" fillId="11" borderId="42" xfId="18" applyFont="1" applyFill="1" applyBorder="1" applyAlignment="1">
      <alignment horizontal="left" vertical="top" shrinkToFit="1"/>
    </xf>
    <xf numFmtId="0" fontId="14" fillId="0" borderId="160" xfId="18" applyFont="1" applyFill="1" applyBorder="1" applyAlignment="1">
      <alignment vertical="center" wrapText="1"/>
    </xf>
    <xf numFmtId="0" fontId="14" fillId="0" borderId="249" xfId="18" applyFont="1" applyFill="1" applyBorder="1" applyAlignment="1">
      <alignment vertical="top"/>
    </xf>
    <xf numFmtId="0" fontId="14" fillId="0" borderId="181" xfId="18" applyFont="1" applyBorder="1" applyAlignment="1">
      <alignment vertical="center"/>
    </xf>
    <xf numFmtId="0" fontId="14" fillId="11" borderId="251" xfId="18" applyFont="1" applyFill="1" applyBorder="1" applyAlignment="1">
      <alignment horizontal="left" vertical="top" shrinkToFit="1"/>
    </xf>
    <xf numFmtId="0" fontId="14" fillId="0" borderId="192" xfId="18" applyFont="1" applyBorder="1" applyAlignment="1">
      <alignment vertical="top"/>
    </xf>
    <xf numFmtId="0" fontId="14" fillId="0" borderId="295" xfId="18" applyFont="1" applyBorder="1" applyAlignment="1">
      <alignment vertical="center"/>
    </xf>
    <xf numFmtId="0" fontId="14" fillId="0" borderId="202" xfId="18" applyFont="1" applyBorder="1" applyAlignment="1">
      <alignment vertical="top"/>
    </xf>
    <xf numFmtId="0" fontId="14" fillId="0" borderId="286" xfId="18" applyFont="1" applyBorder="1" applyAlignment="1">
      <alignment vertical="center"/>
    </xf>
    <xf numFmtId="0" fontId="14" fillId="0" borderId="156" xfId="18" applyFont="1" applyBorder="1" applyAlignment="1">
      <alignment vertical="center"/>
    </xf>
    <xf numFmtId="0" fontId="14" fillId="0" borderId="289" xfId="18" applyFont="1" applyFill="1" applyBorder="1" applyAlignment="1">
      <alignment horizontal="left" vertical="top" wrapText="1" shrinkToFit="1"/>
    </xf>
    <xf numFmtId="0" fontId="14" fillId="0" borderId="256" xfId="18" applyFont="1" applyFill="1" applyBorder="1" applyAlignment="1">
      <alignment vertical="top" shrinkToFit="1"/>
    </xf>
    <xf numFmtId="0" fontId="14" fillId="0" borderId="289" xfId="18" applyFont="1" applyFill="1" applyBorder="1" applyAlignment="1">
      <alignment horizontal="left" vertical="top" shrinkToFit="1"/>
    </xf>
    <xf numFmtId="0" fontId="14" fillId="0" borderId="281" xfId="18" applyFont="1" applyFill="1" applyBorder="1" applyAlignment="1">
      <alignment vertical="top"/>
    </xf>
    <xf numFmtId="0" fontId="14" fillId="0" borderId="290" xfId="18" applyFont="1" applyBorder="1" applyAlignment="1">
      <alignment vertical="center"/>
    </xf>
    <xf numFmtId="0" fontId="14" fillId="11" borderId="291" xfId="18" applyFont="1" applyFill="1" applyBorder="1" applyAlignment="1">
      <alignment horizontal="left" vertical="top" shrinkToFit="1"/>
    </xf>
    <xf numFmtId="0" fontId="14" fillId="11" borderId="290" xfId="18" applyFont="1" applyFill="1" applyBorder="1" applyAlignment="1">
      <alignment horizontal="left" vertical="top"/>
    </xf>
    <xf numFmtId="0" fontId="14" fillId="0" borderId="259" xfId="18" applyFont="1" applyFill="1" applyBorder="1" applyAlignment="1">
      <alignment vertical="top"/>
    </xf>
    <xf numFmtId="0" fontId="7" fillId="11" borderId="280" xfId="18" applyFont="1" applyFill="1" applyBorder="1" applyAlignment="1">
      <alignment horizontal="left" vertical="top" wrapText="1"/>
    </xf>
    <xf numFmtId="0" fontId="7" fillId="0" borderId="280" xfId="18" applyFont="1" applyFill="1" applyBorder="1" applyAlignment="1">
      <alignment horizontal="center" vertical="center" shrinkToFit="1"/>
    </xf>
    <xf numFmtId="0" fontId="7" fillId="0" borderId="254" xfId="18" applyFont="1" applyFill="1" applyBorder="1" applyAlignment="1">
      <alignment vertical="top"/>
    </xf>
    <xf numFmtId="0" fontId="7" fillId="0" borderId="0" xfId="18" applyFont="1" applyAlignment="1">
      <alignment vertical="center" wrapText="1"/>
    </xf>
    <xf numFmtId="0" fontId="7" fillId="0" borderId="0" xfId="18" applyFont="1" applyBorder="1" applyAlignment="1">
      <alignment vertical="center" wrapText="1"/>
    </xf>
    <xf numFmtId="0" fontId="14" fillId="0" borderId="23" xfId="18" applyFont="1" applyFill="1" applyBorder="1" applyAlignment="1">
      <alignment vertical="top" wrapText="1"/>
    </xf>
    <xf numFmtId="0" fontId="7" fillId="0" borderId="254" xfId="18" applyFont="1" applyFill="1" applyBorder="1" applyAlignment="1">
      <alignment vertical="top" shrinkToFit="1"/>
    </xf>
    <xf numFmtId="0" fontId="7" fillId="11" borderId="251" xfId="18" applyFont="1" applyFill="1" applyBorder="1" applyAlignment="1">
      <alignment horizontal="left" vertical="top"/>
    </xf>
    <xf numFmtId="0" fontId="7" fillId="0" borderId="285" xfId="18" applyFont="1" applyFill="1" applyBorder="1" applyAlignment="1">
      <alignment horizontal="center" vertical="center" shrinkToFit="1"/>
    </xf>
    <xf numFmtId="0" fontId="7" fillId="0" borderId="252" xfId="18" applyFont="1" applyFill="1" applyBorder="1" applyAlignment="1">
      <alignment vertical="top"/>
    </xf>
    <xf numFmtId="0" fontId="7" fillId="11" borderId="263" xfId="18" applyFont="1" applyFill="1" applyBorder="1" applyAlignment="1">
      <alignment horizontal="left" vertical="top" shrinkToFit="1"/>
    </xf>
    <xf numFmtId="0" fontId="7" fillId="11" borderId="263" xfId="18" applyFont="1" applyFill="1" applyBorder="1" applyAlignment="1">
      <alignment horizontal="left" vertical="top"/>
    </xf>
    <xf numFmtId="0" fontId="14" fillId="0" borderId="166" xfId="18" applyFont="1" applyFill="1" applyBorder="1" applyAlignment="1">
      <alignment vertical="top"/>
    </xf>
    <xf numFmtId="0" fontId="84" fillId="0" borderId="249" xfId="18" applyFont="1" applyFill="1" applyBorder="1" applyAlignment="1">
      <alignment vertical="top" wrapText="1"/>
    </xf>
    <xf numFmtId="0" fontId="7" fillId="11" borderId="251" xfId="18" applyFont="1" applyFill="1" applyBorder="1" applyAlignment="1">
      <alignment horizontal="center" vertical="top" wrapText="1"/>
    </xf>
    <xf numFmtId="0" fontId="7" fillId="0" borderId="252" xfId="18" applyFont="1" applyFill="1" applyBorder="1" applyAlignment="1">
      <alignment vertical="top" wrapText="1"/>
    </xf>
    <xf numFmtId="0" fontId="7" fillId="11" borderId="263" xfId="18" applyFont="1" applyFill="1" applyBorder="1" applyAlignment="1">
      <alignment horizontal="center" vertical="top" wrapText="1"/>
    </xf>
    <xf numFmtId="0" fontId="7" fillId="0" borderId="254" xfId="18" applyFont="1" applyFill="1" applyBorder="1" applyAlignment="1">
      <alignment vertical="top" wrapText="1"/>
    </xf>
    <xf numFmtId="0" fontId="14" fillId="11" borderId="39" xfId="18" applyFont="1" applyFill="1" applyBorder="1" applyAlignment="1">
      <alignment horizontal="center" vertical="top" wrapText="1"/>
    </xf>
    <xf numFmtId="0" fontId="14" fillId="11" borderId="251" xfId="18" applyFont="1" applyFill="1" applyBorder="1" applyAlignment="1">
      <alignment horizontal="center" vertical="top" wrapText="1"/>
    </xf>
    <xf numFmtId="0" fontId="14" fillId="11" borderId="263" xfId="18" applyFont="1" applyFill="1" applyBorder="1" applyAlignment="1">
      <alignment horizontal="center" vertical="top" wrapText="1"/>
    </xf>
    <xf numFmtId="0" fontId="84" fillId="0" borderId="249" xfId="18" applyFont="1" applyFill="1" applyBorder="1" applyAlignment="1">
      <alignment vertical="top"/>
    </xf>
    <xf numFmtId="0" fontId="7" fillId="0" borderId="260" xfId="18" applyFont="1" applyFill="1" applyBorder="1" applyAlignment="1">
      <alignment horizontal="center" vertical="center" wrapText="1"/>
    </xf>
    <xf numFmtId="0" fontId="7" fillId="0" borderId="292" xfId="18" applyFont="1" applyFill="1" applyBorder="1" applyAlignment="1">
      <alignment horizontal="center" vertical="center" shrinkToFit="1"/>
    </xf>
    <xf numFmtId="0" fontId="7" fillId="0" borderId="223" xfId="18" applyFont="1" applyFill="1" applyBorder="1" applyAlignment="1">
      <alignment vertical="top" wrapText="1"/>
    </xf>
    <xf numFmtId="0" fontId="7" fillId="0" borderId="0" xfId="18" applyFont="1" applyFill="1" applyAlignment="1">
      <alignment vertical="center" wrapText="1"/>
    </xf>
    <xf numFmtId="0" fontId="7" fillId="0" borderId="0" xfId="18" applyFont="1" applyFill="1" applyBorder="1" applyAlignment="1">
      <alignment vertical="center" wrapText="1"/>
    </xf>
    <xf numFmtId="0" fontId="7" fillId="11" borderId="263" xfId="18" applyFont="1" applyFill="1" applyBorder="1" applyAlignment="1">
      <alignment vertical="top" wrapText="1"/>
    </xf>
    <xf numFmtId="0" fontId="7" fillId="11" borderId="280" xfId="18" applyFont="1" applyFill="1" applyBorder="1" applyAlignment="1">
      <alignment horizontal="center" vertical="top" wrapText="1"/>
    </xf>
    <xf numFmtId="0" fontId="7" fillId="11" borderId="289" xfId="18" applyFont="1" applyFill="1" applyBorder="1" applyAlignment="1">
      <alignment horizontal="center" vertical="top" wrapText="1"/>
    </xf>
    <xf numFmtId="0" fontId="7" fillId="0" borderId="206" xfId="18" applyFont="1" applyFill="1" applyBorder="1" applyAlignment="1">
      <alignment vertical="top" wrapText="1"/>
    </xf>
    <xf numFmtId="0" fontId="7" fillId="0" borderId="223" xfId="18" applyFont="1" applyFill="1" applyBorder="1" applyAlignment="1">
      <alignment vertical="top" shrinkToFit="1"/>
    </xf>
    <xf numFmtId="0" fontId="14" fillId="0" borderId="292" xfId="18" applyFont="1" applyFill="1" applyBorder="1" applyAlignment="1">
      <alignment vertical="top" wrapText="1"/>
    </xf>
    <xf numFmtId="0" fontId="14" fillId="11" borderId="260" xfId="18" applyFont="1" applyFill="1" applyBorder="1" applyAlignment="1">
      <alignment vertical="top" wrapText="1"/>
    </xf>
    <xf numFmtId="0" fontId="7" fillId="11" borderId="286" xfId="18" applyFont="1" applyFill="1" applyBorder="1" applyAlignment="1">
      <alignment horizontal="left" vertical="top" wrapText="1"/>
    </xf>
    <xf numFmtId="0" fontId="7" fillId="0" borderId="287" xfId="18" applyFont="1" applyFill="1" applyBorder="1" applyAlignment="1">
      <alignment horizontal="center" vertical="center" shrinkToFit="1"/>
    </xf>
    <xf numFmtId="0" fontId="7" fillId="0" borderId="288" xfId="18" applyFont="1" applyFill="1" applyBorder="1" applyAlignment="1">
      <alignment vertical="top" wrapText="1"/>
    </xf>
    <xf numFmtId="0" fontId="7" fillId="11" borderId="263" xfId="18" applyFont="1" applyFill="1" applyBorder="1" applyAlignment="1">
      <alignment horizontal="left" vertical="top" wrapText="1"/>
    </xf>
    <xf numFmtId="0" fontId="14" fillId="0" borderId="280" xfId="18" applyFont="1" applyFill="1" applyBorder="1" applyAlignment="1">
      <alignment horizontal="left" vertical="center" wrapText="1"/>
    </xf>
    <xf numFmtId="0" fontId="7" fillId="11" borderId="263" xfId="18" applyFont="1" applyFill="1" applyBorder="1" applyAlignment="1">
      <alignment horizontal="left" vertical="center" wrapText="1"/>
    </xf>
    <xf numFmtId="0" fontId="7" fillId="11" borderId="295" xfId="18" applyFont="1" applyFill="1" applyBorder="1" applyAlignment="1">
      <alignment horizontal="left" vertical="top" wrapText="1"/>
    </xf>
    <xf numFmtId="0" fontId="7" fillId="0" borderId="291" xfId="18" applyFont="1" applyFill="1" applyBorder="1" applyAlignment="1">
      <alignment horizontal="center" vertical="center" shrinkToFit="1"/>
    </xf>
    <xf numFmtId="0" fontId="7" fillId="0" borderId="255" xfId="18" applyFont="1" applyFill="1" applyBorder="1" applyAlignment="1">
      <alignment vertical="top" wrapText="1"/>
    </xf>
    <xf numFmtId="0" fontId="14" fillId="0" borderId="185" xfId="18" applyFont="1" applyFill="1" applyBorder="1" applyAlignment="1">
      <alignment horizontal="left" vertical="center"/>
    </xf>
    <xf numFmtId="0" fontId="14" fillId="0" borderId="220" xfId="18" applyFont="1" applyFill="1" applyBorder="1" applyAlignment="1">
      <alignment horizontal="left" vertical="top"/>
    </xf>
    <xf numFmtId="0" fontId="14" fillId="0" borderId="158" xfId="18" applyFont="1" applyFill="1" applyBorder="1" applyAlignment="1">
      <alignment vertical="center" wrapText="1"/>
    </xf>
    <xf numFmtId="0" fontId="14" fillId="0" borderId="253" xfId="18" applyFont="1" applyBorder="1" applyAlignment="1">
      <alignment vertical="center" wrapText="1"/>
    </xf>
    <xf numFmtId="0" fontId="14" fillId="0" borderId="163" xfId="18" applyFont="1" applyFill="1" applyBorder="1" applyAlignment="1">
      <alignment horizontal="left" vertical="top"/>
    </xf>
    <xf numFmtId="0" fontId="14" fillId="0" borderId="24" xfId="18" applyFont="1" applyFill="1" applyBorder="1" applyAlignment="1">
      <alignment vertical="center" wrapText="1"/>
    </xf>
    <xf numFmtId="0" fontId="7" fillId="0" borderId="295" xfId="18" applyFont="1" applyFill="1" applyBorder="1" applyAlignment="1">
      <alignment vertical="top" wrapText="1"/>
    </xf>
    <xf numFmtId="0" fontId="14" fillId="0" borderId="220" xfId="18" applyFont="1" applyFill="1" applyBorder="1" applyAlignment="1">
      <alignment horizontal="left" vertical="center"/>
    </xf>
    <xf numFmtId="0" fontId="14" fillId="0" borderId="201" xfId="18" applyFont="1" applyFill="1" applyBorder="1" applyAlignment="1">
      <alignment horizontal="left" vertical="center" wrapText="1"/>
    </xf>
    <xf numFmtId="0" fontId="7" fillId="0" borderId="280" xfId="18" applyFont="1" applyFill="1" applyBorder="1" applyAlignment="1">
      <alignment vertical="top" wrapText="1"/>
    </xf>
    <xf numFmtId="0" fontId="14" fillId="0" borderId="144" xfId="18" applyFont="1" applyFill="1" applyBorder="1" applyAlignment="1">
      <alignment vertical="center"/>
    </xf>
    <xf numFmtId="0" fontId="14" fillId="0" borderId="255" xfId="18" applyFont="1" applyFill="1" applyBorder="1" applyAlignment="1">
      <alignment vertical="top" shrinkToFit="1"/>
    </xf>
    <xf numFmtId="0" fontId="14" fillId="8" borderId="206" xfId="18" applyFont="1" applyFill="1" applyBorder="1" applyAlignment="1">
      <alignment vertical="top"/>
    </xf>
    <xf numFmtId="0" fontId="14" fillId="8" borderId="228" xfId="18" applyFont="1" applyFill="1" applyBorder="1" applyAlignment="1">
      <alignment vertical="top" wrapText="1"/>
    </xf>
    <xf numFmtId="0" fontId="14" fillId="8" borderId="40" xfId="18" applyFont="1" applyFill="1" applyBorder="1" applyAlignment="1">
      <alignment vertical="center"/>
    </xf>
    <xf numFmtId="0" fontId="14" fillId="8" borderId="181" xfId="18" applyFont="1" applyFill="1" applyBorder="1" applyAlignment="1">
      <alignment vertical="center"/>
    </xf>
    <xf numFmtId="0" fontId="14" fillId="8" borderId="181" xfId="18" applyFont="1" applyFill="1" applyBorder="1" applyAlignment="1">
      <alignment vertical="center" wrapText="1"/>
    </xf>
    <xf numFmtId="0" fontId="7" fillId="11" borderId="251" xfId="18" applyFont="1" applyFill="1" applyBorder="1" applyAlignment="1">
      <alignment horizontal="left" vertical="top" wrapText="1"/>
    </xf>
    <xf numFmtId="0" fontId="7" fillId="8" borderId="252" xfId="18" applyFont="1" applyFill="1" applyBorder="1" applyAlignment="1">
      <alignment vertical="top" wrapText="1"/>
    </xf>
    <xf numFmtId="0" fontId="14" fillId="8" borderId="160" xfId="18" applyFont="1" applyFill="1" applyBorder="1" applyAlignment="1">
      <alignment vertical="center"/>
    </xf>
    <xf numFmtId="0" fontId="14" fillId="8" borderId="160" xfId="18" applyFont="1" applyFill="1" applyBorder="1" applyAlignment="1">
      <alignment vertical="center" wrapText="1"/>
    </xf>
    <xf numFmtId="0" fontId="7" fillId="8" borderId="254" xfId="18" applyFont="1" applyFill="1" applyBorder="1" applyAlignment="1">
      <alignment vertical="top" wrapText="1"/>
    </xf>
    <xf numFmtId="0" fontId="14" fillId="8" borderId="155" xfId="18" applyFont="1" applyFill="1" applyBorder="1" applyAlignment="1">
      <alignment vertical="center" wrapText="1"/>
    </xf>
    <xf numFmtId="0" fontId="14" fillId="8" borderId="40" xfId="18" applyFont="1" applyFill="1" applyBorder="1" applyAlignment="1">
      <alignment vertical="center" wrapText="1"/>
    </xf>
    <xf numFmtId="0" fontId="14" fillId="8" borderId="220" xfId="18" applyFont="1" applyFill="1" applyBorder="1" applyAlignment="1">
      <alignment vertical="center" wrapText="1"/>
    </xf>
    <xf numFmtId="0" fontId="14" fillId="8" borderId="158" xfId="18" applyFont="1" applyFill="1" applyBorder="1" applyAlignment="1">
      <alignment vertical="center"/>
    </xf>
    <xf numFmtId="0" fontId="14" fillId="8" borderId="163" xfId="18" applyFont="1" applyFill="1" applyBorder="1" applyAlignment="1">
      <alignment vertical="center"/>
    </xf>
    <xf numFmtId="0" fontId="14" fillId="8" borderId="168" xfId="18" applyFont="1" applyFill="1" applyBorder="1" applyAlignment="1">
      <alignment vertical="center"/>
    </xf>
    <xf numFmtId="0" fontId="14" fillId="8" borderId="163" xfId="18" applyFont="1" applyFill="1" applyBorder="1" applyAlignment="1">
      <alignment vertical="center" wrapText="1"/>
    </xf>
    <xf numFmtId="0" fontId="14" fillId="8" borderId="24" xfId="18" applyFont="1" applyFill="1" applyBorder="1" applyAlignment="1">
      <alignment vertical="center"/>
    </xf>
    <xf numFmtId="0" fontId="14" fillId="8" borderId="40" xfId="18" applyFont="1" applyFill="1" applyBorder="1" applyAlignment="1">
      <alignment horizontal="left" vertical="center"/>
    </xf>
    <xf numFmtId="0" fontId="14" fillId="8" borderId="158" xfId="18" applyFont="1" applyFill="1" applyBorder="1" applyAlignment="1">
      <alignment vertical="top"/>
    </xf>
    <xf numFmtId="0" fontId="14" fillId="8" borderId="160" xfId="18" applyFont="1" applyFill="1" applyBorder="1" applyAlignment="1">
      <alignment vertical="top"/>
    </xf>
    <xf numFmtId="0" fontId="14" fillId="8" borderId="159" xfId="18" applyFont="1" applyFill="1" applyBorder="1" applyAlignment="1">
      <alignment vertical="center"/>
    </xf>
    <xf numFmtId="0" fontId="14" fillId="8" borderId="192" xfId="18" applyFont="1" applyFill="1" applyBorder="1" applyAlignment="1">
      <alignment vertical="center"/>
    </xf>
    <xf numFmtId="0" fontId="14" fillId="8" borderId="192" xfId="18" applyFont="1" applyFill="1" applyBorder="1" applyAlignment="1">
      <alignment vertical="center" wrapText="1"/>
    </xf>
    <xf numFmtId="0" fontId="7" fillId="8" borderId="255" xfId="18" applyFont="1" applyFill="1" applyBorder="1" applyAlignment="1">
      <alignment vertical="top" wrapText="1"/>
    </xf>
    <xf numFmtId="0" fontId="14" fillId="8" borderId="155" xfId="18" applyFont="1" applyFill="1" applyBorder="1" applyAlignment="1">
      <alignment vertical="center"/>
    </xf>
    <xf numFmtId="0" fontId="14" fillId="8" borderId="219" xfId="18" applyFont="1" applyFill="1" applyBorder="1" applyAlignment="1">
      <alignment vertical="center" wrapText="1"/>
    </xf>
    <xf numFmtId="0" fontId="14" fillId="8" borderId="263" xfId="18" applyFont="1" applyFill="1" applyBorder="1" applyAlignment="1">
      <alignment vertical="center"/>
    </xf>
    <xf numFmtId="0" fontId="14" fillId="8" borderId="24" xfId="18" applyFont="1" applyFill="1" applyBorder="1" applyAlignment="1">
      <alignment vertical="top"/>
    </xf>
    <xf numFmtId="0" fontId="14" fillId="8" borderId="190" xfId="18" applyFont="1" applyFill="1" applyBorder="1" applyAlignment="1">
      <alignment vertical="center"/>
    </xf>
    <xf numFmtId="0" fontId="14" fillId="8" borderId="190" xfId="18" applyFont="1" applyFill="1" applyBorder="1" applyAlignment="1">
      <alignment vertical="top"/>
    </xf>
    <xf numFmtId="0" fontId="7" fillId="8" borderId="254" xfId="18" applyFont="1" applyFill="1" applyBorder="1" applyAlignment="1">
      <alignment vertical="top" shrinkToFit="1"/>
    </xf>
    <xf numFmtId="0" fontId="14" fillId="0" borderId="293" xfId="18" applyFont="1" applyFill="1" applyBorder="1" applyAlignment="1">
      <alignment horizontal="center" vertical="center"/>
    </xf>
    <xf numFmtId="0" fontId="14" fillId="8" borderId="223" xfId="18" applyFont="1" applyFill="1" applyBorder="1" applyAlignment="1">
      <alignment vertical="top"/>
    </xf>
    <xf numFmtId="0" fontId="14" fillId="8" borderId="228" xfId="18" applyFont="1" applyFill="1" applyBorder="1" applyAlignment="1">
      <alignment vertical="center"/>
    </xf>
    <xf numFmtId="0" fontId="14" fillId="8" borderId="14" xfId="18" applyFont="1" applyFill="1" applyBorder="1" applyAlignment="1">
      <alignment vertical="center"/>
    </xf>
    <xf numFmtId="0" fontId="14" fillId="8" borderId="251" xfId="18" applyFont="1" applyFill="1" applyBorder="1" applyAlignment="1">
      <alignment vertical="center"/>
    </xf>
    <xf numFmtId="0" fontId="7" fillId="11" borderId="251" xfId="18" applyFont="1" applyFill="1" applyBorder="1" applyAlignment="1">
      <alignment horizontal="center" vertical="center"/>
    </xf>
    <xf numFmtId="0" fontId="7" fillId="0" borderId="293" xfId="18" applyFont="1" applyFill="1" applyBorder="1" applyAlignment="1">
      <alignment horizontal="center" vertical="center" shrinkToFit="1"/>
    </xf>
    <xf numFmtId="0" fontId="7" fillId="8" borderId="252" xfId="18" applyFont="1" applyFill="1" applyBorder="1" applyAlignment="1">
      <alignment vertical="top"/>
    </xf>
    <xf numFmtId="0" fontId="14" fillId="8" borderId="153" xfId="18" applyFont="1" applyFill="1" applyBorder="1" applyAlignment="1">
      <alignment vertical="center"/>
    </xf>
    <xf numFmtId="0" fontId="14" fillId="8" borderId="0" xfId="18" applyFont="1" applyFill="1" applyBorder="1" applyAlignment="1">
      <alignment vertical="center"/>
    </xf>
    <xf numFmtId="0" fontId="14" fillId="8" borderId="39" xfId="18" applyFont="1" applyFill="1" applyBorder="1" applyAlignment="1">
      <alignment vertical="center"/>
    </xf>
    <xf numFmtId="0" fontId="7" fillId="11" borderId="39" xfId="18" applyFont="1" applyFill="1" applyBorder="1" applyAlignment="1">
      <alignment horizontal="center" vertical="center"/>
    </xf>
    <xf numFmtId="0" fontId="7" fillId="8" borderId="206" xfId="18" applyFont="1" applyFill="1" applyBorder="1" applyAlignment="1">
      <alignment vertical="top"/>
    </xf>
    <xf numFmtId="0" fontId="14" fillId="8" borderId="150" xfId="18" applyFont="1" applyFill="1" applyBorder="1" applyAlignment="1">
      <alignment vertical="center"/>
    </xf>
    <xf numFmtId="0" fontId="14" fillId="8" borderId="295" xfId="18" applyFont="1" applyFill="1" applyBorder="1" applyAlignment="1">
      <alignment vertical="center"/>
    </xf>
    <xf numFmtId="0" fontId="7" fillId="11" borderId="295" xfId="18" applyFont="1" applyFill="1" applyBorder="1" applyAlignment="1">
      <alignment horizontal="center" vertical="center"/>
    </xf>
    <xf numFmtId="0" fontId="7" fillId="8" borderId="255" xfId="18" applyFont="1" applyFill="1" applyBorder="1" applyAlignment="1">
      <alignment vertical="top"/>
    </xf>
    <xf numFmtId="0" fontId="14" fillId="8" borderId="185" xfId="18" applyFont="1" applyFill="1" applyBorder="1" applyAlignment="1">
      <alignment vertical="center"/>
    </xf>
    <xf numFmtId="0" fontId="14" fillId="8" borderId="19" xfId="18" applyFont="1" applyFill="1" applyBorder="1" applyAlignment="1">
      <alignment vertical="top"/>
    </xf>
    <xf numFmtId="0" fontId="14" fillId="8" borderId="156" xfId="18" applyFont="1" applyFill="1" applyBorder="1" applyAlignment="1">
      <alignment vertical="top"/>
    </xf>
    <xf numFmtId="0" fontId="14" fillId="8" borderId="156" xfId="18" applyFont="1" applyFill="1" applyBorder="1" applyAlignment="1">
      <alignment vertical="center"/>
    </xf>
    <xf numFmtId="0" fontId="7" fillId="11" borderId="290" xfId="18" applyFont="1" applyFill="1" applyBorder="1" applyAlignment="1">
      <alignment horizontal="center" vertical="center"/>
    </xf>
    <xf numFmtId="0" fontId="7" fillId="0" borderId="289" xfId="18" applyFont="1" applyFill="1" applyBorder="1" applyAlignment="1">
      <alignment horizontal="center" vertical="center" shrinkToFit="1"/>
    </xf>
    <xf numFmtId="0" fontId="7" fillId="8" borderId="259" xfId="18" applyFont="1" applyFill="1" applyBorder="1" applyAlignment="1">
      <alignment vertical="top" wrapText="1"/>
    </xf>
    <xf numFmtId="0" fontId="14" fillId="0" borderId="284" xfId="18" applyFont="1" applyFill="1" applyBorder="1" applyAlignment="1">
      <alignment horizontal="center" vertical="center"/>
    </xf>
    <xf numFmtId="0" fontId="14" fillId="0" borderId="285" xfId="18" applyFont="1" applyFill="1" applyBorder="1" applyAlignment="1">
      <alignment horizontal="left" vertical="center"/>
    </xf>
    <xf numFmtId="0" fontId="7" fillId="11" borderId="251" xfId="18" applyFont="1" applyFill="1" applyBorder="1" applyAlignment="1">
      <alignment horizontal="left" vertical="center"/>
    </xf>
    <xf numFmtId="0" fontId="14" fillId="0" borderId="280" xfId="18" applyFont="1" applyFill="1" applyBorder="1" applyAlignment="1">
      <alignment horizontal="left" vertical="center"/>
    </xf>
    <xf numFmtId="0" fontId="7" fillId="11" borderId="263" xfId="18" applyFont="1" applyFill="1" applyBorder="1" applyAlignment="1">
      <alignment horizontal="left" vertical="center"/>
    </xf>
    <xf numFmtId="0" fontId="7" fillId="8" borderId="254" xfId="18" applyFont="1" applyFill="1" applyBorder="1" applyAlignment="1">
      <alignment vertical="top"/>
    </xf>
    <xf numFmtId="0" fontId="14" fillId="8" borderId="150" xfId="18" applyFont="1" applyFill="1" applyBorder="1" applyAlignment="1">
      <alignment vertical="center" wrapText="1"/>
    </xf>
    <xf numFmtId="0" fontId="14" fillId="8" borderId="263" xfId="18" applyFont="1" applyFill="1" applyBorder="1" applyAlignment="1">
      <alignment vertical="center" wrapText="1"/>
    </xf>
    <xf numFmtId="0" fontId="16" fillId="0" borderId="280" xfId="18" applyFont="1" applyFill="1" applyBorder="1" applyAlignment="1">
      <alignment horizontal="center" vertical="center" shrinkToFit="1"/>
    </xf>
    <xf numFmtId="0" fontId="14" fillId="8" borderId="202" xfId="18" applyFont="1" applyFill="1" applyBorder="1" applyAlignment="1">
      <alignment vertical="center"/>
    </xf>
    <xf numFmtId="0" fontId="14" fillId="8" borderId="202" xfId="18" applyFont="1" applyFill="1" applyBorder="1" applyAlignment="1">
      <alignment vertical="center" wrapText="1"/>
    </xf>
    <xf numFmtId="0" fontId="7" fillId="8" borderId="39" xfId="18" applyFont="1" applyFill="1" applyBorder="1" applyAlignment="1">
      <alignment vertical="top" wrapText="1"/>
    </xf>
    <xf numFmtId="0" fontId="14" fillId="8" borderId="220" xfId="18" applyFont="1" applyFill="1" applyBorder="1" applyAlignment="1">
      <alignment vertical="top" wrapText="1"/>
    </xf>
    <xf numFmtId="0" fontId="14" fillId="8" borderId="163" xfId="18" applyFont="1" applyFill="1" applyBorder="1" applyAlignment="1">
      <alignment vertical="top" wrapText="1"/>
    </xf>
    <xf numFmtId="0" fontId="7" fillId="11" borderId="289" xfId="18" applyFont="1" applyFill="1" applyBorder="1" applyAlignment="1">
      <alignment horizontal="left" vertical="center" wrapText="1"/>
    </xf>
    <xf numFmtId="0" fontId="7" fillId="8" borderId="255" xfId="18" applyFont="1" applyFill="1" applyBorder="1" applyAlignment="1">
      <alignment vertical="top" shrinkToFit="1"/>
    </xf>
    <xf numFmtId="0" fontId="7" fillId="8" borderId="295" xfId="18" applyFont="1" applyFill="1" applyBorder="1" applyAlignment="1">
      <alignment vertical="top"/>
    </xf>
    <xf numFmtId="0" fontId="7" fillId="8" borderId="280" xfId="18" applyFont="1" applyFill="1" applyBorder="1" applyAlignment="1">
      <alignment vertical="top" wrapText="1"/>
    </xf>
    <xf numFmtId="0" fontId="7" fillId="8" borderId="295" xfId="18" applyFont="1" applyFill="1" applyBorder="1" applyAlignment="1">
      <alignment vertical="top" wrapText="1"/>
    </xf>
    <xf numFmtId="0" fontId="14" fillId="8" borderId="159" xfId="18" applyFont="1" applyFill="1" applyBorder="1" applyAlignment="1">
      <alignment vertical="top"/>
    </xf>
    <xf numFmtId="0" fontId="14" fillId="8" borderId="28" xfId="18" applyFont="1" applyFill="1" applyBorder="1" applyAlignment="1">
      <alignment vertical="center"/>
    </xf>
    <xf numFmtId="0" fontId="14" fillId="8" borderId="219" xfId="18" applyFont="1" applyFill="1" applyBorder="1" applyAlignment="1">
      <alignment vertical="top" wrapText="1"/>
    </xf>
    <xf numFmtId="0" fontId="14" fillId="8" borderId="0" xfId="18" applyFont="1" applyFill="1" applyBorder="1" applyAlignment="1">
      <alignment vertical="center" wrapText="1"/>
    </xf>
    <xf numFmtId="0" fontId="14" fillId="8" borderId="181" xfId="18" applyFont="1" applyFill="1" applyBorder="1" applyAlignment="1">
      <alignment horizontal="left" vertical="center"/>
    </xf>
    <xf numFmtId="0" fontId="14" fillId="8" borderId="160" xfId="18" applyFont="1" applyFill="1" applyBorder="1" applyAlignment="1">
      <alignment horizontal="left" vertical="center"/>
    </xf>
    <xf numFmtId="0" fontId="7" fillId="11" borderId="295" xfId="18" applyFont="1" applyFill="1" applyBorder="1" applyAlignment="1">
      <alignment horizontal="left" vertical="center" wrapText="1"/>
    </xf>
    <xf numFmtId="0" fontId="14" fillId="8" borderId="185" xfId="18" applyFont="1" applyFill="1" applyBorder="1" applyAlignment="1">
      <alignment vertical="center" wrapText="1"/>
    </xf>
    <xf numFmtId="0" fontId="14" fillId="8" borderId="158" xfId="18" applyFont="1" applyFill="1" applyBorder="1" applyAlignment="1">
      <alignment vertical="center" shrinkToFit="1"/>
    </xf>
    <xf numFmtId="0" fontId="7" fillId="11" borderId="280" xfId="18" applyFont="1" applyFill="1" applyBorder="1" applyAlignment="1">
      <alignment horizontal="left" vertical="center" wrapText="1"/>
    </xf>
    <xf numFmtId="0" fontId="14" fillId="0" borderId="287" xfId="18" applyFont="1" applyFill="1" applyBorder="1" applyAlignment="1">
      <alignment horizontal="left" vertical="center" wrapText="1"/>
    </xf>
    <xf numFmtId="0" fontId="14" fillId="0" borderId="284" xfId="18" applyFont="1" applyFill="1" applyBorder="1" applyAlignment="1">
      <alignment horizontal="left" vertical="center" wrapText="1"/>
    </xf>
    <xf numFmtId="0" fontId="7" fillId="8" borderId="287" xfId="18" applyFont="1" applyFill="1" applyBorder="1" applyAlignment="1">
      <alignment vertical="top" wrapText="1"/>
    </xf>
    <xf numFmtId="0" fontId="14" fillId="8" borderId="220" xfId="18" applyFont="1" applyFill="1" applyBorder="1" applyAlignment="1">
      <alignment horizontal="left" vertical="center"/>
    </xf>
    <xf numFmtId="0" fontId="84" fillId="8" borderId="160" xfId="18" applyFont="1" applyFill="1" applyBorder="1" applyAlignment="1">
      <alignment vertical="center" wrapText="1"/>
    </xf>
    <xf numFmtId="0" fontId="7" fillId="0" borderId="284" xfId="18" applyFont="1" applyFill="1" applyBorder="1" applyAlignment="1">
      <alignment horizontal="center" vertical="center" shrinkToFit="1"/>
    </xf>
    <xf numFmtId="0" fontId="7" fillId="8" borderId="288" xfId="18" applyFont="1" applyFill="1" applyBorder="1" applyAlignment="1">
      <alignment vertical="top" wrapText="1"/>
    </xf>
    <xf numFmtId="0" fontId="14" fillId="8" borderId="219" xfId="18" applyFont="1" applyFill="1" applyBorder="1" applyAlignment="1">
      <alignment vertical="center"/>
    </xf>
    <xf numFmtId="0" fontId="14" fillId="8" borderId="158" xfId="18" applyFont="1" applyFill="1" applyBorder="1" applyAlignment="1">
      <alignment vertical="center" wrapText="1"/>
    </xf>
    <xf numFmtId="0" fontId="14" fillId="8" borderId="159" xfId="18" applyFont="1" applyFill="1" applyBorder="1" applyAlignment="1">
      <alignment vertical="center" wrapText="1"/>
    </xf>
    <xf numFmtId="0" fontId="14" fillId="8" borderId="168" xfId="18" applyFont="1" applyFill="1" applyBorder="1" applyAlignment="1">
      <alignment vertical="center" wrapText="1"/>
    </xf>
    <xf numFmtId="0" fontId="14" fillId="8" borderId="168" xfId="18" applyFont="1" applyFill="1" applyBorder="1" applyAlignment="1">
      <alignment vertical="top" wrapText="1"/>
    </xf>
    <xf numFmtId="0" fontId="14" fillId="8" borderId="253" xfId="18" applyFont="1" applyFill="1" applyBorder="1" applyAlignment="1">
      <alignment vertical="top"/>
    </xf>
    <xf numFmtId="0" fontId="14" fillId="8" borderId="253" xfId="18" applyFont="1" applyFill="1" applyBorder="1" applyAlignment="1">
      <alignment vertical="center"/>
    </xf>
    <xf numFmtId="0" fontId="14" fillId="8" borderId="24" xfId="18" applyFont="1" applyFill="1" applyBorder="1" applyAlignment="1">
      <alignment vertical="center" wrapText="1"/>
    </xf>
    <xf numFmtId="0" fontId="14" fillId="8" borderId="159" xfId="18" applyFont="1" applyFill="1" applyBorder="1" applyAlignment="1">
      <alignment vertical="top" wrapText="1"/>
    </xf>
    <xf numFmtId="0" fontId="14" fillId="8" borderId="186" xfId="18" applyFont="1" applyFill="1" applyBorder="1" applyAlignment="1">
      <alignment vertical="center"/>
    </xf>
    <xf numFmtId="0" fontId="7" fillId="8" borderId="263" xfId="18" applyFont="1" applyFill="1" applyBorder="1" applyAlignment="1">
      <alignment horizontal="left" vertical="top" wrapText="1"/>
    </xf>
    <xf numFmtId="0" fontId="14" fillId="8" borderId="120" xfId="18" applyFont="1" applyFill="1" applyBorder="1" applyAlignment="1">
      <alignment vertical="top" wrapText="1"/>
    </xf>
    <xf numFmtId="0" fontId="14" fillId="8" borderId="10" xfId="18" applyFont="1" applyFill="1" applyBorder="1" applyAlignment="1">
      <alignment vertical="center" wrapText="1"/>
    </xf>
    <xf numFmtId="0" fontId="14" fillId="8" borderId="194" xfId="18" applyFont="1" applyFill="1" applyBorder="1" applyAlignment="1">
      <alignment vertical="center"/>
    </xf>
    <xf numFmtId="0" fontId="14" fillId="8" borderId="144" xfId="18" applyFont="1" applyFill="1" applyBorder="1" applyAlignment="1">
      <alignment vertical="center"/>
    </xf>
    <xf numFmtId="0" fontId="14" fillId="8" borderId="12" xfId="18" applyFont="1" applyFill="1" applyBorder="1" applyAlignment="1">
      <alignment vertical="center" wrapText="1"/>
    </xf>
    <xf numFmtId="0" fontId="14" fillId="8" borderId="156" xfId="18" applyFont="1" applyFill="1" applyBorder="1" applyAlignment="1">
      <alignment vertical="center" wrapText="1"/>
    </xf>
    <xf numFmtId="0" fontId="14" fillId="8" borderId="10" xfId="18" applyFont="1" applyFill="1" applyBorder="1" applyAlignment="1">
      <alignment vertical="center"/>
    </xf>
    <xf numFmtId="0" fontId="7" fillId="11" borderId="290" xfId="18" applyFont="1" applyFill="1" applyBorder="1" applyAlignment="1">
      <alignment horizontal="left" vertical="center" wrapText="1"/>
    </xf>
    <xf numFmtId="0" fontId="14" fillId="0" borderId="10" xfId="18" applyFont="1" applyFill="1" applyBorder="1" applyAlignment="1">
      <alignment vertical="center" wrapText="1"/>
    </xf>
    <xf numFmtId="0" fontId="87" fillId="0" borderId="10" xfId="18" applyFont="1" applyFill="1" applyBorder="1" applyAlignment="1">
      <alignment vertical="center"/>
    </xf>
    <xf numFmtId="0" fontId="87" fillId="0" borderId="10" xfId="18" applyFont="1" applyFill="1" applyBorder="1" applyAlignment="1">
      <alignment vertical="center" wrapText="1"/>
    </xf>
    <xf numFmtId="0" fontId="14" fillId="0" borderId="282" xfId="18" applyFont="1" applyFill="1" applyBorder="1" applyAlignment="1">
      <alignment horizontal="center" vertical="top" wrapText="1"/>
    </xf>
    <xf numFmtId="0" fontId="14" fillId="0" borderId="42" xfId="18" applyFont="1" applyFill="1" applyBorder="1" applyAlignment="1">
      <alignment horizontal="center" vertical="top" wrapText="1"/>
    </xf>
    <xf numFmtId="0" fontId="87" fillId="8" borderId="42" xfId="18" applyFont="1" applyFill="1" applyBorder="1" applyAlignment="1">
      <alignment horizontal="center" vertical="top" wrapText="1"/>
    </xf>
    <xf numFmtId="0" fontId="14" fillId="8" borderId="42" xfId="18" applyFont="1" applyFill="1" applyBorder="1" applyAlignment="1">
      <alignment horizontal="left" vertical="top" wrapText="1"/>
    </xf>
    <xf numFmtId="0" fontId="14" fillId="8" borderId="249" xfId="18" applyFont="1" applyFill="1" applyBorder="1" applyAlignment="1">
      <alignment vertical="top" wrapText="1"/>
    </xf>
    <xf numFmtId="0" fontId="7" fillId="8" borderId="251" xfId="18" applyFont="1" applyFill="1" applyBorder="1" applyAlignment="1">
      <alignment horizontal="left" vertical="top" wrapText="1"/>
    </xf>
    <xf numFmtId="0" fontId="14" fillId="8" borderId="220" xfId="18" applyFont="1" applyFill="1" applyBorder="1" applyAlignment="1">
      <alignment vertical="center"/>
    </xf>
    <xf numFmtId="0" fontId="14" fillId="8" borderId="295" xfId="18" applyFont="1" applyFill="1" applyBorder="1" applyAlignment="1">
      <alignment vertical="center" wrapText="1"/>
    </xf>
    <xf numFmtId="0" fontId="14" fillId="8" borderId="41" xfId="18" applyFont="1" applyFill="1" applyBorder="1" applyAlignment="1">
      <alignment vertical="center" wrapText="1"/>
    </xf>
    <xf numFmtId="0" fontId="14" fillId="8" borderId="18" xfId="18" applyFont="1" applyFill="1" applyBorder="1" applyAlignment="1">
      <alignment vertical="top"/>
    </xf>
    <xf numFmtId="0" fontId="14" fillId="8" borderId="290" xfId="18" applyFont="1" applyFill="1" applyBorder="1" applyAlignment="1">
      <alignment vertical="center" wrapText="1"/>
    </xf>
    <xf numFmtId="0" fontId="7" fillId="11" borderId="42" xfId="18" applyFont="1" applyFill="1" applyBorder="1" applyAlignment="1">
      <alignment horizontal="left" vertical="top" wrapText="1"/>
    </xf>
    <xf numFmtId="0" fontId="7" fillId="8" borderId="42" xfId="18" applyFont="1" applyFill="1" applyBorder="1" applyAlignment="1">
      <alignment vertical="top" shrinkToFit="1"/>
    </xf>
    <xf numFmtId="0" fontId="14" fillId="8" borderId="251" xfId="18" applyFont="1" applyFill="1" applyBorder="1" applyAlignment="1">
      <alignment horizontal="left" vertical="top" wrapText="1"/>
    </xf>
    <xf numFmtId="0" fontId="14" fillId="8" borderId="263" xfId="18" applyFont="1" applyFill="1" applyBorder="1" applyAlignment="1">
      <alignment horizontal="left" vertical="top" wrapText="1"/>
    </xf>
    <xf numFmtId="0" fontId="84" fillId="8" borderId="155" xfId="18" applyFont="1" applyFill="1" applyBorder="1" applyAlignment="1">
      <alignment vertical="center" wrapText="1"/>
    </xf>
    <xf numFmtId="0" fontId="84" fillId="8" borderId="40" xfId="18" applyFont="1" applyFill="1" applyBorder="1" applyAlignment="1">
      <alignment vertical="center"/>
    </xf>
    <xf numFmtId="0" fontId="14" fillId="0" borderId="293" xfId="18" applyFont="1" applyFill="1" applyBorder="1" applyAlignment="1">
      <alignment horizontal="center" vertical="top" wrapText="1"/>
    </xf>
    <xf numFmtId="0" fontId="14" fillId="0" borderId="250" xfId="18" applyFont="1" applyFill="1" applyBorder="1" applyAlignment="1">
      <alignment horizontal="center" vertical="top" wrapText="1"/>
    </xf>
    <xf numFmtId="0" fontId="14" fillId="8" borderId="250" xfId="18" applyFont="1" applyFill="1" applyBorder="1" applyAlignment="1">
      <alignment horizontal="left" vertical="top" wrapText="1"/>
    </xf>
    <xf numFmtId="0" fontId="7" fillId="8" borderId="286" xfId="18" applyFont="1" applyFill="1" applyBorder="1" applyAlignment="1">
      <alignment horizontal="left" vertical="top" wrapText="1"/>
    </xf>
    <xf numFmtId="0" fontId="14" fillId="8" borderId="219" xfId="18" applyFont="1" applyFill="1" applyBorder="1" applyAlignment="1">
      <alignment vertical="top"/>
    </xf>
    <xf numFmtId="0" fontId="14" fillId="8" borderId="185" xfId="18" applyFont="1" applyFill="1" applyBorder="1" applyAlignment="1">
      <alignment vertical="top"/>
    </xf>
    <xf numFmtId="0" fontId="14" fillId="8" borderId="144" xfId="18" applyFont="1" applyFill="1" applyBorder="1" applyAlignment="1">
      <alignment vertical="top"/>
    </xf>
    <xf numFmtId="0" fontId="14" fillId="8" borderId="156" xfId="18" applyFont="1" applyFill="1" applyBorder="1" applyAlignment="1">
      <alignment vertical="top" wrapText="1"/>
    </xf>
    <xf numFmtId="0" fontId="7" fillId="11" borderId="289" xfId="18" applyFont="1" applyFill="1" applyBorder="1" applyAlignment="1">
      <alignment horizontal="left" vertical="top" wrapText="1"/>
    </xf>
    <xf numFmtId="0" fontId="7" fillId="8" borderId="290" xfId="18" applyFont="1" applyFill="1" applyBorder="1" applyAlignment="1">
      <alignment vertical="top" shrinkToFit="1"/>
    </xf>
    <xf numFmtId="0" fontId="14" fillId="8" borderId="260" xfId="18" applyFont="1" applyFill="1" applyBorder="1" applyAlignment="1">
      <alignment horizontal="left" vertical="top" wrapText="1"/>
    </xf>
    <xf numFmtId="0" fontId="14" fillId="8" borderId="286" xfId="18" applyFont="1" applyFill="1" applyBorder="1" applyAlignment="1">
      <alignment horizontal="left" vertical="top" wrapText="1"/>
    </xf>
    <xf numFmtId="0" fontId="14" fillId="8" borderId="23" xfId="18" applyFont="1" applyFill="1" applyBorder="1" applyAlignment="1">
      <alignment vertical="center"/>
    </xf>
    <xf numFmtId="0" fontId="7" fillId="8" borderId="263" xfId="18" applyFont="1" applyFill="1" applyBorder="1" applyAlignment="1">
      <alignment vertical="top" shrinkToFit="1"/>
    </xf>
    <xf numFmtId="0" fontId="14" fillId="8" borderId="261" xfId="18" applyFont="1" applyFill="1" applyBorder="1" applyAlignment="1">
      <alignment horizontal="left" vertical="top" wrapText="1"/>
    </xf>
    <xf numFmtId="0" fontId="14" fillId="8" borderId="249" xfId="18" applyFont="1" applyFill="1" applyBorder="1" applyAlignment="1">
      <alignment vertical="top"/>
    </xf>
    <xf numFmtId="0" fontId="7" fillId="8" borderId="252" xfId="18" applyFont="1" applyFill="1" applyBorder="1" applyAlignment="1">
      <alignment horizontal="left" vertical="top" wrapText="1"/>
    </xf>
    <xf numFmtId="0" fontId="7" fillId="8" borderId="254" xfId="18" applyFont="1" applyFill="1" applyBorder="1" applyAlignment="1">
      <alignment horizontal="left" vertical="top" wrapText="1"/>
    </xf>
    <xf numFmtId="0" fontId="14" fillId="8" borderId="192" xfId="18" applyFont="1" applyFill="1" applyBorder="1" applyAlignment="1">
      <alignment vertical="top" wrapText="1"/>
    </xf>
    <xf numFmtId="0" fontId="16" fillId="0" borderId="280" xfId="18" applyFont="1" applyFill="1" applyBorder="1" applyAlignment="1">
      <alignment horizontal="center" vertical="top" shrinkToFit="1"/>
    </xf>
    <xf numFmtId="0" fontId="14" fillId="8" borderId="291" xfId="18" applyFont="1" applyFill="1" applyBorder="1" applyAlignment="1">
      <alignment vertical="top" wrapText="1"/>
    </xf>
    <xf numFmtId="0" fontId="84" fillId="8" borderId="160" xfId="18" applyFont="1" applyFill="1" applyBorder="1" applyAlignment="1">
      <alignment vertical="center"/>
    </xf>
    <xf numFmtId="0" fontId="7" fillId="0" borderId="280" xfId="18" applyFont="1" applyFill="1" applyBorder="1" applyAlignment="1">
      <alignment horizontal="center" vertical="center" wrapText="1"/>
    </xf>
    <xf numFmtId="0" fontId="84" fillId="8" borderId="0" xfId="18" applyFont="1" applyFill="1" applyBorder="1" applyAlignment="1">
      <alignment vertical="center"/>
    </xf>
    <xf numFmtId="0" fontId="14" fillId="8" borderId="0" xfId="18" applyFont="1" applyFill="1" applyBorder="1" applyAlignment="1">
      <alignment horizontal="left" vertical="center"/>
    </xf>
    <xf numFmtId="0" fontId="14" fillId="8" borderId="281" xfId="18" applyFont="1" applyFill="1" applyBorder="1" applyAlignment="1">
      <alignment vertical="top"/>
    </xf>
    <xf numFmtId="0" fontId="7" fillId="11" borderId="290" xfId="18" applyFont="1" applyFill="1" applyBorder="1" applyAlignment="1">
      <alignment horizontal="left" vertical="top" wrapText="1"/>
    </xf>
    <xf numFmtId="0" fontId="7" fillId="8" borderId="259" xfId="18" applyFont="1" applyFill="1" applyBorder="1" applyAlignment="1">
      <alignment vertical="top" shrinkToFit="1"/>
    </xf>
    <xf numFmtId="0" fontId="7" fillId="8" borderId="255" xfId="18" applyFont="1" applyFill="1" applyBorder="1" applyAlignment="1">
      <alignment horizontal="left" vertical="top" wrapText="1"/>
    </xf>
    <xf numFmtId="0" fontId="14" fillId="8" borderId="281" xfId="18" applyFont="1" applyFill="1" applyBorder="1" applyAlignment="1">
      <alignment vertical="top" wrapText="1"/>
    </xf>
    <xf numFmtId="0" fontId="7" fillId="0" borderId="280" xfId="18" applyFont="1" applyFill="1" applyBorder="1" applyAlignment="1">
      <alignment horizontal="center" vertical="top" shrinkToFit="1"/>
    </xf>
    <xf numFmtId="0" fontId="14" fillId="8" borderId="201" xfId="18" applyFont="1" applyFill="1" applyBorder="1" applyAlignment="1">
      <alignment vertical="center"/>
    </xf>
    <xf numFmtId="0" fontId="7" fillId="11" borderId="42" xfId="18" applyFont="1" applyFill="1" applyBorder="1" applyAlignment="1">
      <alignment horizontal="center" vertical="top" wrapText="1"/>
    </xf>
    <xf numFmtId="0" fontId="14" fillId="8" borderId="10" xfId="18" applyFont="1" applyFill="1" applyBorder="1" applyAlignment="1">
      <alignment horizontal="left" vertical="center"/>
    </xf>
    <xf numFmtId="0" fontId="14" fillId="8" borderId="156" xfId="18" applyFont="1" applyFill="1" applyBorder="1" applyAlignment="1">
      <alignment horizontal="left" vertical="center"/>
    </xf>
    <xf numFmtId="0" fontId="7" fillId="8" borderId="256" xfId="18" applyFont="1" applyFill="1" applyBorder="1" applyAlignment="1">
      <alignment vertical="top" shrinkToFit="1"/>
    </xf>
    <xf numFmtId="0" fontId="7" fillId="0" borderId="292" xfId="18" applyFont="1" applyFill="1" applyBorder="1" applyAlignment="1">
      <alignment horizontal="center" vertical="center" wrapText="1"/>
    </xf>
    <xf numFmtId="0" fontId="7" fillId="8" borderId="261" xfId="18" applyFont="1" applyFill="1" applyBorder="1" applyAlignment="1">
      <alignment horizontal="left" vertical="top" wrapText="1"/>
    </xf>
    <xf numFmtId="0" fontId="14" fillId="8" borderId="192" xfId="18" applyFont="1" applyFill="1" applyBorder="1" applyAlignment="1">
      <alignment vertical="top"/>
    </xf>
    <xf numFmtId="0" fontId="84" fillId="8" borderId="163" xfId="18" applyFont="1" applyFill="1" applyBorder="1" applyAlignment="1">
      <alignment vertical="center"/>
    </xf>
    <xf numFmtId="0" fontId="88" fillId="8" borderId="254" xfId="18" applyFont="1" applyFill="1" applyBorder="1" applyAlignment="1">
      <alignment vertical="top" wrapText="1"/>
    </xf>
    <xf numFmtId="0" fontId="7" fillId="8" borderId="259" xfId="18" applyFont="1" applyFill="1" applyBorder="1" applyAlignment="1">
      <alignment horizontal="left" vertical="top" shrinkToFit="1"/>
    </xf>
    <xf numFmtId="0" fontId="14" fillId="8" borderId="23" xfId="18" applyFont="1" applyFill="1" applyBorder="1" applyAlignment="1">
      <alignment vertical="top"/>
    </xf>
    <xf numFmtId="0" fontId="14" fillId="8" borderId="261" xfId="18" applyFont="1" applyFill="1" applyBorder="1" applyAlignment="1">
      <alignment vertical="top" wrapText="1"/>
    </xf>
    <xf numFmtId="0" fontId="14" fillId="8" borderId="181" xfId="18" applyFont="1" applyFill="1" applyBorder="1" applyAlignment="1">
      <alignment vertical="top"/>
    </xf>
    <xf numFmtId="0" fontId="7" fillId="11" borderId="250" xfId="18" applyFont="1" applyFill="1" applyBorder="1" applyAlignment="1">
      <alignment horizontal="left" vertical="top" wrapText="1"/>
    </xf>
    <xf numFmtId="0" fontId="7" fillId="8" borderId="223" xfId="18" applyFont="1" applyFill="1" applyBorder="1" applyAlignment="1">
      <alignment vertical="top" wrapText="1"/>
    </xf>
    <xf numFmtId="0" fontId="14" fillId="8" borderId="223" xfId="18" applyFont="1" applyFill="1" applyBorder="1" applyAlignment="1">
      <alignment vertical="top" wrapText="1"/>
    </xf>
    <xf numFmtId="0" fontId="14" fillId="8" borderId="294" xfId="18" applyFont="1" applyFill="1" applyBorder="1" applyAlignment="1">
      <alignment vertical="top"/>
    </xf>
    <xf numFmtId="0" fontId="14" fillId="8" borderId="168" xfId="18" applyFont="1" applyFill="1" applyBorder="1" applyAlignment="1">
      <alignment vertical="top"/>
    </xf>
    <xf numFmtId="0" fontId="7" fillId="8" borderId="261" xfId="18" applyFont="1" applyFill="1" applyBorder="1" applyAlignment="1">
      <alignment vertical="top" wrapText="1"/>
    </xf>
    <xf numFmtId="0" fontId="14" fillId="8" borderId="163" xfId="18" applyFont="1" applyFill="1" applyBorder="1" applyAlignment="1">
      <alignment vertical="top"/>
    </xf>
    <xf numFmtId="0" fontId="7" fillId="11" borderId="39" xfId="18" applyFont="1" applyFill="1" applyBorder="1" applyAlignment="1">
      <alignment horizontal="left" vertical="top" wrapText="1"/>
    </xf>
    <xf numFmtId="0" fontId="84" fillId="8" borderId="249" xfId="18" applyFont="1" applyFill="1" applyBorder="1" applyAlignment="1">
      <alignment vertical="top"/>
    </xf>
    <xf numFmtId="0" fontId="14" fillId="8" borderId="157" xfId="18" applyFont="1" applyFill="1" applyBorder="1" applyAlignment="1">
      <alignment vertical="center"/>
    </xf>
    <xf numFmtId="0" fontId="84" fillId="8" borderId="0" xfId="18" applyFont="1" applyFill="1" applyBorder="1" applyAlignment="1">
      <alignment vertical="center" wrapText="1"/>
    </xf>
    <xf numFmtId="0" fontId="14" fillId="8" borderId="0" xfId="18" applyFont="1" applyFill="1" applyBorder="1" applyAlignment="1">
      <alignment vertical="top"/>
    </xf>
    <xf numFmtId="0" fontId="14" fillId="8" borderId="154" xfId="18" applyFont="1" applyFill="1" applyBorder="1" applyAlignment="1">
      <alignment vertical="top"/>
    </xf>
    <xf numFmtId="0" fontId="14" fillId="8" borderId="151" xfId="18" applyFont="1" applyFill="1" applyBorder="1" applyAlignment="1">
      <alignment vertical="center"/>
    </xf>
    <xf numFmtId="0" fontId="84" fillId="8" borderId="281" xfId="18" applyFont="1" applyFill="1" applyBorder="1" applyAlignment="1">
      <alignment vertical="top"/>
    </xf>
    <xf numFmtId="0" fontId="84" fillId="8" borderId="10" xfId="18" applyFont="1" applyFill="1" applyBorder="1" applyAlignment="1">
      <alignment vertical="center"/>
    </xf>
    <xf numFmtId="0" fontId="84" fillId="8" borderId="194" xfId="18" applyFont="1" applyFill="1" applyBorder="1" applyAlignment="1">
      <alignment vertical="center"/>
    </xf>
    <xf numFmtId="0" fontId="7" fillId="8" borderId="254" xfId="18" applyFont="1" applyFill="1" applyBorder="1" applyAlignment="1">
      <alignment horizontal="left" vertical="top" shrinkToFit="1"/>
    </xf>
    <xf numFmtId="0" fontId="14" fillId="0" borderId="280" xfId="18" applyFont="1" applyFill="1" applyBorder="1" applyAlignment="1">
      <alignment horizontal="left" vertical="top" shrinkToFit="1"/>
    </xf>
    <xf numFmtId="0" fontId="14" fillId="8" borderId="257" xfId="18" applyFont="1" applyFill="1" applyBorder="1" applyAlignment="1">
      <alignment vertical="center"/>
    </xf>
    <xf numFmtId="0" fontId="14" fillId="8" borderId="296" xfId="18" applyFont="1" applyFill="1" applyBorder="1" applyAlignment="1">
      <alignment vertical="center"/>
    </xf>
    <xf numFmtId="0" fontId="14" fillId="8" borderId="290" xfId="18" applyFont="1" applyFill="1" applyBorder="1" applyAlignment="1">
      <alignment vertical="center"/>
    </xf>
    <xf numFmtId="0" fontId="7" fillId="11" borderId="285" xfId="18" applyFont="1" applyFill="1" applyBorder="1" applyAlignment="1">
      <alignment horizontal="left" vertical="top" wrapText="1"/>
    </xf>
    <xf numFmtId="0" fontId="7" fillId="8" borderId="254" xfId="18" applyFont="1" applyFill="1" applyBorder="1" applyAlignment="1">
      <alignment horizontal="left" vertical="top" wrapText="1" shrinkToFit="1"/>
    </xf>
    <xf numFmtId="0" fontId="7" fillId="0" borderId="250" xfId="18" applyFont="1" applyFill="1" applyBorder="1" applyAlignment="1">
      <alignment horizontal="center" vertical="center" wrapText="1"/>
    </xf>
    <xf numFmtId="0" fontId="14" fillId="8" borderId="0" xfId="18" applyFont="1" applyFill="1" applyBorder="1" applyAlignment="1">
      <alignment vertical="top" wrapText="1"/>
    </xf>
    <xf numFmtId="0" fontId="14" fillId="8" borderId="153" xfId="18" applyFont="1" applyFill="1" applyBorder="1" applyAlignment="1">
      <alignment vertical="top"/>
    </xf>
    <xf numFmtId="0" fontId="14" fillId="8" borderId="292" xfId="18" applyFont="1" applyFill="1" applyBorder="1" applyAlignment="1">
      <alignment vertical="top" wrapText="1"/>
    </xf>
    <xf numFmtId="0" fontId="14" fillId="0" borderId="219" xfId="18" applyFont="1" applyFill="1" applyBorder="1" applyAlignment="1">
      <alignment vertical="top" wrapText="1"/>
    </xf>
    <xf numFmtId="0" fontId="14" fillId="0" borderId="39" xfId="18" applyFont="1" applyFill="1" applyBorder="1" applyAlignment="1">
      <alignment vertical="center"/>
    </xf>
    <xf numFmtId="0" fontId="14" fillId="8" borderId="228" xfId="18" applyFont="1" applyFill="1" applyBorder="1" applyAlignment="1">
      <alignment vertical="top"/>
    </xf>
    <xf numFmtId="0" fontId="7" fillId="8" borderId="289" xfId="18" applyFont="1" applyFill="1" applyBorder="1" applyAlignment="1">
      <alignment horizontal="left" vertical="top" shrinkToFit="1"/>
    </xf>
    <xf numFmtId="0" fontId="14" fillId="8" borderId="41" xfId="18" applyFont="1" applyFill="1" applyBorder="1" applyAlignment="1">
      <alignment vertical="center"/>
    </xf>
    <xf numFmtId="0" fontId="14" fillId="8" borderId="185" xfId="18" applyFont="1" applyFill="1" applyBorder="1" applyAlignment="1">
      <alignment vertical="top" wrapText="1"/>
    </xf>
    <xf numFmtId="0" fontId="14" fillId="8" borderId="186" xfId="18" applyFont="1" applyFill="1" applyBorder="1" applyAlignment="1">
      <alignment vertical="top"/>
    </xf>
    <xf numFmtId="0" fontId="14" fillId="8" borderId="286" xfId="18" applyFont="1" applyFill="1" applyBorder="1" applyAlignment="1">
      <alignment vertical="center"/>
    </xf>
    <xf numFmtId="0" fontId="14" fillId="8" borderId="23" xfId="18" applyFont="1" applyFill="1" applyBorder="1" applyAlignment="1">
      <alignment vertical="top" wrapText="1"/>
    </xf>
    <xf numFmtId="0" fontId="14" fillId="8" borderId="187" xfId="18" applyFont="1" applyFill="1" applyBorder="1" applyAlignment="1">
      <alignment vertical="top"/>
    </xf>
    <xf numFmtId="0" fontId="14" fillId="0" borderId="155" xfId="18" applyFont="1" applyFill="1" applyBorder="1" applyAlignment="1">
      <alignment vertical="top"/>
    </xf>
    <xf numFmtId="0" fontId="84" fillId="8" borderId="155" xfId="18" applyFont="1" applyFill="1" applyBorder="1" applyAlignment="1">
      <alignment vertical="center"/>
    </xf>
    <xf numFmtId="0" fontId="84" fillId="8" borderId="150" xfId="18" applyFont="1" applyFill="1" applyBorder="1" applyAlignment="1">
      <alignment vertical="center"/>
    </xf>
    <xf numFmtId="0" fontId="84" fillId="8" borderId="5" xfId="18" applyFont="1" applyFill="1" applyBorder="1" applyAlignment="1">
      <alignment vertical="center"/>
    </xf>
    <xf numFmtId="0" fontId="84" fillId="0" borderId="150" xfId="18" applyFont="1" applyFill="1" applyBorder="1" applyAlignment="1">
      <alignment vertical="top"/>
    </xf>
    <xf numFmtId="0" fontId="14" fillId="8" borderId="5" xfId="18" applyFont="1" applyFill="1" applyBorder="1" applyAlignment="1">
      <alignment vertical="center"/>
    </xf>
    <xf numFmtId="0" fontId="14" fillId="0" borderId="150" xfId="18" applyFont="1" applyFill="1" applyBorder="1" applyAlignment="1">
      <alignment vertical="top"/>
    </xf>
    <xf numFmtId="0" fontId="7" fillId="8" borderId="259" xfId="18" applyFont="1" applyFill="1" applyBorder="1" applyAlignment="1">
      <alignment horizontal="left" vertical="top" wrapText="1" shrinkToFit="1"/>
    </xf>
    <xf numFmtId="0" fontId="14" fillId="11" borderId="285" xfId="18" applyFont="1" applyFill="1" applyBorder="1" applyAlignment="1">
      <alignment horizontal="left" vertical="top" wrapText="1"/>
    </xf>
    <xf numFmtId="0" fontId="14" fillId="8" borderId="166" xfId="18" applyFont="1" applyFill="1" applyBorder="1" applyAlignment="1">
      <alignment vertical="center"/>
    </xf>
    <xf numFmtId="0" fontId="84" fillId="8" borderId="166" xfId="18" applyFont="1" applyFill="1" applyBorder="1" applyAlignment="1">
      <alignment vertical="center"/>
    </xf>
    <xf numFmtId="0" fontId="14" fillId="8" borderId="157" xfId="18" applyFont="1" applyFill="1" applyBorder="1" applyAlignment="1">
      <alignment vertical="top"/>
    </xf>
    <xf numFmtId="0" fontId="14" fillId="8" borderId="255" xfId="18" applyFont="1" applyFill="1" applyBorder="1" applyAlignment="1">
      <alignment vertical="top" wrapText="1"/>
    </xf>
    <xf numFmtId="0" fontId="14" fillId="8" borderId="151" xfId="18" applyFont="1" applyFill="1" applyBorder="1" applyAlignment="1">
      <alignment vertical="top"/>
    </xf>
    <xf numFmtId="0" fontId="14" fillId="8" borderId="250" xfId="18" applyFont="1" applyFill="1" applyBorder="1" applyAlignment="1">
      <alignment vertical="top"/>
    </xf>
    <xf numFmtId="0" fontId="14" fillId="8" borderId="2" xfId="18" applyFont="1" applyFill="1" applyBorder="1" applyAlignment="1">
      <alignment vertical="center"/>
    </xf>
    <xf numFmtId="0" fontId="14" fillId="8" borderId="4" xfId="18" applyFont="1" applyFill="1" applyBorder="1" applyAlignment="1">
      <alignment vertical="center"/>
    </xf>
    <xf numFmtId="0" fontId="14" fillId="8" borderId="4" xfId="18" applyFont="1" applyFill="1" applyBorder="1" applyAlignment="1">
      <alignment vertical="center" wrapText="1"/>
    </xf>
    <xf numFmtId="0" fontId="14" fillId="0" borderId="292" xfId="18" applyFont="1" applyFill="1" applyBorder="1" applyAlignment="1">
      <alignment horizontal="left" vertical="top" wrapText="1"/>
    </xf>
    <xf numFmtId="0" fontId="14" fillId="11" borderId="260" xfId="18" applyFont="1" applyFill="1" applyBorder="1" applyAlignment="1">
      <alignment horizontal="left" vertical="top" wrapText="1"/>
    </xf>
    <xf numFmtId="0" fontId="14" fillId="8" borderId="252" xfId="18" applyFont="1" applyFill="1" applyBorder="1" applyAlignment="1">
      <alignment vertical="top" wrapText="1"/>
    </xf>
    <xf numFmtId="0" fontId="14" fillId="8" borderId="154" xfId="18" applyFont="1" applyFill="1" applyBorder="1" applyAlignment="1">
      <alignment vertical="center"/>
    </xf>
    <xf numFmtId="0" fontId="14" fillId="8" borderId="157" xfId="18" applyFont="1" applyFill="1" applyBorder="1" applyAlignment="1">
      <alignment vertical="center" wrapText="1"/>
    </xf>
    <xf numFmtId="0" fontId="7" fillId="8" borderId="250" xfId="18" applyFont="1" applyFill="1" applyBorder="1" applyAlignment="1">
      <alignment vertical="top" wrapText="1"/>
    </xf>
    <xf numFmtId="0" fontId="14" fillId="8" borderId="251" xfId="18" applyFont="1" applyFill="1" applyBorder="1" applyAlignment="1">
      <alignment vertical="center" wrapText="1"/>
    </xf>
    <xf numFmtId="0" fontId="84" fillId="8" borderId="41" xfId="18" applyFont="1" applyFill="1" applyBorder="1" applyAlignment="1">
      <alignment vertical="center"/>
    </xf>
    <xf numFmtId="0" fontId="14" fillId="8" borderId="187" xfId="18" applyFont="1" applyFill="1" applyBorder="1" applyAlignment="1">
      <alignment vertical="center"/>
    </xf>
    <xf numFmtId="0" fontId="14" fillId="8" borderId="18" xfId="18" applyFont="1" applyFill="1" applyBorder="1" applyAlignment="1">
      <alignment vertical="center"/>
    </xf>
    <xf numFmtId="0" fontId="14" fillId="8" borderId="259" xfId="18" applyFont="1" applyFill="1" applyBorder="1" applyAlignment="1">
      <alignment vertical="top" wrapText="1"/>
    </xf>
    <xf numFmtId="0" fontId="14" fillId="0" borderId="4" xfId="18" applyFont="1" applyFill="1" applyBorder="1" applyAlignment="1">
      <alignment horizontal="left" vertical="center" wrapText="1"/>
    </xf>
    <xf numFmtId="0" fontId="14" fillId="0" borderId="2" xfId="18" applyFont="1" applyFill="1" applyBorder="1" applyAlignment="1">
      <alignment vertical="top"/>
    </xf>
    <xf numFmtId="0" fontId="14" fillId="0" borderId="157" xfId="18" applyFont="1" applyFill="1" applyBorder="1" applyAlignment="1">
      <alignment horizontal="left" vertical="center" wrapText="1"/>
    </xf>
    <xf numFmtId="0" fontId="14" fillId="0" borderId="183" xfId="18" applyFont="1" applyFill="1" applyBorder="1" applyAlignment="1">
      <alignment vertical="center"/>
    </xf>
    <xf numFmtId="0" fontId="14" fillId="0" borderId="184" xfId="18" applyFont="1" applyFill="1" applyBorder="1" applyAlignment="1">
      <alignment vertical="center"/>
    </xf>
    <xf numFmtId="0" fontId="14" fillId="0" borderId="220" xfId="18" applyFont="1" applyFill="1" applyBorder="1" applyAlignment="1">
      <alignment vertical="center"/>
    </xf>
    <xf numFmtId="0" fontId="14" fillId="0" borderId="201" xfId="18" applyFont="1" applyFill="1" applyBorder="1" applyAlignment="1">
      <alignment vertical="center"/>
    </xf>
    <xf numFmtId="0" fontId="14" fillId="0" borderId="167" xfId="18" applyFont="1" applyFill="1" applyBorder="1" applyAlignment="1">
      <alignment vertical="center"/>
    </xf>
    <xf numFmtId="0" fontId="14" fillId="0" borderId="181" xfId="18" applyFont="1" applyFill="1" applyBorder="1" applyAlignment="1">
      <alignment vertical="top"/>
    </xf>
    <xf numFmtId="0" fontId="14" fillId="0" borderId="192" xfId="18" applyFont="1" applyFill="1" applyBorder="1" applyAlignment="1">
      <alignment vertical="top"/>
    </xf>
    <xf numFmtId="0" fontId="14" fillId="0" borderId="155" xfId="18" applyFont="1" applyFill="1" applyBorder="1" applyAlignment="1">
      <alignment vertical="top" wrapText="1"/>
    </xf>
    <xf numFmtId="0" fontId="14" fillId="0" borderId="163" xfId="18" applyFont="1" applyFill="1" applyBorder="1" applyAlignment="1">
      <alignment vertical="top" wrapText="1"/>
    </xf>
    <xf numFmtId="0" fontId="14" fillId="0" borderId="151" xfId="18" applyFont="1" applyFill="1" applyBorder="1" applyAlignment="1">
      <alignment vertical="top" wrapText="1"/>
    </xf>
    <xf numFmtId="0" fontId="14" fillId="0" borderId="201" xfId="18" applyFont="1" applyFill="1" applyBorder="1" applyAlignment="1">
      <alignment vertical="top" wrapText="1"/>
    </xf>
    <xf numFmtId="0" fontId="14" fillId="0" borderId="157" xfId="18" applyFont="1" applyFill="1" applyBorder="1" applyAlignment="1">
      <alignment horizontal="left" vertical="center"/>
    </xf>
    <xf numFmtId="0" fontId="14" fillId="0" borderId="259" xfId="18" applyFont="1" applyFill="1" applyBorder="1" applyAlignment="1">
      <alignment horizontal="left" vertical="top" shrinkToFit="1"/>
    </xf>
    <xf numFmtId="0" fontId="14" fillId="0" borderId="11" xfId="18" applyFont="1" applyFill="1" applyBorder="1" applyAlignment="1">
      <alignment vertical="center"/>
    </xf>
    <xf numFmtId="0" fontId="14" fillId="0" borderId="293" xfId="18" quotePrefix="1" applyFont="1" applyFill="1" applyBorder="1" applyAlignment="1">
      <alignment horizontal="center" vertical="center" shrinkToFit="1"/>
    </xf>
    <xf numFmtId="0" fontId="84" fillId="0" borderId="228" xfId="18" applyFont="1" applyFill="1" applyBorder="1" applyAlignment="1">
      <alignment vertical="top"/>
    </xf>
    <xf numFmtId="0" fontId="14" fillId="0" borderId="151" xfId="18" applyFont="1" applyFill="1" applyBorder="1" applyAlignment="1">
      <alignment vertical="top"/>
    </xf>
    <xf numFmtId="0" fontId="14" fillId="0" borderId="202" xfId="18" applyFont="1" applyBorder="1" applyAlignment="1">
      <alignment vertical="center" wrapText="1"/>
    </xf>
    <xf numFmtId="0" fontId="89" fillId="11" borderId="251" xfId="18" applyFont="1" applyFill="1" applyBorder="1" applyAlignment="1">
      <alignment horizontal="left" vertical="top" wrapText="1"/>
    </xf>
    <xf numFmtId="0" fontId="89" fillId="0" borderId="252" xfId="18" applyFont="1" applyFill="1" applyBorder="1" applyAlignment="1">
      <alignment vertical="top" wrapText="1"/>
    </xf>
    <xf numFmtId="0" fontId="89" fillId="0" borderId="0" xfId="18" applyFont="1" applyAlignment="1">
      <alignment vertical="center" wrapText="1"/>
    </xf>
    <xf numFmtId="0" fontId="89" fillId="0" borderId="0" xfId="18" applyFont="1" applyBorder="1" applyAlignment="1">
      <alignment vertical="center" wrapText="1"/>
    </xf>
    <xf numFmtId="0" fontId="89" fillId="0" borderId="254" xfId="18" applyFont="1" applyFill="1" applyBorder="1" applyAlignment="1">
      <alignment vertical="top" wrapText="1"/>
    </xf>
    <xf numFmtId="0" fontId="84" fillId="0" borderId="40" xfId="18" applyFont="1" applyFill="1" applyBorder="1" applyAlignment="1">
      <alignment vertical="center" wrapText="1"/>
    </xf>
    <xf numFmtId="0" fontId="84" fillId="0" borderId="40" xfId="18" applyFont="1" applyFill="1" applyBorder="1" applyAlignment="1">
      <alignment horizontal="left" vertical="center"/>
    </xf>
    <xf numFmtId="0" fontId="84" fillId="0" borderId="194" xfId="18" applyFont="1" applyFill="1" applyBorder="1" applyAlignment="1">
      <alignment vertical="center"/>
    </xf>
    <xf numFmtId="0" fontId="14" fillId="0" borderId="259" xfId="18" applyFont="1" applyFill="1" applyBorder="1" applyAlignment="1">
      <alignment horizontal="left" vertical="top" wrapText="1"/>
    </xf>
    <xf numFmtId="0" fontId="14" fillId="0" borderId="2" xfId="18" applyFont="1" applyFill="1" applyBorder="1" applyAlignment="1">
      <alignment vertical="center"/>
    </xf>
    <xf numFmtId="0" fontId="14" fillId="0" borderId="293" xfId="18" applyFont="1" applyFill="1" applyBorder="1" applyAlignment="1">
      <alignment vertical="center" wrapText="1"/>
    </xf>
    <xf numFmtId="0" fontId="14" fillId="11" borderId="250" xfId="18" applyFont="1" applyFill="1" applyBorder="1" applyAlignment="1">
      <alignment vertical="center" wrapText="1"/>
    </xf>
    <xf numFmtId="0" fontId="14" fillId="0" borderId="297" xfId="18" applyFont="1" applyFill="1" applyBorder="1" applyAlignment="1">
      <alignment vertical="top"/>
    </xf>
    <xf numFmtId="0" fontId="84" fillId="0" borderId="41" xfId="18" applyFont="1" applyFill="1" applyBorder="1" applyAlignment="1">
      <alignment vertical="center"/>
    </xf>
    <xf numFmtId="0" fontId="84" fillId="0" borderId="10" xfId="18" applyFont="1" applyFill="1" applyBorder="1" applyAlignment="1">
      <alignment vertical="center" wrapText="1"/>
    </xf>
    <xf numFmtId="0" fontId="84" fillId="0" borderId="10" xfId="18" applyFont="1" applyFill="1" applyBorder="1" applyAlignment="1">
      <alignment vertical="center"/>
    </xf>
    <xf numFmtId="0" fontId="14" fillId="11" borderId="292" xfId="18" applyFont="1" applyFill="1" applyBorder="1" applyAlignment="1">
      <alignment horizontal="left" vertical="top" wrapText="1"/>
    </xf>
    <xf numFmtId="0" fontId="84" fillId="0" borderId="155" xfId="18" applyFont="1" applyFill="1" applyBorder="1" applyAlignment="1">
      <alignment vertical="center"/>
    </xf>
    <xf numFmtId="0" fontId="84" fillId="0" borderId="155" xfId="18" applyFont="1" applyFill="1" applyBorder="1" applyAlignment="1">
      <alignment vertical="center" wrapText="1"/>
    </xf>
    <xf numFmtId="0" fontId="14" fillId="0" borderId="290" xfId="18" applyFont="1" applyFill="1" applyBorder="1" applyAlignment="1">
      <alignment vertical="center"/>
    </xf>
    <xf numFmtId="0" fontId="14" fillId="11" borderId="287" xfId="18" applyFont="1" applyFill="1" applyBorder="1" applyAlignment="1">
      <alignment horizontal="left" vertical="top" wrapText="1"/>
    </xf>
    <xf numFmtId="0" fontId="14" fillId="0" borderId="286" xfId="18" applyFont="1" applyFill="1" applyBorder="1" applyAlignment="1">
      <alignment horizontal="left" vertical="top" wrapText="1"/>
    </xf>
    <xf numFmtId="0" fontId="14" fillId="0" borderId="160" xfId="18" applyFont="1" applyFill="1" applyBorder="1" applyAlignment="1">
      <alignment vertical="top" wrapText="1"/>
    </xf>
    <xf numFmtId="0" fontId="14" fillId="0" borderId="285" xfId="18" applyFont="1" applyFill="1" applyBorder="1" applyAlignment="1">
      <alignment horizontal="center" vertical="top" shrinkToFit="1"/>
    </xf>
    <xf numFmtId="0" fontId="14" fillId="0" borderId="192" xfId="18" applyFont="1" applyFill="1" applyBorder="1" applyAlignment="1">
      <alignment vertical="top" wrapText="1"/>
    </xf>
    <xf numFmtId="0" fontId="14" fillId="11" borderId="291" xfId="18" applyFont="1" applyFill="1" applyBorder="1" applyAlignment="1">
      <alignment horizontal="left" vertical="top" wrapText="1"/>
    </xf>
    <xf numFmtId="0" fontId="14" fillId="0" borderId="184" xfId="18" applyFont="1" applyFill="1" applyBorder="1" applyAlignment="1">
      <alignment vertical="top" wrapText="1"/>
    </xf>
    <xf numFmtId="0" fontId="14" fillId="0" borderId="251" xfId="18" applyFont="1" applyFill="1" applyBorder="1" applyAlignment="1">
      <alignment horizontal="left" vertical="top" wrapText="1"/>
    </xf>
    <xf numFmtId="0" fontId="14" fillId="0" borderId="202" xfId="18" applyFont="1" applyFill="1" applyBorder="1" applyAlignment="1">
      <alignment vertical="top"/>
    </xf>
    <xf numFmtId="0" fontId="84" fillId="0" borderId="120" xfId="18" applyFont="1" applyFill="1" applyBorder="1" applyAlignment="1">
      <alignment vertical="top" wrapText="1"/>
    </xf>
    <xf numFmtId="0" fontId="14" fillId="0" borderId="40" xfId="18" applyFont="1" applyFill="1" applyBorder="1" applyAlignment="1">
      <alignment vertical="top"/>
    </xf>
    <xf numFmtId="0" fontId="14" fillId="0" borderId="181" xfId="18" applyFont="1" applyBorder="1" applyAlignment="1">
      <alignment vertical="top" wrapText="1"/>
    </xf>
    <xf numFmtId="0" fontId="14" fillId="0" borderId="153" xfId="18" applyFont="1" applyFill="1" applyBorder="1" applyAlignment="1">
      <alignment vertical="top"/>
    </xf>
    <xf numFmtId="0" fontId="14" fillId="0" borderId="194" xfId="18" applyFont="1" applyFill="1" applyBorder="1" applyAlignment="1">
      <alignment vertical="top"/>
    </xf>
    <xf numFmtId="0" fontId="14" fillId="0" borderId="156" xfId="18" applyFont="1" applyBorder="1" applyAlignment="1">
      <alignment vertical="top" wrapText="1"/>
    </xf>
    <xf numFmtId="0" fontId="14" fillId="0" borderId="181" xfId="18" applyFont="1" applyFill="1" applyBorder="1" applyAlignment="1">
      <alignment vertical="top" wrapText="1"/>
    </xf>
    <xf numFmtId="0" fontId="14" fillId="0" borderId="290" xfId="18" applyFont="1" applyFill="1" applyBorder="1" applyAlignment="1">
      <alignment vertical="top"/>
    </xf>
    <xf numFmtId="0" fontId="14" fillId="0" borderId="255" xfId="18" applyFont="1" applyFill="1" applyBorder="1" applyAlignment="1">
      <alignment horizontal="left" vertical="top" shrinkToFit="1"/>
    </xf>
    <xf numFmtId="0" fontId="14" fillId="0" borderId="65" xfId="18" applyFont="1" applyFill="1" applyBorder="1" applyAlignment="1">
      <alignment vertical="top"/>
    </xf>
    <xf numFmtId="0" fontId="84" fillId="0" borderId="290" xfId="18" applyFont="1" applyFill="1" applyBorder="1" applyAlignment="1">
      <alignment vertical="top"/>
    </xf>
    <xf numFmtId="0" fontId="14" fillId="0" borderId="254" xfId="18" applyFont="1" applyFill="1" applyBorder="1" applyAlignment="1">
      <alignment horizontal="left" vertical="top" shrinkToFit="1"/>
    </xf>
    <xf numFmtId="0" fontId="14" fillId="0" borderId="250" xfId="18" applyFont="1" applyFill="1" applyBorder="1" applyAlignment="1">
      <alignment vertical="top"/>
    </xf>
    <xf numFmtId="0" fontId="14" fillId="0" borderId="8" xfId="18" applyFont="1" applyFill="1" applyBorder="1" applyAlignment="1">
      <alignment vertical="center"/>
    </xf>
    <xf numFmtId="0" fontId="14" fillId="0" borderId="5" xfId="18" applyFont="1" applyFill="1" applyBorder="1" applyAlignment="1">
      <alignment vertical="center"/>
    </xf>
    <xf numFmtId="0" fontId="14" fillId="0" borderId="159" xfId="18" applyFont="1" applyBorder="1" applyAlignment="1">
      <alignment vertical="top" wrapText="1"/>
    </xf>
    <xf numFmtId="0" fontId="14" fillId="0" borderId="190" xfId="18" applyFont="1" applyBorder="1" applyAlignment="1">
      <alignment vertical="top"/>
    </xf>
    <xf numFmtId="0" fontId="14" fillId="0" borderId="295" xfId="18" applyFont="1" applyFill="1" applyBorder="1" applyAlignment="1">
      <alignment vertical="top"/>
    </xf>
    <xf numFmtId="0" fontId="14" fillId="0" borderId="294" xfId="18" applyFont="1" applyBorder="1" applyAlignment="1">
      <alignment vertical="center" wrapText="1"/>
    </xf>
    <xf numFmtId="0" fontId="14" fillId="0" borderId="39" xfId="18" applyFont="1" applyFill="1" applyBorder="1" applyAlignment="1">
      <alignment vertical="top"/>
    </xf>
    <xf numFmtId="0" fontId="14" fillId="0" borderId="13" xfId="18" applyFont="1" applyBorder="1" applyAlignment="1">
      <alignment vertical="center" wrapText="1"/>
    </xf>
    <xf numFmtId="0" fontId="14" fillId="0" borderId="10" xfId="18" applyFont="1" applyBorder="1" applyAlignment="1">
      <alignment vertical="center" wrapText="1"/>
    </xf>
    <xf numFmtId="0" fontId="14" fillId="0" borderId="42" xfId="18" applyFont="1" applyFill="1" applyBorder="1" applyAlignment="1">
      <alignment vertical="top"/>
    </xf>
    <xf numFmtId="0" fontId="14" fillId="0" borderId="10" xfId="18" applyFont="1" applyFill="1" applyBorder="1" applyAlignment="1">
      <alignment vertical="top" wrapText="1"/>
    </xf>
    <xf numFmtId="0" fontId="14" fillId="0" borderId="256" xfId="18" applyFont="1" applyFill="1" applyBorder="1" applyAlignment="1">
      <alignment horizontal="left" vertical="top" wrapText="1"/>
    </xf>
    <xf numFmtId="0" fontId="14" fillId="0" borderId="0" xfId="18" applyFont="1" applyFill="1" applyBorder="1" applyAlignment="1">
      <alignment vertical="top" wrapText="1"/>
    </xf>
    <xf numFmtId="0" fontId="14" fillId="0" borderId="206" xfId="18" applyFont="1" applyFill="1" applyBorder="1" applyAlignment="1">
      <alignment horizontal="left" vertical="top" wrapText="1"/>
    </xf>
    <xf numFmtId="0" fontId="14" fillId="11" borderId="251" xfId="18" applyFont="1" applyFill="1" applyBorder="1" applyAlignment="1">
      <alignment vertical="top" wrapText="1"/>
    </xf>
    <xf numFmtId="0" fontId="14" fillId="0" borderId="252" xfId="18" applyFont="1" applyFill="1" applyBorder="1" applyAlignment="1">
      <alignment horizontal="left" vertical="top" wrapText="1"/>
    </xf>
    <xf numFmtId="0" fontId="14" fillId="11" borderId="263" xfId="18" applyFont="1" applyFill="1" applyBorder="1" applyAlignment="1">
      <alignment vertical="top" wrapText="1"/>
    </xf>
    <xf numFmtId="0" fontId="14" fillId="0" borderId="254" xfId="18" applyFont="1" applyFill="1" applyBorder="1" applyAlignment="1">
      <alignment horizontal="left" vertical="top" wrapText="1"/>
    </xf>
    <xf numFmtId="0" fontId="84" fillId="0" borderId="40" xfId="18" applyFont="1" applyFill="1" applyBorder="1" applyAlignment="1">
      <alignment vertical="top"/>
    </xf>
    <xf numFmtId="0" fontId="14" fillId="0" borderId="4" xfId="18" applyFont="1" applyFill="1" applyBorder="1" applyAlignment="1">
      <alignment vertical="top" wrapText="1"/>
    </xf>
    <xf numFmtId="0" fontId="14" fillId="0" borderId="261" xfId="18" applyFont="1" applyFill="1" applyBorder="1" applyAlignment="1">
      <alignment horizontal="left" vertical="top" wrapText="1"/>
    </xf>
    <xf numFmtId="0" fontId="14" fillId="0" borderId="194" xfId="18" applyFont="1" applyFill="1" applyBorder="1" applyAlignment="1">
      <alignment vertical="center" wrapText="1"/>
    </xf>
    <xf numFmtId="0" fontId="14" fillId="0" borderId="156" xfId="18" applyFont="1" applyFill="1" applyBorder="1" applyAlignment="1">
      <alignment vertical="center" wrapText="1"/>
    </xf>
    <xf numFmtId="0" fontId="14" fillId="11" borderId="295" xfId="18" applyFont="1" applyFill="1" applyBorder="1" applyAlignment="1">
      <alignment vertical="top" wrapText="1"/>
    </xf>
    <xf numFmtId="0" fontId="14" fillId="0" borderId="160" xfId="18" applyFont="1" applyBorder="1" applyAlignment="1">
      <alignment vertical="top"/>
    </xf>
    <xf numFmtId="0" fontId="14" fillId="0" borderId="263" xfId="18" applyFont="1" applyFill="1" applyBorder="1" applyAlignment="1">
      <alignment vertical="top"/>
    </xf>
    <xf numFmtId="0" fontId="14" fillId="0" borderId="255" xfId="18" applyFont="1" applyFill="1" applyBorder="1" applyAlignment="1">
      <alignment horizontal="left" vertical="top" wrapText="1"/>
    </xf>
    <xf numFmtId="0" fontId="14" fillId="0" borderId="42" xfId="18" applyFont="1" applyFill="1" applyBorder="1" applyAlignment="1">
      <alignment vertical="top" wrapText="1"/>
    </xf>
    <xf numFmtId="0" fontId="14" fillId="0" borderId="298" xfId="18" applyFont="1" applyFill="1" applyBorder="1" applyAlignment="1">
      <alignment horizontal="left" vertical="top" wrapText="1"/>
    </xf>
    <xf numFmtId="0" fontId="14" fillId="11" borderId="285" xfId="18" applyFont="1" applyFill="1" applyBorder="1" applyAlignment="1">
      <alignment horizontal="center" vertical="top" wrapText="1"/>
    </xf>
    <xf numFmtId="0" fontId="14" fillId="0" borderId="251" xfId="18" applyFont="1" applyFill="1" applyBorder="1" applyAlignment="1">
      <alignment vertical="top" wrapText="1"/>
    </xf>
    <xf numFmtId="0" fontId="14" fillId="0" borderId="299" xfId="18" applyFont="1" applyFill="1" applyBorder="1" applyAlignment="1">
      <alignment horizontal="left" vertical="top" wrapText="1"/>
    </xf>
    <xf numFmtId="0" fontId="14" fillId="11" borderId="280" xfId="18" applyFont="1" applyFill="1" applyBorder="1" applyAlignment="1">
      <alignment horizontal="center" vertical="top" wrapText="1"/>
    </xf>
    <xf numFmtId="0" fontId="14" fillId="0" borderId="192" xfId="18" applyNumberFormat="1" applyFont="1" applyFill="1" applyBorder="1" applyAlignment="1">
      <alignment vertical="center"/>
    </xf>
    <xf numFmtId="0" fontId="14" fillId="0" borderId="192" xfId="18" applyNumberFormat="1" applyFont="1" applyBorder="1" applyAlignment="1">
      <alignment vertical="center" wrapText="1"/>
    </xf>
    <xf numFmtId="0" fontId="14" fillId="0" borderId="300" xfId="18" applyFont="1" applyFill="1" applyBorder="1" applyAlignment="1">
      <alignment horizontal="left" vertical="top" wrapText="1"/>
    </xf>
    <xf numFmtId="0" fontId="14" fillId="0" borderId="160" xfId="18" applyNumberFormat="1" applyFont="1" applyFill="1" applyBorder="1" applyAlignment="1">
      <alignment vertical="center"/>
    </xf>
    <xf numFmtId="0" fontId="14" fillId="0" borderId="160" xfId="18" applyNumberFormat="1" applyFont="1" applyBorder="1" applyAlignment="1">
      <alignment vertical="center" wrapText="1"/>
    </xf>
    <xf numFmtId="0" fontId="14" fillId="0" borderId="263" xfId="18" applyNumberFormat="1" applyFont="1" applyBorder="1" applyAlignment="1">
      <alignment vertical="center" wrapText="1"/>
    </xf>
    <xf numFmtId="0" fontId="14" fillId="11" borderId="284" xfId="18" applyFont="1" applyFill="1" applyBorder="1" applyAlignment="1">
      <alignment horizontal="center" vertical="top" wrapText="1"/>
    </xf>
    <xf numFmtId="0" fontId="14" fillId="0" borderId="39" xfId="18" applyFont="1" applyFill="1" applyBorder="1" applyAlignment="1">
      <alignment vertical="top" wrapText="1"/>
    </xf>
    <xf numFmtId="0" fontId="14" fillId="0" borderId="18" xfId="18" applyNumberFormat="1" applyFont="1" applyFill="1" applyBorder="1" applyAlignment="1">
      <alignment vertical="center"/>
    </xf>
    <xf numFmtId="0" fontId="14" fillId="0" borderId="156" xfId="18" applyNumberFormat="1" applyFont="1" applyFill="1" applyBorder="1" applyAlignment="1">
      <alignment vertical="center"/>
    </xf>
    <xf numFmtId="0" fontId="14" fillId="0" borderId="156" xfId="18" applyNumberFormat="1" applyFont="1" applyBorder="1" applyAlignment="1">
      <alignment vertical="center" wrapText="1"/>
    </xf>
    <xf numFmtId="0" fontId="14" fillId="0" borderId="290" xfId="18" applyNumberFormat="1" applyFont="1" applyBorder="1" applyAlignment="1">
      <alignment vertical="center" wrapText="1"/>
    </xf>
    <xf numFmtId="0" fontId="14" fillId="11" borderId="289" xfId="18" applyFont="1" applyFill="1" applyBorder="1" applyAlignment="1">
      <alignment horizontal="center" vertical="top" wrapText="1"/>
    </xf>
    <xf numFmtId="0" fontId="14" fillId="0" borderId="290" xfId="18" applyFont="1" applyFill="1" applyBorder="1" applyAlignment="1">
      <alignment vertical="top" wrapText="1"/>
    </xf>
    <xf numFmtId="0" fontId="14" fillId="0" borderId="202" xfId="18" applyFont="1" applyBorder="1" applyAlignment="1">
      <alignment vertical="top" wrapText="1"/>
    </xf>
    <xf numFmtId="0" fontId="14" fillId="0" borderId="41" xfId="18" applyFont="1" applyFill="1" applyBorder="1" applyAlignment="1">
      <alignment horizontal="left" vertical="center"/>
    </xf>
    <xf numFmtId="0" fontId="14" fillId="0" borderId="283" xfId="18" applyFont="1" applyFill="1" applyBorder="1" applyAlignment="1">
      <alignment horizontal="left" vertical="top" wrapText="1"/>
    </xf>
    <xf numFmtId="0" fontId="14" fillId="0" borderId="251" xfId="18" applyFont="1" applyFill="1" applyBorder="1" applyAlignment="1">
      <alignment horizontal="left" vertical="top" shrinkToFit="1"/>
    </xf>
    <xf numFmtId="0" fontId="14" fillId="11" borderId="293" xfId="18" applyFont="1" applyFill="1" applyBorder="1" applyAlignment="1">
      <alignment horizontal="left" vertical="top" wrapText="1"/>
    </xf>
    <xf numFmtId="0" fontId="14" fillId="0" borderId="185" xfId="18" applyFont="1" applyFill="1" applyBorder="1" applyAlignment="1">
      <alignment vertical="top"/>
    </xf>
    <xf numFmtId="0" fontId="14" fillId="11" borderId="295" xfId="18" applyFont="1" applyFill="1" applyBorder="1" applyAlignment="1">
      <alignment horizontal="center" vertical="top" wrapText="1"/>
    </xf>
    <xf numFmtId="0" fontId="14" fillId="0" borderId="41" xfId="18" applyFont="1" applyFill="1" applyBorder="1" applyAlignment="1">
      <alignment horizontal="left" vertical="top"/>
    </xf>
    <xf numFmtId="0" fontId="14" fillId="0" borderId="202" xfId="18" applyFont="1" applyFill="1" applyBorder="1" applyAlignment="1">
      <alignment vertical="top" wrapText="1"/>
    </xf>
    <xf numFmtId="0" fontId="14" fillId="0" borderId="301" xfId="18" applyFont="1" applyFill="1" applyBorder="1" applyAlignment="1">
      <alignment horizontal="left" vertical="top" wrapText="1"/>
    </xf>
    <xf numFmtId="0" fontId="14" fillId="11" borderId="287" xfId="18" applyFont="1" applyFill="1" applyBorder="1" applyAlignment="1">
      <alignment horizontal="center" vertical="top" wrapText="1"/>
    </xf>
    <xf numFmtId="0" fontId="14" fillId="0" borderId="287" xfId="18" applyFont="1" applyFill="1" applyBorder="1" applyAlignment="1">
      <alignment horizontal="left" vertical="top" shrinkToFit="1"/>
    </xf>
    <xf numFmtId="0" fontId="14" fillId="0" borderId="293" xfId="18" applyFont="1" applyFill="1" applyBorder="1" applyAlignment="1">
      <alignment vertical="top" wrapText="1"/>
    </xf>
    <xf numFmtId="0" fontId="14" fillId="11" borderId="250" xfId="18" applyFont="1" applyFill="1" applyBorder="1" applyAlignment="1">
      <alignment vertical="top" wrapText="1"/>
    </xf>
    <xf numFmtId="0" fontId="14" fillId="0" borderId="206" xfId="18" applyFont="1" applyFill="1" applyBorder="1" applyAlignment="1">
      <alignment horizontal="left" vertical="top" shrinkToFit="1"/>
    </xf>
    <xf numFmtId="0" fontId="14" fillId="0" borderId="5" xfId="18" applyFont="1" applyFill="1" applyBorder="1" applyAlignment="1">
      <alignment vertical="center" wrapText="1"/>
    </xf>
    <xf numFmtId="0" fontId="14" fillId="0" borderId="2" xfId="18" applyFont="1" applyFill="1" applyBorder="1" applyAlignment="1">
      <alignment horizontal="left" vertical="top"/>
    </xf>
    <xf numFmtId="0" fontId="14" fillId="0" borderId="292" xfId="18" applyFont="1" applyFill="1" applyBorder="1" applyAlignment="1">
      <alignment horizontal="left" vertical="top" shrinkToFit="1"/>
    </xf>
    <xf numFmtId="0" fontId="14" fillId="0" borderId="1" xfId="18" applyFont="1" applyFill="1" applyBorder="1" applyAlignment="1">
      <alignment vertical="center"/>
    </xf>
    <xf numFmtId="0" fontId="14" fillId="0" borderId="167" xfId="18" applyFont="1" applyFill="1" applyBorder="1" applyAlignment="1">
      <alignment vertical="top"/>
    </xf>
    <xf numFmtId="0" fontId="14" fillId="0" borderId="163" xfId="18" applyFont="1" applyFill="1" applyBorder="1" applyAlignment="1">
      <alignment vertical="top"/>
    </xf>
    <xf numFmtId="0" fontId="14" fillId="0" borderId="201" xfId="18" applyFont="1" applyFill="1" applyBorder="1" applyAlignment="1">
      <alignment vertical="top"/>
    </xf>
    <xf numFmtId="0" fontId="14" fillId="0" borderId="220" xfId="18" applyFont="1" applyFill="1" applyBorder="1" applyAlignment="1">
      <alignment vertical="top"/>
    </xf>
    <xf numFmtId="0" fontId="14" fillId="0" borderId="287" xfId="18" applyFont="1" applyFill="1" applyBorder="1" applyAlignment="1">
      <alignment horizontal="center" vertical="top" shrinkToFit="1"/>
    </xf>
    <xf numFmtId="0" fontId="84" fillId="0" borderId="0" xfId="18" applyFont="1" applyFill="1" applyBorder="1" applyAlignment="1">
      <alignment vertical="center" wrapText="1"/>
    </xf>
    <xf numFmtId="0" fontId="14" fillId="0" borderId="11" xfId="18" applyFont="1" applyFill="1" applyBorder="1" applyAlignment="1">
      <alignment vertical="top"/>
    </xf>
    <xf numFmtId="0" fontId="84" fillId="0" borderId="150" xfId="18" applyFont="1" applyFill="1" applyBorder="1" applyAlignment="1">
      <alignment vertical="center"/>
    </xf>
    <xf numFmtId="0" fontId="84" fillId="0" borderId="5" xfId="18" applyFont="1" applyFill="1" applyBorder="1" applyAlignment="1">
      <alignment vertical="center"/>
    </xf>
    <xf numFmtId="0" fontId="14" fillId="0" borderId="187" xfId="18" applyFont="1" applyFill="1" applyBorder="1" applyAlignment="1">
      <alignment horizontal="left" vertical="center"/>
    </xf>
    <xf numFmtId="0" fontId="14" fillId="11" borderId="290" xfId="18" applyFont="1" applyFill="1" applyBorder="1" applyAlignment="1">
      <alignment horizontal="center" vertical="top" wrapText="1"/>
    </xf>
    <xf numFmtId="0" fontId="14" fillId="0" borderId="292" xfId="18" applyFont="1" applyFill="1" applyBorder="1" applyAlignment="1">
      <alignment horizontal="left" vertical="center" wrapText="1"/>
    </xf>
    <xf numFmtId="0" fontId="14" fillId="0" borderId="23" xfId="18" applyFont="1" applyFill="1" applyBorder="1" applyAlignment="1">
      <alignment vertical="center" wrapText="1"/>
    </xf>
    <xf numFmtId="0" fontId="14" fillId="0" borderId="43" xfId="18" applyFont="1" applyFill="1" applyBorder="1" applyAlignment="1">
      <alignment horizontal="left" vertical="top"/>
    </xf>
    <xf numFmtId="0" fontId="14" fillId="0" borderId="4" xfId="18" applyFont="1" applyFill="1" applyBorder="1" applyAlignment="1">
      <alignment horizontal="left" vertical="top"/>
    </xf>
    <xf numFmtId="0" fontId="14" fillId="0" borderId="4" xfId="18" applyFont="1" applyFill="1" applyBorder="1" applyAlignment="1">
      <alignment horizontal="left" vertical="top" wrapText="1"/>
    </xf>
    <xf numFmtId="0" fontId="14" fillId="0" borderId="0" xfId="18" applyFont="1" applyFill="1" applyBorder="1" applyAlignment="1">
      <alignment horizontal="left" vertical="top" wrapText="1"/>
    </xf>
    <xf numFmtId="0" fontId="14" fillId="0" borderId="10" xfId="18" applyFont="1" applyFill="1" applyBorder="1" applyAlignment="1">
      <alignment horizontal="left" vertical="top" wrapText="1"/>
    </xf>
    <xf numFmtId="0" fontId="14" fillId="0" borderId="256" xfId="18" applyFont="1" applyFill="1" applyBorder="1" applyAlignment="1">
      <alignment horizontal="left" vertical="top" shrinkToFit="1"/>
    </xf>
    <xf numFmtId="0" fontId="14" fillId="0" borderId="154" xfId="18" applyFont="1" applyFill="1" applyBorder="1" applyAlignment="1">
      <alignment horizontal="left" vertical="top" wrapText="1"/>
    </xf>
    <xf numFmtId="0" fontId="14" fillId="0" borderId="23" xfId="18" applyFont="1" applyFill="1" applyBorder="1" applyAlignment="1">
      <alignment vertical="top"/>
    </xf>
    <xf numFmtId="0" fontId="14" fillId="0" borderId="297" xfId="18" applyFont="1" applyFill="1" applyBorder="1" applyAlignment="1">
      <alignment vertical="center"/>
    </xf>
    <xf numFmtId="0" fontId="14" fillId="0" borderId="302" xfId="18" applyFont="1" applyBorder="1" applyAlignment="1">
      <alignment horizontal="center" vertical="center" wrapText="1"/>
    </xf>
    <xf numFmtId="0" fontId="14" fillId="11" borderId="250" xfId="18" applyFont="1" applyFill="1" applyBorder="1" applyAlignment="1">
      <alignment horizontal="center" vertical="top" wrapText="1"/>
    </xf>
    <xf numFmtId="0" fontId="14" fillId="0" borderId="303" xfId="18" applyFont="1" applyFill="1" applyBorder="1" applyAlignment="1">
      <alignment horizontal="center" vertical="center" shrinkToFit="1"/>
    </xf>
    <xf numFmtId="0" fontId="14" fillId="0" borderId="261" xfId="18" applyFont="1" applyFill="1" applyBorder="1" applyAlignment="1">
      <alignment horizontal="left" vertical="top" shrinkToFit="1"/>
    </xf>
    <xf numFmtId="0" fontId="89" fillId="0" borderId="32" xfId="18" applyFont="1" applyBorder="1" applyAlignment="1">
      <alignment horizontal="center" vertical="center" wrapText="1"/>
    </xf>
    <xf numFmtId="0" fontId="89" fillId="0" borderId="32" xfId="18" applyFont="1" applyFill="1" applyBorder="1" applyAlignment="1">
      <alignment vertical="top" wrapText="1"/>
    </xf>
    <xf numFmtId="0" fontId="89" fillId="0" borderId="32" xfId="18" applyFont="1" applyFill="1" applyBorder="1" applyAlignment="1">
      <alignment horizontal="left" vertical="center" wrapText="1"/>
    </xf>
    <xf numFmtId="0" fontId="89" fillId="0" borderId="32" xfId="18" applyFont="1" applyFill="1" applyBorder="1" applyAlignment="1">
      <alignment vertical="center" wrapText="1"/>
    </xf>
    <xf numFmtId="0" fontId="89" fillId="0" borderId="32" xfId="18" applyFont="1" applyFill="1" applyBorder="1" applyAlignment="1">
      <alignment vertical="center"/>
    </xf>
    <xf numFmtId="0" fontId="89" fillId="0" borderId="32" xfId="18" applyFont="1" applyFill="1" applyBorder="1" applyAlignment="1">
      <alignment vertical="center" shrinkToFit="1"/>
    </xf>
    <xf numFmtId="0" fontId="14" fillId="0" borderId="0" xfId="18" applyFont="1" applyAlignment="1">
      <alignment horizontal="center" vertical="center" wrapText="1"/>
    </xf>
    <xf numFmtId="0" fontId="14" fillId="0" borderId="0" xfId="18" applyFont="1" applyFill="1" applyAlignment="1">
      <alignment vertical="top" wrapText="1"/>
    </xf>
    <xf numFmtId="0" fontId="14" fillId="0" borderId="0" xfId="18" applyFont="1" applyFill="1" applyAlignment="1">
      <alignment horizontal="left" vertical="center" wrapText="1"/>
    </xf>
    <xf numFmtId="0" fontId="14" fillId="0" borderId="0" xfId="18" applyFont="1" applyFill="1" applyAlignment="1">
      <alignment vertical="center" shrinkToFit="1"/>
    </xf>
    <xf numFmtId="0" fontId="42" fillId="0" borderId="0" xfId="14" applyFont="1" applyAlignment="1">
      <alignment horizontal="left"/>
    </xf>
    <xf numFmtId="0" fontId="33" fillId="0" borderId="0" xfId="14" applyFont="1" applyAlignment="1">
      <alignment horizontal="centerContinuous"/>
    </xf>
    <xf numFmtId="0" fontId="35" fillId="0" borderId="0" xfId="14" applyFont="1" applyAlignment="1">
      <alignment horizontal="left"/>
    </xf>
    <xf numFmtId="0" fontId="90" fillId="0" borderId="1" xfId="14" applyFont="1" applyBorder="1" applyAlignment="1">
      <alignment horizontal="center" vertical="center" wrapText="1"/>
    </xf>
    <xf numFmtId="0" fontId="90" fillId="11" borderId="2" xfId="14" applyFont="1" applyFill="1" applyBorder="1" applyAlignment="1">
      <alignment horizontal="justify" vertical="center" wrapText="1"/>
    </xf>
    <xf numFmtId="0" fontId="90" fillId="11" borderId="9" xfId="14" applyFont="1" applyFill="1" applyBorder="1" applyAlignment="1">
      <alignment horizontal="center" vertical="center" wrapText="1"/>
    </xf>
    <xf numFmtId="0" fontId="90" fillId="11" borderId="1" xfId="14" applyFont="1" applyFill="1" applyBorder="1" applyAlignment="1">
      <alignment horizontal="center" vertical="center" wrapText="1"/>
    </xf>
    <xf numFmtId="0" fontId="90" fillId="11" borderId="9" xfId="14" applyFont="1" applyFill="1" applyBorder="1" applyAlignment="1">
      <alignment horizontal="justify" vertical="center" wrapText="1"/>
    </xf>
    <xf numFmtId="0" fontId="51" fillId="0" borderId="0" xfId="14" applyFont="1" applyAlignment="1">
      <alignment horizontal="centerContinuous"/>
    </xf>
    <xf numFmtId="0" fontId="35" fillId="0" borderId="0" xfId="14" applyFont="1" applyAlignment="1"/>
    <xf numFmtId="0" fontId="51" fillId="0" borderId="0" xfId="14" applyFont="1" applyAlignment="1"/>
    <xf numFmtId="0" fontId="14" fillId="0" borderId="0" xfId="14" applyFont="1" applyAlignment="1"/>
    <xf numFmtId="0" fontId="14" fillId="0" borderId="1" xfId="14" applyFont="1" applyBorder="1" applyAlignment="1">
      <alignment horizontal="center" vertical="center" wrapText="1"/>
    </xf>
    <xf numFmtId="0" fontId="14" fillId="0" borderId="2" xfId="14" applyFont="1" applyBorder="1" applyAlignment="1"/>
    <xf numFmtId="0" fontId="14" fillId="0" borderId="4" xfId="14" applyFont="1" applyBorder="1" applyAlignment="1"/>
    <xf numFmtId="0" fontId="14" fillId="0" borderId="3" xfId="14" applyFont="1" applyBorder="1" applyAlignment="1"/>
    <xf numFmtId="0" fontId="14" fillId="11" borderId="1" xfId="14" applyFont="1" applyFill="1" applyBorder="1" applyAlignment="1">
      <alignment horizontal="center" vertical="center" wrapText="1"/>
    </xf>
    <xf numFmtId="0" fontId="14" fillId="11" borderId="166" xfId="14" applyFont="1" applyFill="1" applyBorder="1"/>
    <xf numFmtId="0" fontId="14" fillId="11" borderId="157" xfId="14" applyFont="1" applyFill="1" applyBorder="1"/>
    <xf numFmtId="0" fontId="14" fillId="11" borderId="66" xfId="14" applyFont="1" applyFill="1" applyBorder="1"/>
    <xf numFmtId="0" fontId="14" fillId="11" borderId="155" xfId="14" applyFont="1" applyFill="1" applyBorder="1"/>
    <xf numFmtId="0" fontId="14" fillId="11" borderId="0" xfId="14" applyFont="1" applyFill="1" applyBorder="1"/>
    <xf numFmtId="0" fontId="14" fillId="11" borderId="40" xfId="14" applyFont="1" applyFill="1" applyBorder="1"/>
    <xf numFmtId="0" fontId="14" fillId="11" borderId="41" xfId="14" applyFont="1" applyFill="1" applyBorder="1"/>
    <xf numFmtId="0" fontId="14" fillId="11" borderId="10" xfId="14" applyFont="1" applyFill="1" applyBorder="1"/>
    <xf numFmtId="0" fontId="14" fillId="11" borderId="194" xfId="14" applyFont="1" applyFill="1" applyBorder="1"/>
    <xf numFmtId="0" fontId="35" fillId="0" borderId="0" xfId="14" applyFont="1" applyAlignment="1">
      <alignment horizontal="left" vertical="top"/>
    </xf>
    <xf numFmtId="0" fontId="14" fillId="0" borderId="0" xfId="14" applyFont="1" applyAlignment="1">
      <alignment horizontal="centerContinuous" vertical="top"/>
    </xf>
    <xf numFmtId="0" fontId="14" fillId="0" borderId="0" xfId="14" applyFont="1" applyAlignment="1">
      <alignment vertical="top"/>
    </xf>
    <xf numFmtId="0" fontId="33" fillId="0" borderId="0" xfId="14" applyFont="1" applyAlignment="1">
      <alignment horizontal="centerContinuous" vertical="top"/>
    </xf>
    <xf numFmtId="0" fontId="14" fillId="0" borderId="278" xfId="14" applyFont="1" applyBorder="1" applyAlignment="1">
      <alignment horizontal="center" vertical="center"/>
    </xf>
    <xf numFmtId="0" fontId="12" fillId="0" borderId="244" xfId="14" applyFont="1" applyBorder="1" applyAlignment="1">
      <alignment horizontal="centerContinuous" vertical="center" wrapText="1" shrinkToFit="1"/>
    </xf>
    <xf numFmtId="0" fontId="14" fillId="0" borderId="244" xfId="14" applyFont="1" applyBorder="1" applyAlignment="1">
      <alignment horizontal="center" vertical="center"/>
    </xf>
    <xf numFmtId="0" fontId="14" fillId="0" borderId="245" xfId="14" applyFont="1" applyBorder="1" applyAlignment="1">
      <alignment horizontal="center" vertical="center"/>
    </xf>
    <xf numFmtId="0" fontId="14" fillId="0" borderId="120" xfId="14" applyFont="1" applyBorder="1" applyAlignment="1">
      <alignment horizontal="center" vertical="top"/>
    </xf>
    <xf numFmtId="0" fontId="14" fillId="0" borderId="5" xfId="14" applyNumberFormat="1" applyFont="1" applyBorder="1" applyAlignment="1">
      <alignment horizontal="center" vertical="top"/>
    </xf>
    <xf numFmtId="0" fontId="14" fillId="0" borderId="5" xfId="14" applyFont="1" applyBorder="1" applyAlignment="1">
      <alignment vertical="top" wrapText="1"/>
    </xf>
    <xf numFmtId="0" fontId="14" fillId="0" borderId="256" xfId="14" applyFont="1" applyBorder="1" applyAlignment="1">
      <alignment vertical="top" wrapText="1"/>
    </xf>
    <xf numFmtId="0" fontId="14" fillId="0" borderId="275" xfId="14" applyFont="1" applyFill="1" applyBorder="1" applyAlignment="1">
      <alignment horizontal="center" vertical="top"/>
    </xf>
    <xf numFmtId="0" fontId="14" fillId="11" borderId="1" xfId="14" applyNumberFormat="1" applyFont="1" applyFill="1" applyBorder="1" applyAlignment="1">
      <alignment horizontal="center" vertical="top"/>
    </xf>
    <xf numFmtId="0" fontId="14" fillId="11" borderId="1" xfId="14" applyFont="1" applyFill="1" applyBorder="1" applyAlignment="1">
      <alignment vertical="top"/>
    </xf>
    <xf numFmtId="0" fontId="14" fillId="11" borderId="261" xfId="14" applyFont="1" applyFill="1" applyBorder="1" applyAlignment="1">
      <alignment vertical="top"/>
    </xf>
    <xf numFmtId="0" fontId="14" fillId="0" borderId="47" xfId="14" applyFont="1" applyFill="1" applyBorder="1" applyAlignment="1">
      <alignment horizontal="center" vertical="top"/>
    </xf>
    <xf numFmtId="0" fontId="14" fillId="11" borderId="48" xfId="14" applyNumberFormat="1" applyFont="1" applyFill="1" applyBorder="1" applyAlignment="1">
      <alignment horizontal="center" vertical="top"/>
    </xf>
    <xf numFmtId="0" fontId="14" fillId="11" borderId="48" xfId="14" applyFont="1" applyFill="1" applyBorder="1" applyAlignment="1">
      <alignment vertical="top"/>
    </xf>
    <xf numFmtId="0" fontId="14" fillId="11" borderId="49" xfId="14" applyFont="1" applyFill="1" applyBorder="1" applyAlignment="1">
      <alignment vertical="top"/>
    </xf>
    <xf numFmtId="0" fontId="33" fillId="0" borderId="0" xfId="18" applyFont="1" applyFill="1" applyBorder="1" applyAlignment="1">
      <alignment horizontal="centerContinuous" vertical="center"/>
    </xf>
    <xf numFmtId="0" fontId="91" fillId="0" borderId="0" xfId="18" applyFont="1" applyFill="1" applyAlignment="1">
      <alignment horizontal="centerContinuous" vertical="center" wrapText="1"/>
    </xf>
    <xf numFmtId="0" fontId="33" fillId="0" borderId="0" xfId="18" applyFont="1" applyFill="1" applyAlignment="1">
      <alignment vertical="center"/>
    </xf>
    <xf numFmtId="0" fontId="33" fillId="0" borderId="37" xfId="18" applyFont="1" applyFill="1" applyBorder="1" applyAlignment="1">
      <alignment vertical="center"/>
    </xf>
    <xf numFmtId="0" fontId="14" fillId="0" borderId="244" xfId="18" applyFont="1" applyFill="1" applyBorder="1" applyAlignment="1">
      <alignment horizontal="centerContinuous" vertical="center"/>
    </xf>
    <xf numFmtId="0" fontId="14" fillId="0" borderId="249" xfId="18" applyFont="1" applyFill="1" applyBorder="1" applyAlignment="1">
      <alignment horizontal="center" vertical="center" wrapText="1"/>
    </xf>
    <xf numFmtId="0" fontId="14" fillId="0" borderId="35" xfId="18" applyFont="1" applyFill="1" applyBorder="1" applyAlignment="1">
      <alignment horizontal="left" vertical="center"/>
    </xf>
    <xf numFmtId="0" fontId="14" fillId="0" borderId="304" xfId="18" applyFont="1" applyFill="1" applyBorder="1" applyAlignment="1">
      <alignment horizontal="left" vertical="center"/>
    </xf>
    <xf numFmtId="0" fontId="14" fillId="0" borderId="35" xfId="18" applyFont="1" applyFill="1" applyBorder="1" applyAlignment="1">
      <alignment horizontal="center" vertical="center" wrapText="1"/>
    </xf>
    <xf numFmtId="0" fontId="14" fillId="0" borderId="305" xfId="18" applyFont="1" applyFill="1" applyBorder="1" applyAlignment="1">
      <alignment horizontal="center" vertical="center" wrapText="1"/>
    </xf>
    <xf numFmtId="0" fontId="14" fillId="0" borderId="305" xfId="18" applyFont="1" applyFill="1" applyBorder="1" applyAlignment="1">
      <alignment horizontal="center" vertical="top" wrapText="1"/>
    </xf>
    <xf numFmtId="0" fontId="14" fillId="0" borderId="34" xfId="18" applyFont="1" applyFill="1" applyBorder="1" applyAlignment="1">
      <alignment vertical="center" wrapText="1"/>
    </xf>
    <xf numFmtId="0" fontId="14" fillId="0" borderId="43" xfId="18" applyFont="1" applyFill="1" applyBorder="1" applyAlignment="1">
      <alignment horizontal="left" vertical="center"/>
    </xf>
    <xf numFmtId="0" fontId="14" fillId="0" borderId="4" xfId="18" applyFont="1" applyFill="1" applyBorder="1" applyAlignment="1">
      <alignment horizontal="left" vertical="center"/>
    </xf>
    <xf numFmtId="0" fontId="14" fillId="0" borderId="43" xfId="18" applyFont="1" applyFill="1" applyBorder="1" applyAlignment="1">
      <alignment horizontal="center" vertical="center" wrapText="1"/>
    </xf>
    <xf numFmtId="0" fontId="14" fillId="0" borderId="260" xfId="18" applyFont="1" applyFill="1" applyBorder="1" applyAlignment="1">
      <alignment vertical="center" wrapText="1"/>
    </xf>
    <xf numFmtId="0" fontId="14" fillId="0" borderId="283" xfId="18" applyFont="1" applyFill="1" applyBorder="1" applyAlignment="1">
      <alignment horizontal="left" vertical="center"/>
    </xf>
    <xf numFmtId="0" fontId="14" fillId="0" borderId="283" xfId="18" applyFont="1" applyFill="1" applyBorder="1" applyAlignment="1">
      <alignment horizontal="center" vertical="center" wrapText="1"/>
    </xf>
    <xf numFmtId="0" fontId="14" fillId="0" borderId="249" xfId="18" applyFont="1" applyFill="1" applyBorder="1" applyAlignment="1">
      <alignment horizontal="left" vertical="center"/>
    </xf>
    <xf numFmtId="0" fontId="14" fillId="0" borderId="166" xfId="18" applyFont="1" applyFill="1" applyBorder="1" applyAlignment="1">
      <alignment horizontal="left" vertical="center"/>
    </xf>
    <xf numFmtId="0" fontId="14" fillId="0" borderId="250" xfId="18" applyFont="1" applyFill="1" applyBorder="1" applyAlignment="1">
      <alignment horizontal="left" vertical="center"/>
    </xf>
    <xf numFmtId="0" fontId="92" fillId="0" borderId="0" xfId="18" applyFont="1" applyBorder="1" applyAlignment="1">
      <alignment vertical="center" wrapText="1"/>
    </xf>
    <xf numFmtId="0" fontId="8" fillId="0" borderId="155" xfId="18" applyFont="1" applyBorder="1" applyAlignment="1">
      <alignment vertical="center" wrapText="1"/>
    </xf>
    <xf numFmtId="0" fontId="14" fillId="0" borderId="249" xfId="18" applyFont="1" applyFill="1" applyBorder="1" applyAlignment="1">
      <alignment horizontal="left" vertical="top" wrapText="1"/>
    </xf>
    <xf numFmtId="0" fontId="8" fillId="0" borderId="0" xfId="18" applyFont="1" applyBorder="1" applyAlignment="1">
      <alignment vertical="center" wrapText="1"/>
    </xf>
    <xf numFmtId="0" fontId="8" fillId="0" borderId="0" xfId="18" applyFont="1" applyAlignment="1">
      <alignment vertical="center" wrapText="1"/>
    </xf>
    <xf numFmtId="0" fontId="14" fillId="0" borderId="284" xfId="18" applyFont="1" applyFill="1" applyBorder="1" applyAlignment="1">
      <alignment horizontal="center" vertical="top" wrapText="1"/>
    </xf>
    <xf numFmtId="0" fontId="14" fillId="0" borderId="286" xfId="18" applyFont="1" applyFill="1" applyBorder="1" applyAlignment="1">
      <alignment vertical="center" wrapText="1"/>
    </xf>
    <xf numFmtId="0" fontId="14" fillId="0" borderId="291" xfId="18" applyFont="1" applyFill="1" applyBorder="1" applyAlignment="1">
      <alignment horizontal="center" vertical="top" wrapText="1"/>
    </xf>
    <xf numFmtId="0" fontId="14" fillId="0" borderId="263" xfId="18" applyFont="1" applyFill="1" applyBorder="1" applyAlignment="1">
      <alignment vertical="center" wrapText="1"/>
    </xf>
    <xf numFmtId="0" fontId="14" fillId="0" borderId="280" xfId="18" applyFont="1" applyFill="1" applyBorder="1" applyAlignment="1">
      <alignment horizontal="center" vertical="top" wrapText="1"/>
    </xf>
    <xf numFmtId="0" fontId="8" fillId="0" borderId="41" xfId="18" applyFont="1" applyBorder="1" applyAlignment="1">
      <alignment vertical="center" wrapText="1"/>
    </xf>
    <xf numFmtId="0" fontId="14" fillId="0" borderId="289" xfId="18" applyFont="1" applyFill="1" applyBorder="1" applyAlignment="1">
      <alignment horizontal="center" vertical="top" wrapText="1"/>
    </xf>
    <xf numFmtId="0" fontId="14" fillId="0" borderId="290" xfId="18" applyFont="1" applyFill="1" applyBorder="1" applyAlignment="1">
      <alignment vertical="center" wrapText="1"/>
    </xf>
    <xf numFmtId="0" fontId="14" fillId="0" borderId="287" xfId="18" applyFont="1" applyFill="1" applyBorder="1" applyAlignment="1">
      <alignment horizontal="center" vertical="top" wrapText="1"/>
    </xf>
    <xf numFmtId="0" fontId="14" fillId="0" borderId="295" xfId="18" applyFont="1" applyFill="1" applyBorder="1" applyAlignment="1">
      <alignment vertical="center" wrapText="1"/>
    </xf>
    <xf numFmtId="0" fontId="14" fillId="0" borderId="6" xfId="18" applyFont="1" applyFill="1" applyBorder="1" applyAlignment="1">
      <alignment vertical="top"/>
    </xf>
    <xf numFmtId="0" fontId="14" fillId="0" borderId="202" xfId="18" applyFont="1" applyFill="1" applyBorder="1" applyAlignment="1">
      <alignment horizontal="left" vertical="center"/>
    </xf>
    <xf numFmtId="0" fontId="14" fillId="0" borderId="202" xfId="18" applyFont="1" applyFill="1" applyBorder="1" applyAlignment="1">
      <alignment horizontal="left" vertical="center" wrapText="1"/>
    </xf>
    <xf numFmtId="0" fontId="14" fillId="0" borderId="12" xfId="18" applyFont="1" applyFill="1" applyBorder="1" applyAlignment="1">
      <alignment horizontal="left" vertical="center"/>
    </xf>
    <xf numFmtId="0" fontId="14" fillId="0" borderId="289" xfId="18" applyFont="1" applyFill="1" applyBorder="1" applyAlignment="1">
      <alignment horizontal="left" vertical="center" wrapText="1"/>
    </xf>
    <xf numFmtId="0" fontId="14" fillId="0" borderId="39" xfId="18" applyFont="1" applyFill="1" applyBorder="1" applyAlignment="1">
      <alignment vertical="center" wrapText="1"/>
    </xf>
    <xf numFmtId="0" fontId="14" fillId="0" borderId="249" xfId="18" applyFont="1" applyFill="1" applyBorder="1" applyAlignment="1">
      <alignment horizontal="center" vertical="top" wrapText="1"/>
    </xf>
    <xf numFmtId="0" fontId="8" fillId="0" borderId="0" xfId="18" applyFont="1" applyFill="1" applyBorder="1" applyAlignment="1">
      <alignment vertical="center" wrapText="1"/>
    </xf>
    <xf numFmtId="0" fontId="8" fillId="0" borderId="0" xfId="18" applyFont="1" applyFill="1" applyAlignment="1">
      <alignment vertical="center" wrapText="1"/>
    </xf>
    <xf numFmtId="0" fontId="14" fillId="0" borderId="183" xfId="18" applyFont="1" applyFill="1" applyBorder="1" applyAlignment="1">
      <alignment vertical="top"/>
    </xf>
    <xf numFmtId="0" fontId="14" fillId="0" borderId="285" xfId="18" applyFont="1" applyFill="1" applyBorder="1" applyAlignment="1">
      <alignment horizontal="left" vertical="center" wrapText="1"/>
    </xf>
    <xf numFmtId="0" fontId="14" fillId="0" borderId="219" xfId="18" applyFont="1" applyFill="1" applyBorder="1" applyAlignment="1">
      <alignment vertical="top"/>
    </xf>
    <xf numFmtId="0" fontId="14" fillId="0" borderId="291" xfId="18" applyFont="1" applyFill="1" applyBorder="1" applyAlignment="1">
      <alignment vertical="center" wrapText="1"/>
    </xf>
    <xf numFmtId="0" fontId="14" fillId="0" borderId="144" xfId="18" applyFont="1" applyFill="1" applyBorder="1" applyAlignment="1">
      <alignment vertical="top"/>
    </xf>
    <xf numFmtId="0" fontId="14" fillId="0" borderId="12" xfId="18" applyFont="1" applyFill="1" applyBorder="1" applyAlignment="1">
      <alignment vertical="top"/>
    </xf>
    <xf numFmtId="0" fontId="14" fillId="0" borderId="156" xfId="18" applyFont="1" applyFill="1" applyBorder="1" applyAlignment="1">
      <alignment horizontal="left" vertical="center"/>
    </xf>
    <xf numFmtId="0" fontId="14" fillId="0" borderId="306" xfId="18" applyFont="1" applyFill="1" applyBorder="1" applyAlignment="1">
      <alignment horizontal="left" vertical="top" wrapText="1"/>
    </xf>
    <xf numFmtId="0" fontId="14" fillId="0" borderId="289" xfId="18" applyFont="1" applyFill="1" applyBorder="1" applyAlignment="1">
      <alignment vertical="center" wrapText="1"/>
    </xf>
    <xf numFmtId="0" fontId="14" fillId="0" borderId="286" xfId="18" applyFont="1" applyFill="1" applyBorder="1" applyAlignment="1">
      <alignment vertical="top"/>
    </xf>
    <xf numFmtId="0" fontId="8" fillId="0" borderId="181" xfId="18" applyFont="1" applyBorder="1" applyAlignment="1">
      <alignment vertical="center" wrapText="1"/>
    </xf>
    <xf numFmtId="0" fontId="14" fillId="0" borderId="251" xfId="18" applyFont="1" applyFill="1" applyBorder="1" applyAlignment="1">
      <alignment vertical="center" wrapText="1"/>
    </xf>
    <xf numFmtId="0" fontId="8" fillId="0" borderId="160" xfId="18" applyFont="1" applyBorder="1" applyAlignment="1">
      <alignment vertical="center" wrapText="1"/>
    </xf>
    <xf numFmtId="0" fontId="14" fillId="0" borderId="290" xfId="18" applyFont="1" applyFill="1" applyBorder="1" applyAlignment="1">
      <alignment horizontal="left" vertical="center"/>
    </xf>
    <xf numFmtId="0" fontId="14" fillId="11" borderId="306" xfId="18" applyFont="1" applyFill="1" applyBorder="1" applyAlignment="1">
      <alignment horizontal="left" vertical="top" wrapText="1"/>
    </xf>
    <xf numFmtId="0" fontId="14" fillId="11" borderId="283" xfId="18" applyFont="1" applyFill="1" applyBorder="1" applyAlignment="1">
      <alignment horizontal="left" vertical="top" wrapText="1"/>
    </xf>
    <xf numFmtId="0" fontId="14" fillId="0" borderId="285" xfId="18" applyFont="1" applyFill="1" applyBorder="1" applyAlignment="1">
      <alignment horizontal="center" vertical="top" wrapText="1"/>
    </xf>
    <xf numFmtId="0" fontId="14" fillId="11" borderId="300" xfId="18" applyFont="1" applyFill="1" applyBorder="1" applyAlignment="1">
      <alignment horizontal="left" vertical="top" wrapText="1"/>
    </xf>
    <xf numFmtId="0" fontId="14" fillId="0" borderId="184" xfId="18" applyFont="1" applyFill="1" applyBorder="1" applyAlignment="1">
      <alignment vertical="top"/>
    </xf>
    <xf numFmtId="0" fontId="14" fillId="0" borderId="251" xfId="18" applyFont="1" applyFill="1" applyBorder="1" applyAlignment="1">
      <alignment horizontal="center" vertical="top" wrapText="1"/>
    </xf>
    <xf numFmtId="0" fontId="14" fillId="11" borderId="280" xfId="18" applyFont="1" applyFill="1" applyBorder="1" applyAlignment="1">
      <alignment vertical="center" wrapText="1"/>
    </xf>
    <xf numFmtId="0" fontId="14" fillId="0" borderId="263" xfId="18" applyFont="1" applyFill="1" applyBorder="1" applyAlignment="1">
      <alignment horizontal="center" vertical="top" wrapText="1"/>
    </xf>
    <xf numFmtId="0" fontId="14" fillId="11" borderId="291" xfId="18" applyFont="1" applyFill="1" applyBorder="1" applyAlignment="1">
      <alignment vertical="center" wrapText="1"/>
    </xf>
    <xf numFmtId="0" fontId="14" fillId="0" borderId="295" xfId="18" applyFont="1" applyFill="1" applyBorder="1" applyAlignment="1">
      <alignment horizontal="center" vertical="top" wrapText="1"/>
    </xf>
    <xf numFmtId="0" fontId="14" fillId="0" borderId="295" xfId="18" applyFont="1" applyFill="1" applyBorder="1" applyAlignment="1">
      <alignment horizontal="left" vertical="center"/>
    </xf>
    <xf numFmtId="0" fontId="14" fillId="11" borderId="289" xfId="18" applyFont="1" applyFill="1" applyBorder="1" applyAlignment="1">
      <alignment vertical="center" wrapText="1"/>
    </xf>
    <xf numFmtId="0" fontId="14" fillId="0" borderId="290" xfId="18" applyFont="1" applyFill="1" applyBorder="1" applyAlignment="1">
      <alignment horizontal="center" vertical="top" wrapText="1"/>
    </xf>
    <xf numFmtId="0" fontId="14" fillId="0" borderId="155" xfId="18" applyNumberFormat="1" applyFont="1" applyFill="1" applyBorder="1" applyAlignment="1">
      <alignment vertical="top"/>
    </xf>
    <xf numFmtId="0" fontId="14" fillId="11" borderId="293" xfId="18" applyFont="1" applyFill="1" applyBorder="1" applyAlignment="1">
      <alignment vertical="center" wrapText="1"/>
    </xf>
    <xf numFmtId="0" fontId="14" fillId="11" borderId="284" xfId="18" applyFont="1" applyFill="1" applyBorder="1" applyAlignment="1">
      <alignment vertical="center" wrapText="1"/>
    </xf>
    <xf numFmtId="0" fontId="14" fillId="0" borderId="287" xfId="18" applyFont="1" applyFill="1" applyBorder="1" applyAlignment="1">
      <alignment vertical="center" wrapText="1"/>
    </xf>
    <xf numFmtId="0" fontId="14" fillId="11" borderId="287" xfId="18" applyFont="1" applyFill="1" applyBorder="1" applyAlignment="1">
      <alignment vertical="center" wrapText="1"/>
    </xf>
    <xf numFmtId="0" fontId="14" fillId="0" borderId="0" xfId="18" applyFont="1" applyFill="1" applyBorder="1" applyAlignment="1">
      <alignment horizontal="center" vertical="center" wrapText="1"/>
    </xf>
    <xf numFmtId="0" fontId="14" fillId="11" borderId="285" xfId="18" applyFont="1" applyFill="1" applyBorder="1" applyAlignment="1">
      <alignment vertical="center" wrapText="1"/>
    </xf>
    <xf numFmtId="0" fontId="14" fillId="0" borderId="285" xfId="18" applyFont="1" applyFill="1" applyBorder="1" applyAlignment="1">
      <alignment vertical="center" wrapText="1"/>
    </xf>
    <xf numFmtId="0" fontId="14" fillId="0" borderId="286" xfId="18" applyFont="1" applyFill="1" applyBorder="1" applyAlignment="1">
      <alignment horizontal="center" vertical="top" wrapText="1"/>
    </xf>
    <xf numFmtId="0" fontId="14" fillId="0" borderId="185" xfId="18" applyFont="1" applyFill="1" applyBorder="1" applyAlignment="1">
      <alignment vertical="top" wrapText="1"/>
    </xf>
    <xf numFmtId="0" fontId="14" fillId="0" borderId="144" xfId="18" applyFont="1" applyFill="1" applyBorder="1" applyAlignment="1">
      <alignment vertical="top" wrapText="1"/>
    </xf>
    <xf numFmtId="0" fontId="14" fillId="0" borderId="13" xfId="18" applyFont="1" applyFill="1" applyBorder="1" applyAlignment="1">
      <alignment vertical="top"/>
    </xf>
    <xf numFmtId="0" fontId="14" fillId="0" borderId="166" xfId="18" applyNumberFormat="1" applyFont="1" applyFill="1" applyBorder="1" applyAlignment="1">
      <alignment vertical="top"/>
    </xf>
    <xf numFmtId="0" fontId="14" fillId="0" borderId="183" xfId="18" applyFont="1" applyFill="1" applyBorder="1" applyAlignment="1">
      <alignment vertical="top" wrapText="1"/>
    </xf>
    <xf numFmtId="0" fontId="14" fillId="0" borderId="10" xfId="18" applyFont="1" applyFill="1" applyBorder="1" applyAlignment="1">
      <alignment horizontal="left" vertical="center"/>
    </xf>
    <xf numFmtId="0" fontId="14" fillId="0" borderId="42" xfId="18" applyFont="1" applyFill="1" applyBorder="1" applyAlignment="1">
      <alignment vertical="center" wrapText="1"/>
    </xf>
    <xf numFmtId="0" fontId="90" fillId="0" borderId="14" xfId="18" applyFont="1" applyFill="1" applyBorder="1" applyAlignment="1">
      <alignment vertical="top"/>
    </xf>
    <xf numFmtId="0" fontId="90" fillId="0" borderId="153" xfId="18" applyFont="1" applyFill="1" applyBorder="1" applyAlignment="1">
      <alignment vertical="top"/>
    </xf>
    <xf numFmtId="0" fontId="90" fillId="0" borderId="18" xfId="18" applyFont="1" applyFill="1" applyBorder="1" applyAlignment="1">
      <alignment vertical="top"/>
    </xf>
    <xf numFmtId="0" fontId="14" fillId="0" borderId="297" xfId="18" applyFont="1" applyFill="1" applyBorder="1" applyAlignment="1">
      <alignment horizontal="left" vertical="center"/>
    </xf>
    <xf numFmtId="0" fontId="14" fillId="0" borderId="260" xfId="18" applyFont="1" applyFill="1" applyBorder="1" applyAlignment="1">
      <alignment vertical="top" wrapText="1"/>
    </xf>
    <xf numFmtId="0" fontId="14" fillId="0" borderId="228" xfId="18" applyFont="1" applyFill="1" applyBorder="1" applyAlignment="1">
      <alignment horizontal="left" vertical="center"/>
    </xf>
    <xf numFmtId="0" fontId="14" fillId="0" borderId="283" xfId="18" applyFont="1" applyFill="1" applyBorder="1" applyAlignment="1">
      <alignment horizontal="center" vertical="top" wrapText="1"/>
    </xf>
    <xf numFmtId="0" fontId="14" fillId="0" borderId="192" xfId="18" applyFont="1" applyFill="1" applyBorder="1" applyAlignment="1">
      <alignment horizontal="left" vertical="top"/>
    </xf>
    <xf numFmtId="0" fontId="14" fillId="11" borderId="291" xfId="18" applyFont="1" applyFill="1" applyBorder="1" applyAlignment="1">
      <alignment horizontal="center" vertical="top" wrapText="1"/>
    </xf>
    <xf numFmtId="0" fontId="14" fillId="0" borderId="263" xfId="18" applyFont="1" applyFill="1" applyBorder="1" applyAlignment="1">
      <alignment horizontal="left" vertical="top"/>
    </xf>
    <xf numFmtId="0" fontId="14" fillId="0" borderId="280" xfId="18" applyFont="1" applyBorder="1" applyAlignment="1">
      <alignment horizontal="center" vertical="top" wrapText="1"/>
    </xf>
    <xf numFmtId="0" fontId="14" fillId="0" borderId="43" xfId="18" applyFont="1" applyFill="1" applyBorder="1" applyAlignment="1">
      <alignment horizontal="center" vertical="top" wrapText="1"/>
    </xf>
    <xf numFmtId="0" fontId="14" fillId="0" borderId="250" xfId="18" applyFont="1" applyFill="1" applyBorder="1" applyAlignment="1">
      <alignment vertical="top" wrapText="1"/>
    </xf>
    <xf numFmtId="0" fontId="14" fillId="0" borderId="150" xfId="18" applyFont="1" applyFill="1" applyBorder="1" applyAlignment="1">
      <alignment vertical="top" wrapText="1"/>
    </xf>
    <xf numFmtId="0" fontId="14" fillId="0" borderId="183" xfId="18" applyFont="1" applyFill="1" applyBorder="1" applyAlignment="1">
      <alignment horizontal="left" vertical="top"/>
    </xf>
    <xf numFmtId="0" fontId="14" fillId="0" borderId="307" xfId="18" applyFont="1" applyFill="1" applyBorder="1" applyAlignment="1">
      <alignment horizontal="left" vertical="top"/>
    </xf>
    <xf numFmtId="0" fontId="14" fillId="0" borderId="185" xfId="18" applyFont="1" applyFill="1" applyBorder="1" applyAlignment="1">
      <alignment horizontal="left" vertical="top"/>
    </xf>
    <xf numFmtId="0" fontId="14" fillId="0" borderId="168" xfId="18" applyFont="1" applyFill="1" applyBorder="1" applyAlignment="1">
      <alignment horizontal="left" vertical="top"/>
    </xf>
    <xf numFmtId="0" fontId="14" fillId="0" borderId="219" xfId="18" applyFont="1" applyFill="1" applyBorder="1" applyAlignment="1">
      <alignment horizontal="left" vertical="top"/>
    </xf>
    <xf numFmtId="0" fontId="14" fillId="0" borderId="202" xfId="18" applyFont="1" applyFill="1" applyBorder="1" applyAlignment="1">
      <alignment horizontal="left" vertical="top"/>
    </xf>
    <xf numFmtId="0" fontId="14" fillId="0" borderId="301" xfId="18" quotePrefix="1" applyFont="1" applyFill="1" applyBorder="1" applyAlignment="1">
      <alignment horizontal="left" vertical="top" wrapText="1"/>
    </xf>
    <xf numFmtId="0" fontId="14" fillId="0" borderId="150" xfId="18" applyFont="1" applyFill="1" applyBorder="1" applyAlignment="1">
      <alignment horizontal="left" vertical="top"/>
    </xf>
    <xf numFmtId="0" fontId="14" fillId="0" borderId="144" xfId="18" applyFont="1" applyFill="1" applyBorder="1" applyAlignment="1">
      <alignment horizontal="left" vertical="top"/>
    </xf>
    <xf numFmtId="0" fontId="14" fillId="0" borderId="12" xfId="18" applyFont="1" applyFill="1" applyBorder="1" applyAlignment="1">
      <alignment horizontal="left" vertical="top"/>
    </xf>
    <xf numFmtId="0" fontId="14" fillId="0" borderId="156" xfId="18" applyFont="1" applyFill="1" applyBorder="1" applyAlignment="1">
      <alignment horizontal="left" vertical="top"/>
    </xf>
    <xf numFmtId="0" fontId="14" fillId="0" borderId="281" xfId="18" applyFont="1" applyFill="1" applyBorder="1" applyAlignment="1">
      <alignment horizontal="left" vertical="top" wrapText="1"/>
    </xf>
    <xf numFmtId="0" fontId="14" fillId="11" borderId="282" xfId="18" applyFont="1" applyFill="1" applyBorder="1" applyAlignment="1">
      <alignment horizontal="left" vertical="top" wrapText="1"/>
    </xf>
    <xf numFmtId="0" fontId="14" fillId="0" borderId="281" xfId="18" applyFont="1" applyFill="1" applyBorder="1" applyAlignment="1">
      <alignment horizontal="center" vertical="center" wrapText="1"/>
    </xf>
    <xf numFmtId="0" fontId="14" fillId="0" borderId="289" xfId="18" applyFont="1" applyFill="1" applyBorder="1" applyAlignment="1">
      <alignment horizontal="center" vertical="top" shrinkToFit="1"/>
    </xf>
    <xf numFmtId="0" fontId="14" fillId="0" borderId="5" xfId="18" applyFont="1" applyFill="1" applyBorder="1" applyAlignment="1">
      <alignment horizontal="left" vertical="top"/>
    </xf>
    <xf numFmtId="0" fontId="14" fillId="0" borderId="189" xfId="18" applyFont="1" applyFill="1" applyBorder="1" applyAlignment="1">
      <alignment horizontal="left" vertical="top"/>
    </xf>
    <xf numFmtId="0" fontId="14" fillId="0" borderId="250" xfId="18" applyFont="1" applyFill="1" applyBorder="1" applyAlignment="1">
      <alignment horizontal="left" vertical="top"/>
    </xf>
    <xf numFmtId="0" fontId="14" fillId="0" borderId="186" xfId="18" applyFont="1" applyFill="1" applyBorder="1" applyAlignment="1">
      <alignment horizontal="left" vertical="top"/>
    </xf>
    <xf numFmtId="0" fontId="14" fillId="0" borderId="286" xfId="18" applyFont="1" applyFill="1" applyBorder="1" applyAlignment="1">
      <alignment horizontal="left" vertical="top"/>
    </xf>
    <xf numFmtId="0" fontId="14" fillId="0" borderId="286" xfId="18" applyFont="1" applyFill="1" applyBorder="1" applyAlignment="1">
      <alignment vertical="top" wrapText="1"/>
    </xf>
    <xf numFmtId="0" fontId="14" fillId="0" borderId="263" xfId="18" applyFont="1" applyFill="1" applyBorder="1" applyAlignment="1">
      <alignment vertical="top" shrinkToFit="1"/>
    </xf>
    <xf numFmtId="0" fontId="14" fillId="0" borderId="295" xfId="18" applyFont="1" applyFill="1" applyBorder="1" applyAlignment="1">
      <alignment vertical="top" shrinkToFit="1"/>
    </xf>
    <xf numFmtId="0" fontId="14" fillId="0" borderId="295" xfId="18" applyFont="1" applyFill="1" applyBorder="1" applyAlignment="1">
      <alignment vertical="top" wrapText="1"/>
    </xf>
    <xf numFmtId="0" fontId="89" fillId="0" borderId="260" xfId="18" applyFont="1" applyFill="1" applyBorder="1" applyAlignment="1">
      <alignment vertical="top" wrapText="1"/>
    </xf>
    <xf numFmtId="0" fontId="14" fillId="0" borderId="120" xfId="18" applyFont="1" applyFill="1" applyBorder="1" applyAlignment="1">
      <alignment horizontal="left" vertical="center"/>
    </xf>
    <xf numFmtId="0" fontId="8" fillId="0" borderId="39" xfId="18" applyFont="1" applyFill="1" applyBorder="1" applyAlignment="1">
      <alignment vertical="center" wrapText="1"/>
    </xf>
    <xf numFmtId="0" fontId="8" fillId="0" borderId="39" xfId="18" applyFont="1" applyBorder="1" applyAlignment="1">
      <alignment vertical="center" wrapText="1"/>
    </xf>
    <xf numFmtId="0" fontId="14" fillId="11" borderId="301" xfId="18" applyFont="1" applyFill="1" applyBorder="1" applyAlignment="1">
      <alignment horizontal="left" vertical="top" wrapText="1"/>
    </xf>
    <xf numFmtId="0" fontId="14" fillId="11" borderId="249" xfId="18" applyFont="1" applyFill="1" applyBorder="1" applyAlignment="1">
      <alignment horizontal="left" vertical="top" wrapText="1"/>
    </xf>
    <xf numFmtId="0" fontId="8" fillId="0" borderId="160" xfId="18" applyFont="1" applyFill="1" applyBorder="1" applyAlignment="1">
      <alignment vertical="center" wrapText="1"/>
    </xf>
    <xf numFmtId="0" fontId="8" fillId="0" borderId="156" xfId="18" applyFont="1" applyFill="1" applyBorder="1" applyAlignment="1">
      <alignment vertical="center" wrapText="1"/>
    </xf>
    <xf numFmtId="0" fontId="14" fillId="0" borderId="219" xfId="18" applyFont="1" applyFill="1" applyBorder="1" applyAlignment="1">
      <alignment horizontal="left" vertical="top" wrapText="1"/>
    </xf>
    <xf numFmtId="0" fontId="14" fillId="0" borderId="23" xfId="18" applyFont="1" applyFill="1" applyBorder="1" applyAlignment="1">
      <alignment horizontal="left" vertical="center" wrapText="1"/>
    </xf>
    <xf numFmtId="0" fontId="14" fillId="11" borderId="285" xfId="18" applyFont="1" applyFill="1" applyBorder="1" applyAlignment="1">
      <alignment horizontal="center" vertical="center" wrapText="1"/>
    </xf>
    <xf numFmtId="0" fontId="14" fillId="0" borderId="43" xfId="18" applyFont="1" applyFill="1" applyBorder="1" applyAlignment="1">
      <alignment horizontal="left" vertical="top" wrapText="1"/>
    </xf>
    <xf numFmtId="0" fontId="14" fillId="0" borderId="302" xfId="18" applyFont="1" applyFill="1" applyBorder="1" applyAlignment="1">
      <alignment horizontal="center" vertical="center" wrapText="1"/>
    </xf>
    <xf numFmtId="0" fontId="14" fillId="0" borderId="308" xfId="18" applyFont="1" applyFill="1" applyBorder="1" applyAlignment="1">
      <alignment vertical="top"/>
    </xf>
    <xf numFmtId="0" fontId="14" fillId="0" borderId="264" xfId="18" applyFont="1" applyFill="1" applyBorder="1" applyAlignment="1">
      <alignment vertical="center"/>
    </xf>
    <xf numFmtId="0" fontId="14" fillId="0" borderId="265" xfId="18" applyFont="1" applyFill="1" applyBorder="1" applyAlignment="1">
      <alignment vertical="center"/>
    </xf>
    <xf numFmtId="0" fontId="14" fillId="0" borderId="308" xfId="18" applyFont="1" applyFill="1" applyBorder="1" applyAlignment="1">
      <alignment horizontal="center" vertical="center" wrapText="1"/>
    </xf>
    <xf numFmtId="0" fontId="14" fillId="0" borderId="303" xfId="18" applyFont="1" applyFill="1" applyBorder="1" applyAlignment="1">
      <alignment horizontal="center" vertical="center" wrapText="1"/>
    </xf>
    <xf numFmtId="0" fontId="14" fillId="0" borderId="303" xfId="18" applyFont="1" applyFill="1" applyBorder="1" applyAlignment="1">
      <alignment horizontal="center" vertical="top" wrapText="1"/>
    </xf>
    <xf numFmtId="0" fontId="14" fillId="0" borderId="265" xfId="18" applyFont="1" applyFill="1" applyBorder="1" applyAlignment="1">
      <alignment vertical="center" wrapText="1"/>
    </xf>
    <xf numFmtId="0" fontId="14" fillId="0" borderId="0" xfId="18" applyFont="1" applyFill="1" applyAlignment="1">
      <alignment horizontal="left" vertical="center"/>
    </xf>
    <xf numFmtId="0" fontId="14" fillId="0" borderId="0" xfId="14" applyFont="1" applyAlignment="1">
      <alignment horizontal="left"/>
    </xf>
    <xf numFmtId="0" fontId="14" fillId="0" borderId="309" xfId="14" applyFont="1" applyBorder="1" applyAlignment="1">
      <alignment horizontal="center" vertical="center"/>
    </xf>
    <xf numFmtId="0" fontId="14" fillId="0" borderId="271" xfId="14" applyFont="1" applyBorder="1" applyAlignment="1">
      <alignment horizontal="center" vertical="center"/>
    </xf>
    <xf numFmtId="0" fontId="14" fillId="0" borderId="48" xfId="14" applyFont="1" applyBorder="1" applyAlignment="1">
      <alignment horizontal="center" vertical="center"/>
    </xf>
    <xf numFmtId="0" fontId="14" fillId="0" borderId="228" xfId="14" applyFont="1" applyBorder="1" applyAlignment="1">
      <alignment horizontal="center" vertical="center"/>
    </xf>
    <xf numFmtId="0" fontId="14" fillId="0" borderId="41" xfId="14" applyFont="1" applyBorder="1" applyAlignment="1">
      <alignment vertical="center"/>
    </xf>
    <xf numFmtId="0" fontId="14" fillId="0" borderId="42" xfId="14" applyFont="1" applyBorder="1" applyAlignment="1">
      <alignment vertical="center"/>
    </xf>
    <xf numFmtId="0" fontId="14" fillId="0" borderId="194" xfId="14" applyFont="1" applyBorder="1" applyAlignment="1">
      <alignment vertical="center" shrinkToFit="1"/>
    </xf>
    <xf numFmtId="0" fontId="14" fillId="11" borderId="5" xfId="14" applyFont="1" applyFill="1" applyBorder="1" applyAlignment="1">
      <alignment horizontal="center" vertical="center"/>
    </xf>
    <xf numFmtId="0" fontId="14" fillId="0" borderId="5" xfId="14" applyFont="1" applyFill="1" applyBorder="1" applyAlignment="1">
      <alignment horizontal="center" vertical="center" shrinkToFit="1"/>
    </xf>
    <xf numFmtId="0" fontId="14" fillId="0" borderId="297" xfId="14" applyFont="1" applyBorder="1" applyAlignment="1">
      <alignment horizontal="center" vertical="center"/>
    </xf>
    <xf numFmtId="0" fontId="14" fillId="0" borderId="2" xfId="14" applyFont="1" applyBorder="1" applyAlignment="1">
      <alignment vertical="center"/>
    </xf>
    <xf numFmtId="0" fontId="14" fillId="0" borderId="260" xfId="14" applyFont="1" applyBorder="1" applyAlignment="1">
      <alignment vertical="center"/>
    </xf>
    <xf numFmtId="0" fontId="14" fillId="0" borderId="3" xfId="14" applyFont="1" applyBorder="1" applyAlignment="1">
      <alignment vertical="center" shrinkToFit="1"/>
    </xf>
    <xf numFmtId="0" fontId="14" fillId="11" borderId="1" xfId="14" applyFont="1" applyFill="1" applyBorder="1" applyAlignment="1">
      <alignment horizontal="center" vertical="center"/>
    </xf>
    <xf numFmtId="0" fontId="14" fillId="0" borderId="1" xfId="14" applyFont="1" applyBorder="1" applyAlignment="1">
      <alignment horizontal="center" vertical="center" shrinkToFit="1"/>
    </xf>
    <xf numFmtId="0" fontId="14" fillId="0" borderId="66" xfId="14" applyFont="1" applyBorder="1" applyAlignment="1">
      <alignment vertical="center" shrinkToFit="1"/>
    </xf>
    <xf numFmtId="0" fontId="14" fillId="0" borderId="1" xfId="14" applyFont="1" applyFill="1" applyBorder="1" applyAlignment="1">
      <alignment horizontal="center" vertical="center" shrinkToFit="1"/>
    </xf>
    <xf numFmtId="0" fontId="14" fillId="0" borderId="166" xfId="14" applyFont="1" applyBorder="1" applyAlignment="1">
      <alignment vertical="center"/>
    </xf>
    <xf numFmtId="0" fontId="14" fillId="0" borderId="261" xfId="14" applyFont="1" applyBorder="1" applyAlignment="1">
      <alignment vertical="center" shrinkToFit="1"/>
    </xf>
    <xf numFmtId="0" fontId="14" fillId="0" borderId="223" xfId="14" applyFont="1" applyBorder="1" applyAlignment="1">
      <alignment horizontal="center" vertical="center"/>
    </xf>
    <xf numFmtId="0" fontId="14" fillId="0" borderId="261" xfId="14" applyFont="1" applyBorder="1" applyAlignment="1">
      <alignment vertical="center"/>
    </xf>
    <xf numFmtId="0" fontId="14" fillId="0" borderId="206" xfId="14" applyFont="1" applyBorder="1" applyAlignment="1">
      <alignment horizontal="center" vertical="center"/>
    </xf>
    <xf numFmtId="0" fontId="14" fillId="0" borderId="206" xfId="14" applyFont="1" applyBorder="1" applyAlignment="1">
      <alignment horizontal="center" vertical="center" wrapText="1"/>
    </xf>
    <xf numFmtId="0" fontId="14" fillId="0" borderId="2" xfId="14" applyFont="1" applyBorder="1" applyAlignment="1">
      <alignment horizontal="center" vertical="center" wrapText="1" shrinkToFit="1"/>
    </xf>
    <xf numFmtId="0" fontId="14" fillId="0" borderId="256" xfId="14" applyFont="1" applyBorder="1" applyAlignment="1">
      <alignment horizontal="center" vertical="center"/>
    </xf>
    <xf numFmtId="0" fontId="14" fillId="0" borderId="47" xfId="14" applyFont="1" applyBorder="1" applyAlignment="1">
      <alignment horizontal="center" vertical="center"/>
    </xf>
    <xf numFmtId="0" fontId="14" fillId="0" borderId="276" xfId="14" applyFont="1" applyBorder="1" applyAlignment="1">
      <alignment horizontal="center" vertical="center" wrapText="1" shrinkToFit="1"/>
    </xf>
    <xf numFmtId="0" fontId="14" fillId="0" borderId="49" xfId="14" applyFont="1" applyBorder="1" applyAlignment="1">
      <alignment vertical="center"/>
    </xf>
    <xf numFmtId="0" fontId="14" fillId="0" borderId="270" xfId="14" applyFont="1" applyBorder="1" applyAlignment="1">
      <alignment vertical="center" shrinkToFit="1"/>
    </xf>
    <xf numFmtId="0" fontId="14" fillId="11" borderId="48" xfId="14" applyFont="1" applyFill="1" applyBorder="1" applyAlignment="1">
      <alignment horizontal="center" vertical="center"/>
    </xf>
    <xf numFmtId="0" fontId="14" fillId="0" borderId="48" xfId="14" applyFont="1" applyBorder="1" applyAlignment="1">
      <alignment horizontal="center" vertical="center" shrinkToFit="1"/>
    </xf>
    <xf numFmtId="0" fontId="14" fillId="0" borderId="211" xfId="14" applyFont="1" applyBorder="1" applyAlignment="1">
      <alignment horizontal="center" vertical="center"/>
    </xf>
    <xf numFmtId="0" fontId="14" fillId="0" borderId="0" xfId="14" applyFont="1" applyAlignment="1">
      <alignment horizontal="centerContinuous"/>
    </xf>
    <xf numFmtId="0" fontId="14" fillId="0" borderId="244" xfId="14" applyFont="1" applyBorder="1" applyAlignment="1">
      <alignment horizontal="centerContinuous" vertical="center"/>
    </xf>
    <xf numFmtId="0" fontId="14" fillId="0" borderId="245" xfId="14" applyFont="1" applyBorder="1" applyAlignment="1">
      <alignment horizontal="centerContinuous" vertical="center"/>
    </xf>
    <xf numFmtId="0" fontId="14" fillId="0" borderId="243" xfId="14" applyFont="1" applyBorder="1" applyAlignment="1">
      <alignment horizontal="centerContinuous" vertical="center"/>
    </xf>
    <xf numFmtId="0" fontId="14" fillId="0" borderId="120" xfId="14" applyFont="1" applyBorder="1" applyAlignment="1">
      <alignment horizontal="center" vertical="center"/>
    </xf>
    <xf numFmtId="0" fontId="14" fillId="0" borderId="5" xfId="14" applyFont="1" applyBorder="1" applyAlignment="1">
      <alignment horizontal="left" vertical="center" wrapText="1"/>
    </xf>
    <xf numFmtId="0" fontId="14" fillId="0" borderId="5" xfId="14" applyFont="1" applyBorder="1" applyAlignment="1">
      <alignment vertical="center"/>
    </xf>
    <xf numFmtId="0" fontId="14" fillId="0" borderId="256" xfId="14" applyFont="1" applyBorder="1" applyAlignment="1">
      <alignment vertical="center"/>
    </xf>
    <xf numFmtId="0" fontId="14" fillId="0" borderId="5" xfId="14" applyFont="1" applyBorder="1" applyAlignment="1">
      <alignment horizontal="center" vertical="center" shrinkToFit="1"/>
    </xf>
    <xf numFmtId="0" fontId="14" fillId="0" borderId="4" xfId="14" applyFont="1" applyBorder="1" applyAlignment="1">
      <alignment horizontal="center" vertical="center" wrapText="1"/>
    </xf>
    <xf numFmtId="0" fontId="14" fillId="0" borderId="260" xfId="14" applyFont="1" applyBorder="1" applyAlignment="1">
      <alignment vertical="center" shrinkToFit="1"/>
    </xf>
    <xf numFmtId="0" fontId="14" fillId="0" borderId="3" xfId="14" applyFont="1" applyBorder="1" applyAlignment="1">
      <alignment horizontal="right" vertical="center" shrinkToFit="1"/>
    </xf>
    <xf numFmtId="0" fontId="14" fillId="0" borderId="2" xfId="19" applyFont="1" applyBorder="1" applyAlignment="1">
      <alignment vertical="center"/>
    </xf>
    <xf numFmtId="0" fontId="14" fillId="0" borderId="4" xfId="19" applyFont="1" applyBorder="1"/>
    <xf numFmtId="0" fontId="14" fillId="0" borderId="260" xfId="19" applyFont="1" applyFill="1" applyBorder="1" applyAlignment="1">
      <alignment horizontal="center" vertical="center"/>
    </xf>
    <xf numFmtId="0" fontId="14" fillId="0" borderId="1" xfId="19" applyFont="1" applyBorder="1" applyAlignment="1">
      <alignment horizontal="center" vertical="center" shrinkToFit="1"/>
    </xf>
    <xf numFmtId="0" fontId="14" fillId="0" borderId="206" xfId="19" applyFont="1" applyBorder="1" applyAlignment="1">
      <alignment horizontal="center" vertical="center"/>
    </xf>
    <xf numFmtId="0" fontId="14" fillId="0" borderId="0" xfId="19" applyFont="1"/>
    <xf numFmtId="0" fontId="14" fillId="0" borderId="3" xfId="14" applyFont="1" applyBorder="1" applyAlignment="1">
      <alignment horizontal="center" vertical="center" shrinkToFit="1"/>
    </xf>
    <xf numFmtId="0" fontId="14" fillId="0" borderId="1" xfId="19" applyFont="1" applyBorder="1" applyAlignment="1">
      <alignment vertical="center"/>
    </xf>
    <xf numFmtId="0" fontId="14" fillId="0" borderId="261" xfId="19" applyFont="1" applyFill="1" applyBorder="1" applyAlignment="1">
      <alignment horizontal="center" vertical="center"/>
    </xf>
    <xf numFmtId="0" fontId="14" fillId="0" borderId="166" xfId="19" applyFont="1" applyBorder="1" applyAlignment="1">
      <alignment vertical="center"/>
    </xf>
    <xf numFmtId="0" fontId="14" fillId="0" borderId="66" xfId="19" applyFont="1" applyBorder="1"/>
    <xf numFmtId="0" fontId="14" fillId="0" borderId="260" xfId="19" applyFont="1" applyFill="1" applyBorder="1" applyAlignment="1">
      <alignment horizontal="left" vertical="center"/>
    </xf>
    <xf numFmtId="0" fontId="14" fillId="0" borderId="261" xfId="19" applyFont="1" applyBorder="1" applyAlignment="1">
      <alignment horizontal="center" vertical="center"/>
    </xf>
    <xf numFmtId="0" fontId="14" fillId="0" borderId="41" xfId="19" applyFont="1" applyBorder="1" applyAlignment="1">
      <alignment vertical="center"/>
    </xf>
    <xf numFmtId="0" fontId="14" fillId="0" borderId="194" xfId="19" applyFont="1" applyBorder="1"/>
    <xf numFmtId="0" fontId="14" fillId="0" borderId="157" xfId="19" applyFont="1" applyBorder="1"/>
    <xf numFmtId="0" fontId="14" fillId="0" borderId="261" xfId="19" applyFont="1" applyBorder="1" applyAlignment="1">
      <alignment horizontal="left" vertical="center"/>
    </xf>
    <xf numFmtId="0" fontId="14" fillId="0" borderId="155" xfId="19" applyFont="1" applyBorder="1" applyAlignment="1">
      <alignment vertical="center"/>
    </xf>
    <xf numFmtId="0" fontId="14" fillId="0" borderId="0" xfId="19" applyFont="1" applyBorder="1"/>
    <xf numFmtId="0" fontId="14" fillId="0" borderId="261" xfId="19" applyFont="1" applyFill="1" applyBorder="1" applyAlignment="1">
      <alignment horizontal="left" vertical="center"/>
    </xf>
    <xf numFmtId="0" fontId="14" fillId="0" borderId="223" xfId="19" applyFont="1" applyBorder="1" applyAlignment="1">
      <alignment horizontal="center" vertical="center"/>
    </xf>
    <xf numFmtId="0" fontId="14" fillId="0" borderId="10" xfId="19" applyFont="1" applyBorder="1"/>
    <xf numFmtId="0" fontId="14" fillId="0" borderId="194" xfId="14" applyFont="1" applyBorder="1" applyAlignment="1">
      <alignment horizontal="center" vertical="center" shrinkToFit="1"/>
    </xf>
    <xf numFmtId="0" fontId="14" fillId="0" borderId="40" xfId="19" applyFont="1" applyBorder="1"/>
    <xf numFmtId="0" fontId="14" fillId="0" borderId="40" xfId="19" applyFont="1" applyBorder="1" applyAlignment="1">
      <alignment vertical="center"/>
    </xf>
    <xf numFmtId="0" fontId="14" fillId="0" borderId="66" xfId="14" applyFont="1" applyBorder="1" applyAlignment="1">
      <alignment horizontal="center" vertical="center" shrinkToFit="1"/>
    </xf>
    <xf numFmtId="0" fontId="14" fillId="0" borderId="194" xfId="19" applyFont="1" applyBorder="1" applyAlignment="1">
      <alignment vertical="center"/>
    </xf>
    <xf numFmtId="0" fontId="14" fillId="0" borderId="250" xfId="19" applyFont="1" applyBorder="1" applyAlignment="1">
      <alignment vertical="center"/>
    </xf>
    <xf numFmtId="0" fontId="14" fillId="0" borderId="65" xfId="19" applyFont="1" applyBorder="1" applyAlignment="1">
      <alignment horizontal="center" vertical="center" shrinkToFit="1"/>
    </xf>
    <xf numFmtId="0" fontId="14" fillId="0" borderId="265" xfId="19" applyFont="1" applyBorder="1" applyAlignment="1">
      <alignment vertical="center"/>
    </xf>
    <xf numFmtId="0" fontId="14" fillId="0" borderId="270" xfId="14" applyFont="1" applyBorder="1" applyAlignment="1">
      <alignment horizontal="center" vertical="center" shrinkToFit="1"/>
    </xf>
    <xf numFmtId="0" fontId="14" fillId="0" borderId="48" xfId="19" applyFont="1" applyBorder="1" applyAlignment="1">
      <alignment horizontal="center" vertical="center" shrinkToFit="1"/>
    </xf>
    <xf numFmtId="0" fontId="14" fillId="0" borderId="211" xfId="19" applyFont="1" applyBorder="1" applyAlignment="1">
      <alignment horizontal="center" vertical="center"/>
    </xf>
    <xf numFmtId="0" fontId="14" fillId="0" borderId="0" xfId="14" applyFont="1" applyFill="1" applyAlignment="1">
      <alignment vertical="center"/>
    </xf>
    <xf numFmtId="0" fontId="10" fillId="0" borderId="0" xfId="14" applyFont="1" applyFill="1" applyAlignment="1">
      <alignment vertical="center"/>
    </xf>
    <xf numFmtId="0" fontId="10" fillId="0" borderId="0" xfId="14" applyFont="1" applyFill="1" applyAlignment="1">
      <alignment horizontal="center" vertical="center"/>
    </xf>
    <xf numFmtId="0" fontId="14" fillId="0" borderId="195" xfId="14" applyFont="1" applyFill="1" applyBorder="1" applyAlignment="1">
      <alignment horizontal="center" vertical="center"/>
    </xf>
    <xf numFmtId="0" fontId="14" fillId="0" borderId="7" xfId="14" applyFont="1" applyFill="1" applyBorder="1" applyAlignment="1">
      <alignment horizontal="center" vertical="center"/>
    </xf>
    <xf numFmtId="0" fontId="14" fillId="0" borderId="7" xfId="14" applyFont="1" applyFill="1" applyBorder="1" applyAlignment="1">
      <alignment horizontal="center" vertical="center" wrapText="1"/>
    </xf>
    <xf numFmtId="0" fontId="14" fillId="0" borderId="3" xfId="14" applyFont="1" applyFill="1" applyBorder="1" applyAlignment="1">
      <alignment horizontal="center" vertical="center"/>
    </xf>
    <xf numFmtId="0" fontId="14" fillId="0" borderId="0" xfId="14" applyFont="1" applyFill="1" applyAlignment="1">
      <alignment horizontal="center" vertical="center"/>
    </xf>
    <xf numFmtId="0" fontId="14" fillId="11" borderId="16" xfId="14" applyFont="1" applyFill="1" applyBorder="1" applyAlignment="1">
      <alignment vertical="center"/>
    </xf>
    <xf numFmtId="0" fontId="14" fillId="11" borderId="16" xfId="14" applyFont="1" applyFill="1" applyBorder="1" applyAlignment="1">
      <alignment horizontal="center" vertical="center"/>
    </xf>
    <xf numFmtId="0" fontId="14" fillId="11" borderId="182" xfId="14" applyFont="1" applyFill="1" applyBorder="1" applyAlignment="1">
      <alignment vertical="center"/>
    </xf>
    <xf numFmtId="0" fontId="14" fillId="11" borderId="28" xfId="14" applyFont="1" applyFill="1" applyBorder="1" applyAlignment="1">
      <alignment vertical="center"/>
    </xf>
    <xf numFmtId="0" fontId="14" fillId="11" borderId="28" xfId="14" applyFont="1" applyFill="1" applyBorder="1" applyAlignment="1">
      <alignment horizontal="center" vertical="center"/>
    </xf>
    <xf numFmtId="0" fontId="14" fillId="11" borderId="161" xfId="14" applyFont="1" applyFill="1" applyBorder="1" applyAlignment="1">
      <alignment vertical="center"/>
    </xf>
    <xf numFmtId="0" fontId="14" fillId="11" borderId="20" xfId="14" applyFont="1" applyFill="1" applyBorder="1" applyAlignment="1">
      <alignment vertical="center"/>
    </xf>
    <xf numFmtId="0" fontId="14" fillId="11" borderId="20" xfId="14" applyFont="1" applyFill="1" applyBorder="1" applyAlignment="1">
      <alignment horizontal="center" vertical="center"/>
    </xf>
    <xf numFmtId="0" fontId="14" fillId="11" borderId="199" xfId="14" applyFont="1" applyFill="1" applyBorder="1" applyAlignment="1">
      <alignment vertical="center"/>
    </xf>
    <xf numFmtId="0" fontId="54" fillId="0" borderId="0" xfId="14" applyFont="1" applyFill="1" applyAlignment="1">
      <alignment vertical="center"/>
    </xf>
    <xf numFmtId="0" fontId="8" fillId="0" borderId="0" xfId="14" applyFont="1" applyFill="1" applyAlignment="1">
      <alignment vertical="center"/>
    </xf>
    <xf numFmtId="0" fontId="35" fillId="0" borderId="0" xfId="14" applyFont="1" applyFill="1" applyAlignment="1">
      <alignment horizontal="left" vertical="center"/>
    </xf>
    <xf numFmtId="0" fontId="35" fillId="0" borderId="0" xfId="14" applyFont="1" applyFill="1" applyAlignment="1">
      <alignment vertical="center"/>
    </xf>
    <xf numFmtId="0" fontId="32" fillId="0" borderId="0" xfId="14" applyFont="1" applyFill="1" applyAlignment="1">
      <alignment vertical="center"/>
    </xf>
    <xf numFmtId="0" fontId="24" fillId="0" borderId="0" xfId="14" applyFont="1" applyAlignment="1">
      <alignment horizontal="left" vertical="center"/>
    </xf>
    <xf numFmtId="0" fontId="67" fillId="0" borderId="0" xfId="14" applyFont="1" applyAlignment="1">
      <alignment vertical="center"/>
    </xf>
    <xf numFmtId="0" fontId="95" fillId="0" borderId="0" xfId="14" applyFont="1" applyAlignment="1">
      <alignment horizontal="center" vertical="center"/>
    </xf>
    <xf numFmtId="0" fontId="24" fillId="0" borderId="0" xfId="14" applyFont="1" applyAlignment="1">
      <alignment horizontal="center" vertical="center"/>
    </xf>
    <xf numFmtId="0" fontId="67" fillId="0" borderId="0" xfId="14" applyFont="1" applyAlignment="1">
      <alignment horizontal="center" vertical="center"/>
    </xf>
    <xf numFmtId="0" fontId="67" fillId="0" borderId="195" xfId="14" applyFont="1" applyBorder="1" applyAlignment="1">
      <alignment horizontal="center" vertical="center"/>
    </xf>
    <xf numFmtId="0" fontId="67" fillId="0" borderId="194" xfId="14" applyFont="1" applyBorder="1" applyAlignment="1">
      <alignment horizontal="center" vertical="center"/>
    </xf>
    <xf numFmtId="0" fontId="67" fillId="0" borderId="2" xfId="14" applyFont="1" applyBorder="1" applyAlignment="1">
      <alignment vertical="center"/>
    </xf>
    <xf numFmtId="0" fontId="67" fillId="0" borderId="4" xfId="14" applyFont="1" applyBorder="1" applyAlignment="1">
      <alignment vertical="center"/>
    </xf>
    <xf numFmtId="0" fontId="67" fillId="0" borderId="4" xfId="14" applyFont="1" applyBorder="1" applyAlignment="1">
      <alignment horizontal="center" vertical="center"/>
    </xf>
    <xf numFmtId="0" fontId="67" fillId="0" borderId="3" xfId="14" applyFont="1" applyBorder="1" applyAlignment="1">
      <alignment horizontal="center" vertical="center"/>
    </xf>
    <xf numFmtId="0" fontId="67" fillId="11" borderId="22" xfId="14" applyFont="1" applyFill="1" applyBorder="1" applyAlignment="1">
      <alignment vertical="center"/>
    </xf>
    <xf numFmtId="0" fontId="67" fillId="11" borderId="15" xfId="14" applyFont="1" applyFill="1" applyBorder="1" applyAlignment="1">
      <alignment vertical="center"/>
    </xf>
    <xf numFmtId="0" fontId="67" fillId="11" borderId="182" xfId="14" applyFont="1" applyFill="1" applyBorder="1" applyAlignment="1">
      <alignment vertical="center"/>
    </xf>
    <xf numFmtId="0" fontId="67" fillId="11" borderId="26" xfId="14" applyFont="1" applyFill="1" applyBorder="1" applyAlignment="1">
      <alignment vertical="center"/>
    </xf>
    <xf numFmtId="0" fontId="67" fillId="11" borderId="27" xfId="14" applyFont="1" applyFill="1" applyBorder="1" applyAlignment="1">
      <alignment vertical="center"/>
    </xf>
    <xf numFmtId="0" fontId="67" fillId="11" borderId="161" xfId="14" applyFont="1" applyFill="1" applyBorder="1" applyAlignment="1">
      <alignment vertical="center"/>
    </xf>
    <xf numFmtId="0" fontId="67" fillId="11" borderId="30" xfId="14" applyFont="1" applyFill="1" applyBorder="1" applyAlignment="1">
      <alignment vertical="center"/>
    </xf>
    <xf numFmtId="0" fontId="67" fillId="11" borderId="19" xfId="14" applyFont="1" applyFill="1" applyBorder="1" applyAlignment="1">
      <alignment vertical="center"/>
    </xf>
    <xf numFmtId="0" fontId="67" fillId="11" borderId="199" xfId="14" applyFont="1" applyFill="1" applyBorder="1" applyAlignment="1">
      <alignment vertical="center"/>
    </xf>
    <xf numFmtId="0" fontId="25" fillId="0" borderId="0" xfId="14" applyFont="1" applyAlignment="1">
      <alignment vertical="center"/>
    </xf>
    <xf numFmtId="0" fontId="96" fillId="0" borderId="0" xfId="17" applyFont="1" applyAlignment="1">
      <alignment horizontal="left" vertical="center"/>
    </xf>
    <xf numFmtId="0" fontId="96" fillId="0" borderId="0" xfId="17" applyFont="1" applyAlignment="1">
      <alignment horizontal="center" vertical="center"/>
    </xf>
    <xf numFmtId="0" fontId="16" fillId="0" borderId="0" xfId="17" applyFont="1" applyAlignment="1">
      <alignment horizontal="center" vertical="center"/>
    </xf>
    <xf numFmtId="0" fontId="7" fillId="0" borderId="0" xfId="17" applyFont="1" applyAlignment="1">
      <alignment horizontal="center" vertical="center"/>
    </xf>
    <xf numFmtId="0" fontId="97" fillId="0" borderId="0" xfId="17" applyFont="1" applyAlignment="1">
      <alignment horizontal="center" vertical="center"/>
    </xf>
    <xf numFmtId="0" fontId="97" fillId="4" borderId="137" xfId="17" applyFont="1" applyFill="1" applyBorder="1" applyAlignment="1">
      <alignment horizontal="center" vertical="center"/>
    </xf>
    <xf numFmtId="0" fontId="97" fillId="4" borderId="313" xfId="17" applyFont="1" applyFill="1" applyBorder="1" applyAlignment="1">
      <alignment horizontal="center" vertical="center"/>
    </xf>
    <xf numFmtId="0" fontId="97" fillId="0" borderId="313" xfId="17" applyFont="1" applyBorder="1" applyAlignment="1">
      <alignment horizontal="center" vertical="center" shrinkToFit="1"/>
    </xf>
    <xf numFmtId="0" fontId="97" fillId="0" borderId="314" xfId="17" applyFont="1" applyBorder="1" applyAlignment="1">
      <alignment horizontal="center" vertical="center" shrinkToFit="1"/>
    </xf>
    <xf numFmtId="0" fontId="97" fillId="0" borderId="315" xfId="17" applyFont="1" applyBorder="1" applyAlignment="1">
      <alignment horizontal="center" vertical="center" shrinkToFit="1"/>
    </xf>
    <xf numFmtId="0" fontId="97" fillId="0" borderId="137" xfId="17" applyFont="1" applyBorder="1" applyAlignment="1">
      <alignment horizontal="center" vertical="center" shrinkToFit="1"/>
    </xf>
    <xf numFmtId="0" fontId="97" fillId="0" borderId="136" xfId="17" applyFont="1" applyBorder="1" applyAlignment="1">
      <alignment horizontal="center" vertical="center" shrinkToFit="1"/>
    </xf>
    <xf numFmtId="0" fontId="97" fillId="4" borderId="313" xfId="17" applyFont="1" applyFill="1" applyBorder="1" applyAlignment="1">
      <alignment horizontal="center" vertical="center" shrinkToFit="1"/>
    </xf>
    <xf numFmtId="0" fontId="97" fillId="4" borderId="314" xfId="17" applyFont="1" applyFill="1" applyBorder="1" applyAlignment="1">
      <alignment horizontal="center" vertical="center" shrinkToFit="1"/>
    </xf>
    <xf numFmtId="0" fontId="97" fillId="0" borderId="224" xfId="17" applyFont="1" applyBorder="1" applyAlignment="1">
      <alignment horizontal="center" vertical="center"/>
    </xf>
    <xf numFmtId="0" fontId="16" fillId="4" borderId="317" xfId="17" applyFont="1" applyFill="1" applyBorder="1" applyAlignment="1">
      <alignment horizontal="center"/>
    </xf>
    <xf numFmtId="0" fontId="16" fillId="4" borderId="318" xfId="17" applyFont="1" applyFill="1" applyBorder="1" applyAlignment="1">
      <alignment horizontal="center"/>
    </xf>
    <xf numFmtId="0" fontId="16" fillId="0" borderId="318" xfId="17" applyFont="1" applyBorder="1" applyAlignment="1">
      <alignment horizontal="center"/>
    </xf>
    <xf numFmtId="0" fontId="16" fillId="0" borderId="319" xfId="17" applyFont="1" applyBorder="1" applyAlignment="1">
      <alignment horizontal="center"/>
    </xf>
    <xf numFmtId="0" fontId="16" fillId="0" borderId="320" xfId="17" applyFont="1" applyBorder="1" applyAlignment="1">
      <alignment horizontal="center"/>
    </xf>
    <xf numFmtId="0" fontId="16" fillId="0" borderId="316" xfId="17" applyFont="1" applyBorder="1" applyAlignment="1">
      <alignment horizontal="center"/>
    </xf>
    <xf numFmtId="0" fontId="16" fillId="0" borderId="317" xfId="17" applyFont="1" applyBorder="1" applyAlignment="1">
      <alignment horizontal="center"/>
    </xf>
    <xf numFmtId="0" fontId="16" fillId="4" borderId="319" xfId="17" applyFont="1" applyFill="1" applyBorder="1" applyAlignment="1">
      <alignment horizontal="center"/>
    </xf>
    <xf numFmtId="0" fontId="16" fillId="0" borderId="284" xfId="17" applyFont="1" applyBorder="1" applyAlignment="1">
      <alignment horizontal="center"/>
    </xf>
    <xf numFmtId="0" fontId="16" fillId="0" borderId="0" xfId="17" applyFont="1" applyAlignment="1">
      <alignment horizontal="center"/>
    </xf>
    <xf numFmtId="0" fontId="16" fillId="4" borderId="201" xfId="17" applyFont="1" applyFill="1" applyBorder="1" applyAlignment="1">
      <alignment horizontal="center"/>
    </xf>
    <xf numFmtId="0" fontId="16" fillId="4" borderId="24" xfId="17" applyFont="1" applyFill="1" applyBorder="1" applyAlignment="1">
      <alignment horizontal="center"/>
    </xf>
    <xf numFmtId="0" fontId="16" fillId="0" borderId="24" xfId="17" applyFont="1" applyBorder="1" applyAlignment="1">
      <alignment horizontal="center"/>
    </xf>
    <xf numFmtId="0" fontId="16" fillId="0" borderId="186" xfId="17" applyFont="1" applyBorder="1" applyAlignment="1">
      <alignment horizontal="center"/>
    </xf>
    <xf numFmtId="0" fontId="16" fillId="0" borderId="201" xfId="17" applyFont="1" applyBorder="1" applyAlignment="1">
      <alignment horizontal="center"/>
    </xf>
    <xf numFmtId="0" fontId="16" fillId="4" borderId="186" xfId="17" applyFont="1" applyFill="1" applyBorder="1" applyAlignment="1">
      <alignment horizontal="center"/>
    </xf>
    <xf numFmtId="0" fontId="16" fillId="4" borderId="197" xfId="17" applyFont="1" applyFill="1" applyBorder="1" applyAlignment="1">
      <alignment horizontal="center"/>
    </xf>
    <xf numFmtId="0" fontId="16" fillId="4" borderId="28" xfId="17" applyFont="1" applyFill="1" applyBorder="1" applyAlignment="1">
      <alignment horizontal="center"/>
    </xf>
    <xf numFmtId="0" fontId="16" fillId="0" borderId="28" xfId="17" applyFont="1" applyBorder="1" applyAlignment="1">
      <alignment horizontal="center"/>
    </xf>
    <xf numFmtId="0" fontId="16" fillId="0" borderId="159" xfId="17" applyFont="1" applyBorder="1" applyAlignment="1">
      <alignment horizontal="center"/>
    </xf>
    <xf numFmtId="0" fontId="16" fillId="0" borderId="322" xfId="17" applyFont="1" applyBorder="1" applyAlignment="1">
      <alignment horizontal="center"/>
    </xf>
    <xf numFmtId="0" fontId="16" fillId="0" borderId="253" xfId="17" applyFont="1" applyBorder="1" applyAlignment="1">
      <alignment horizontal="center"/>
    </xf>
    <xf numFmtId="0" fontId="16" fillId="0" borderId="197" xfId="17" applyFont="1" applyBorder="1" applyAlignment="1">
      <alignment horizontal="center"/>
    </xf>
    <xf numFmtId="0" fontId="16" fillId="4" borderId="159" xfId="17" applyFont="1" applyFill="1" applyBorder="1" applyAlignment="1">
      <alignment horizontal="center"/>
    </xf>
    <xf numFmtId="0" fontId="16" fillId="0" borderId="28" xfId="17" applyFont="1" applyFill="1" applyBorder="1" applyAlignment="1">
      <alignment horizontal="center"/>
    </xf>
    <xf numFmtId="0" fontId="16" fillId="0" borderId="159" xfId="17" applyFont="1" applyFill="1" applyBorder="1" applyAlignment="1">
      <alignment horizontal="center"/>
    </xf>
    <xf numFmtId="0" fontId="16" fillId="0" borderId="322" xfId="17" applyFont="1" applyFill="1" applyBorder="1" applyAlignment="1">
      <alignment horizontal="center"/>
    </xf>
    <xf numFmtId="0" fontId="16" fillId="0" borderId="253" xfId="17" applyFont="1" applyFill="1" applyBorder="1" applyAlignment="1">
      <alignment horizontal="center"/>
    </xf>
    <xf numFmtId="0" fontId="16" fillId="0" borderId="197" xfId="17" applyFont="1" applyFill="1" applyBorder="1" applyAlignment="1">
      <alignment horizontal="center"/>
    </xf>
    <xf numFmtId="0" fontId="16" fillId="0" borderId="284" xfId="17" applyFont="1" applyFill="1" applyBorder="1" applyAlignment="1">
      <alignment horizontal="center"/>
    </xf>
    <xf numFmtId="0" fontId="16" fillId="0" borderId="0" xfId="17" applyFont="1" applyFill="1" applyAlignment="1">
      <alignment horizontal="center"/>
    </xf>
    <xf numFmtId="0" fontId="16" fillId="4" borderId="220" xfId="17" applyFont="1" applyFill="1" applyBorder="1" applyAlignment="1">
      <alignment horizontal="center"/>
    </xf>
    <xf numFmtId="0" fontId="16" fillId="4" borderId="158" xfId="17" applyFont="1" applyFill="1" applyBorder="1" applyAlignment="1">
      <alignment horizontal="center"/>
    </xf>
    <xf numFmtId="0" fontId="16" fillId="4" borderId="190" xfId="17" applyFont="1" applyFill="1" applyBorder="1" applyAlignment="1">
      <alignment horizontal="center"/>
    </xf>
    <xf numFmtId="0" fontId="16" fillId="0" borderId="158" xfId="17" applyFont="1" applyFill="1" applyBorder="1" applyAlignment="1">
      <alignment horizontal="center"/>
    </xf>
    <xf numFmtId="0" fontId="16" fillId="0" borderId="190" xfId="17" applyFont="1" applyFill="1" applyBorder="1" applyAlignment="1">
      <alignment horizontal="center"/>
    </xf>
    <xf numFmtId="0" fontId="16" fillId="0" borderId="323" xfId="17" applyFont="1" applyBorder="1" applyAlignment="1">
      <alignment horizontal="center"/>
    </xf>
    <xf numFmtId="0" fontId="16" fillId="0" borderId="158" xfId="17" applyFont="1" applyBorder="1" applyAlignment="1">
      <alignment horizontal="center"/>
    </xf>
    <xf numFmtId="0" fontId="16" fillId="0" borderId="257" xfId="17" applyFont="1" applyBorder="1" applyAlignment="1">
      <alignment horizontal="center"/>
    </xf>
    <xf numFmtId="0" fontId="16" fillId="0" borderId="220" xfId="17" applyFont="1" applyBorder="1" applyAlignment="1">
      <alignment horizontal="center"/>
    </xf>
    <xf numFmtId="0" fontId="16" fillId="0" borderId="190" xfId="17" applyFont="1" applyBorder="1" applyAlignment="1">
      <alignment horizontal="center"/>
    </xf>
    <xf numFmtId="0" fontId="16" fillId="0" borderId="318" xfId="17" applyFont="1" applyFill="1" applyBorder="1" applyAlignment="1">
      <alignment horizontal="left"/>
    </xf>
    <xf numFmtId="0" fontId="16" fillId="0" borderId="318" xfId="17" applyFont="1" applyFill="1" applyBorder="1" applyAlignment="1">
      <alignment horizontal="center"/>
    </xf>
    <xf numFmtId="0" fontId="16" fillId="0" borderId="319" xfId="17" applyFont="1" applyFill="1" applyBorder="1" applyAlignment="1">
      <alignment horizontal="center"/>
    </xf>
    <xf numFmtId="0" fontId="16" fillId="4" borderId="316" xfId="17" applyFont="1" applyFill="1" applyBorder="1" applyAlignment="1">
      <alignment horizontal="center"/>
    </xf>
    <xf numFmtId="0" fontId="98" fillId="4" borderId="28" xfId="17" applyFont="1" applyFill="1" applyBorder="1" applyAlignment="1">
      <alignment horizontal="center"/>
    </xf>
    <xf numFmtId="0" fontId="16" fillId="0" borderId="24" xfId="17" applyFont="1" applyFill="1" applyBorder="1" applyAlignment="1">
      <alignment horizontal="center"/>
    </xf>
    <xf numFmtId="0" fontId="98" fillId="0" borderId="159" xfId="17" applyFont="1" applyFill="1" applyBorder="1" applyAlignment="1">
      <alignment horizontal="center"/>
    </xf>
    <xf numFmtId="0" fontId="16" fillId="4" borderId="296" xfId="17" applyFont="1" applyFill="1" applyBorder="1" applyAlignment="1">
      <alignment horizontal="center"/>
    </xf>
    <xf numFmtId="0" fontId="16" fillId="4" borderId="324" xfId="17" applyFont="1" applyFill="1" applyBorder="1" applyAlignment="1">
      <alignment horizontal="center"/>
    </xf>
    <xf numFmtId="0" fontId="16" fillId="4" borderId="325" xfId="17" applyFont="1" applyFill="1" applyBorder="1" applyAlignment="1">
      <alignment horizontal="center"/>
    </xf>
    <xf numFmtId="0" fontId="16" fillId="0" borderId="324" xfId="17" applyFont="1" applyBorder="1" applyAlignment="1">
      <alignment horizontal="center"/>
    </xf>
    <xf numFmtId="0" fontId="16" fillId="0" borderId="325" xfId="17" applyFont="1" applyBorder="1" applyAlignment="1">
      <alignment horizontal="center"/>
    </xf>
    <xf numFmtId="0" fontId="16" fillId="0" borderId="326" xfId="17" applyFont="1" applyBorder="1" applyAlignment="1">
      <alignment horizontal="center"/>
    </xf>
    <xf numFmtId="0" fontId="16" fillId="0" borderId="327" xfId="17" applyFont="1" applyBorder="1" applyAlignment="1">
      <alignment horizontal="center"/>
    </xf>
    <xf numFmtId="0" fontId="16" fillId="0" borderId="37" xfId="17" applyFont="1" applyBorder="1" applyAlignment="1">
      <alignment horizontal="center"/>
    </xf>
    <xf numFmtId="0" fontId="16" fillId="4" borderId="326" xfId="17" applyFont="1" applyFill="1" applyBorder="1" applyAlignment="1">
      <alignment horizontal="center"/>
    </xf>
    <xf numFmtId="0" fontId="16" fillId="4" borderId="320" xfId="17" applyFont="1" applyFill="1" applyBorder="1" applyAlignment="1">
      <alignment horizontal="center"/>
    </xf>
    <xf numFmtId="0" fontId="99" fillId="0" borderId="316" xfId="17" applyFont="1" applyBorder="1" applyAlignment="1">
      <alignment horizontal="left"/>
    </xf>
    <xf numFmtId="0" fontId="16" fillId="0" borderId="330" xfId="17" applyFont="1" applyBorder="1" applyAlignment="1">
      <alignment horizontal="center"/>
    </xf>
    <xf numFmtId="0" fontId="16" fillId="0" borderId="224" xfId="17" applyFont="1" applyBorder="1" applyAlignment="1">
      <alignment horizontal="center"/>
    </xf>
    <xf numFmtId="0" fontId="16" fillId="4" borderId="322" xfId="17" applyFont="1" applyFill="1" applyBorder="1" applyAlignment="1">
      <alignment horizontal="left"/>
    </xf>
    <xf numFmtId="0" fontId="16" fillId="0" borderId="28" xfId="17" applyFont="1" applyBorder="1" applyAlignment="1">
      <alignment horizontal="left"/>
    </xf>
    <xf numFmtId="0" fontId="16" fillId="0" borderId="28" xfId="17" applyFont="1" applyFill="1" applyBorder="1" applyAlignment="1">
      <alignment horizontal="left"/>
    </xf>
    <xf numFmtId="0" fontId="16" fillId="4" borderId="253" xfId="17" applyFont="1" applyFill="1" applyBorder="1" applyAlignment="1">
      <alignment horizontal="center"/>
    </xf>
    <xf numFmtId="0" fontId="16" fillId="4" borderId="322" xfId="17" applyFont="1" applyFill="1" applyBorder="1" applyAlignment="1">
      <alignment horizontal="center"/>
    </xf>
    <xf numFmtId="0" fontId="98" fillId="0" borderId="28" xfId="17" applyFont="1" applyFill="1" applyBorder="1" applyAlignment="1">
      <alignment horizontal="center"/>
    </xf>
    <xf numFmtId="0" fontId="16" fillId="0" borderId="253" xfId="17" applyFont="1" applyFill="1" applyBorder="1" applyAlignment="1">
      <alignment horizontal="left"/>
    </xf>
    <xf numFmtId="0" fontId="16" fillId="0" borderId="197" xfId="17" applyFont="1" applyFill="1" applyBorder="1" applyAlignment="1">
      <alignment horizontal="left"/>
    </xf>
    <xf numFmtId="0" fontId="16" fillId="0" borderId="294" xfId="17" applyFont="1" applyFill="1" applyBorder="1" applyAlignment="1">
      <alignment horizontal="center"/>
    </xf>
    <xf numFmtId="0" fontId="16" fillId="4" borderId="331" xfId="17" applyFont="1" applyFill="1" applyBorder="1" applyAlignment="1">
      <alignment horizontal="center"/>
    </xf>
    <xf numFmtId="0" fontId="16" fillId="4" borderId="327" xfId="17" applyFont="1" applyFill="1" applyBorder="1" applyAlignment="1">
      <alignment horizontal="center"/>
    </xf>
    <xf numFmtId="0" fontId="16" fillId="0" borderId="325" xfId="17" applyFont="1" applyFill="1" applyBorder="1" applyAlignment="1">
      <alignment horizontal="center"/>
    </xf>
    <xf numFmtId="0" fontId="16" fillId="0" borderId="326" xfId="17" applyFont="1" applyFill="1" applyBorder="1" applyAlignment="1">
      <alignment horizontal="center"/>
    </xf>
    <xf numFmtId="0" fontId="16" fillId="0" borderId="324" xfId="17" applyFont="1" applyFill="1" applyBorder="1" applyAlignment="1">
      <alignment horizontal="center"/>
    </xf>
    <xf numFmtId="0" fontId="16" fillId="0" borderId="327" xfId="17" applyFont="1" applyFill="1" applyBorder="1" applyAlignment="1">
      <alignment horizontal="center"/>
    </xf>
    <xf numFmtId="0" fontId="16" fillId="0" borderId="226" xfId="17" applyFont="1" applyBorder="1" applyAlignment="1">
      <alignment horizontal="center"/>
    </xf>
    <xf numFmtId="0" fontId="16" fillId="4" borderId="330" xfId="17" applyFont="1" applyFill="1" applyBorder="1" applyAlignment="1">
      <alignment horizontal="left"/>
    </xf>
    <xf numFmtId="0" fontId="100" fillId="4" borderId="332" xfId="17" applyFont="1" applyFill="1" applyBorder="1" applyAlignment="1">
      <alignment horizontal="left"/>
    </xf>
    <xf numFmtId="0" fontId="16" fillId="0" borderId="330" xfId="17" applyFont="1" applyBorder="1" applyAlignment="1">
      <alignment horizontal="left"/>
    </xf>
    <xf numFmtId="0" fontId="100" fillId="0" borderId="333" xfId="17" applyFont="1" applyBorder="1" applyAlignment="1">
      <alignment horizontal="left"/>
    </xf>
    <xf numFmtId="0" fontId="16" fillId="0" borderId="333" xfId="17" applyFont="1" applyBorder="1" applyAlignment="1">
      <alignment horizontal="center"/>
    </xf>
    <xf numFmtId="0" fontId="16" fillId="0" borderId="311" xfId="17" applyFont="1" applyBorder="1" applyAlignment="1">
      <alignment horizontal="center"/>
    </xf>
    <xf numFmtId="0" fontId="16" fillId="0" borderId="334" xfId="17" applyFont="1" applyBorder="1" applyAlignment="1">
      <alignment horizontal="center"/>
    </xf>
    <xf numFmtId="0" fontId="16" fillId="0" borderId="332" xfId="17" applyFont="1" applyBorder="1" applyAlignment="1">
      <alignment horizontal="center"/>
    </xf>
    <xf numFmtId="0" fontId="16" fillId="0" borderId="316" xfId="17" applyFont="1" applyFill="1" applyBorder="1" applyAlignment="1">
      <alignment horizontal="center"/>
    </xf>
    <xf numFmtId="0" fontId="16" fillId="0" borderId="317" xfId="17" applyFont="1" applyFill="1" applyBorder="1" applyAlignment="1">
      <alignment horizontal="center"/>
    </xf>
    <xf numFmtId="0" fontId="16" fillId="0" borderId="224" xfId="17" applyFont="1" applyBorder="1" applyAlignment="1">
      <alignment horizontal="center" vertical="center"/>
    </xf>
    <xf numFmtId="0" fontId="16" fillId="4" borderId="197" xfId="17" applyFont="1" applyFill="1" applyBorder="1" applyAlignment="1">
      <alignment horizontal="left"/>
    </xf>
    <xf numFmtId="0" fontId="16" fillId="4" borderId="28" xfId="17" applyFont="1" applyFill="1" applyBorder="1" applyAlignment="1">
      <alignment horizontal="left"/>
    </xf>
    <xf numFmtId="0" fontId="16" fillId="0" borderId="159" xfId="17" applyFont="1" applyBorder="1" applyAlignment="1">
      <alignment horizontal="center" vertical="center"/>
    </xf>
    <xf numFmtId="0" fontId="16" fillId="0" borderId="159" xfId="17" applyFont="1" applyFill="1" applyBorder="1" applyAlignment="1">
      <alignment horizontal="center" vertical="center"/>
    </xf>
    <xf numFmtId="0" fontId="16" fillId="0" borderId="28" xfId="17" applyFont="1" applyFill="1" applyBorder="1" applyAlignment="1">
      <alignment horizontal="center" vertical="center"/>
    </xf>
    <xf numFmtId="0" fontId="16" fillId="0" borderId="284" xfId="17" applyFont="1" applyBorder="1" applyAlignment="1">
      <alignment horizontal="center" vertical="center"/>
    </xf>
    <xf numFmtId="0" fontId="16" fillId="4" borderId="159" xfId="17" applyFont="1" applyFill="1" applyBorder="1" applyAlignment="1"/>
    <xf numFmtId="0" fontId="16" fillId="0" borderId="159" xfId="17" applyFont="1" applyFill="1" applyBorder="1" applyAlignment="1"/>
    <xf numFmtId="0" fontId="16" fillId="0" borderId="263" xfId="17" applyFont="1" applyFill="1" applyBorder="1" applyAlignment="1"/>
    <xf numFmtId="0" fontId="16" fillId="0" borderId="160" xfId="17" applyFont="1" applyFill="1" applyBorder="1" applyAlignment="1"/>
    <xf numFmtId="0" fontId="16" fillId="0" borderId="197" xfId="17" applyFont="1" applyFill="1" applyBorder="1" applyAlignment="1"/>
    <xf numFmtId="0" fontId="16" fillId="0" borderId="28" xfId="17" applyFont="1" applyFill="1" applyBorder="1" applyAlignment="1"/>
    <xf numFmtId="0" fontId="16" fillId="0" borderId="253" xfId="17" applyFont="1" applyFill="1" applyBorder="1" applyAlignment="1"/>
    <xf numFmtId="0" fontId="16" fillId="0" borderId="257" xfId="17" applyFont="1" applyFill="1" applyBorder="1" applyAlignment="1">
      <alignment horizontal="center"/>
    </xf>
    <xf numFmtId="0" fontId="16" fillId="0" borderId="220" xfId="17" applyFont="1" applyFill="1" applyBorder="1" applyAlignment="1">
      <alignment horizontal="center"/>
    </xf>
    <xf numFmtId="0" fontId="16" fillId="0" borderId="0" xfId="17" applyFont="1" applyFill="1" applyBorder="1" applyAlignment="1">
      <alignment horizontal="center"/>
    </xf>
    <xf numFmtId="0" fontId="16" fillId="4" borderId="257" xfId="17" applyFont="1" applyFill="1" applyBorder="1" applyAlignment="1">
      <alignment horizontal="center"/>
    </xf>
    <xf numFmtId="0" fontId="16" fillId="4" borderId="158" xfId="17" applyFont="1" applyFill="1" applyBorder="1" applyAlignment="1">
      <alignment horizontal="left"/>
    </xf>
    <xf numFmtId="0" fontId="16" fillId="0" borderId="158" xfId="17" applyFont="1" applyFill="1" applyBorder="1" applyAlignment="1">
      <alignment horizontal="left"/>
    </xf>
    <xf numFmtId="0" fontId="16" fillId="0" borderId="0" xfId="17" applyFont="1" applyBorder="1" applyAlignment="1">
      <alignment horizontal="center" vertical="center"/>
    </xf>
    <xf numFmtId="0" fontId="16" fillId="0" borderId="226" xfId="17" applyFont="1" applyBorder="1" applyAlignment="1">
      <alignment horizontal="center" vertical="center"/>
    </xf>
    <xf numFmtId="0" fontId="16" fillId="4" borderId="159" xfId="17" applyFont="1" applyFill="1" applyBorder="1" applyAlignment="1">
      <alignment horizontal="left"/>
    </xf>
    <xf numFmtId="0" fontId="16" fillId="0" borderId="253" xfId="17" applyFont="1" applyFill="1" applyBorder="1" applyAlignment="1">
      <alignment horizontal="center" vertical="center"/>
    </xf>
    <xf numFmtId="0" fontId="16" fillId="0" borderId="197" xfId="17" applyFont="1" applyFill="1" applyBorder="1" applyAlignment="1">
      <alignment horizontal="center" vertical="center"/>
    </xf>
    <xf numFmtId="0" fontId="16" fillId="0" borderId="186" xfId="17" applyFont="1" applyFill="1" applyBorder="1" applyAlignment="1">
      <alignment horizontal="center" vertical="center"/>
    </xf>
    <xf numFmtId="0" fontId="16" fillId="4" borderId="323" xfId="17" applyFont="1" applyFill="1" applyBorder="1" applyAlignment="1">
      <alignment horizontal="center"/>
    </xf>
    <xf numFmtId="0" fontId="16" fillId="4" borderId="317" xfId="17" applyFont="1" applyFill="1" applyBorder="1" applyAlignment="1">
      <alignment horizontal="left"/>
    </xf>
    <xf numFmtId="0" fontId="16" fillId="0" borderId="186" xfId="17" applyFont="1" applyFill="1" applyBorder="1" applyAlignment="1">
      <alignment horizontal="center"/>
    </xf>
    <xf numFmtId="0" fontId="16" fillId="0" borderId="24" xfId="17" applyFont="1" applyFill="1" applyBorder="1" applyAlignment="1">
      <alignment horizontal="left"/>
    </xf>
    <xf numFmtId="0" fontId="16" fillId="0" borderId="24" xfId="17" applyFont="1" applyFill="1" applyBorder="1" applyAlignment="1">
      <alignment horizontal="left" vertical="center"/>
    </xf>
    <xf numFmtId="0" fontId="16" fillId="0" borderId="296" xfId="17" applyFont="1" applyFill="1" applyBorder="1" applyAlignment="1">
      <alignment horizontal="left" vertical="center"/>
    </xf>
    <xf numFmtId="0" fontId="16" fillId="0" borderId="201" xfId="17" applyFont="1" applyFill="1" applyBorder="1" applyAlignment="1">
      <alignment horizontal="center" vertical="center"/>
    </xf>
    <xf numFmtId="0" fontId="16" fillId="0" borderId="318" xfId="17" applyFont="1" applyFill="1" applyBorder="1" applyAlignment="1">
      <alignment horizontal="center" vertical="center"/>
    </xf>
    <xf numFmtId="0" fontId="16" fillId="0" borderId="318" xfId="17" applyFont="1" applyFill="1" applyBorder="1" applyAlignment="1">
      <alignment horizontal="left" vertical="center"/>
    </xf>
    <xf numFmtId="0" fontId="16" fillId="4" borderId="201" xfId="17" applyFont="1" applyFill="1" applyBorder="1" applyAlignment="1">
      <alignment horizontal="left"/>
    </xf>
    <xf numFmtId="0" fontId="16" fillId="4" borderId="202" xfId="17" applyFont="1" applyFill="1" applyBorder="1" applyAlignment="1">
      <alignment horizontal="center"/>
    </xf>
    <xf numFmtId="0" fontId="16" fillId="0" borderId="201" xfId="17" applyFont="1" applyFill="1" applyBorder="1" applyAlignment="1">
      <alignment horizontal="center"/>
    </xf>
    <xf numFmtId="0" fontId="16" fillId="0" borderId="286" xfId="17" applyFont="1" applyFill="1" applyBorder="1" applyAlignment="1">
      <alignment horizontal="center"/>
    </xf>
    <xf numFmtId="0" fontId="16" fillId="0" borderId="24" xfId="17" applyFont="1" applyFill="1" applyBorder="1" applyAlignment="1">
      <alignment horizontal="center" vertical="center"/>
    </xf>
    <xf numFmtId="0" fontId="16" fillId="0" borderId="296" xfId="17" applyFont="1" applyFill="1" applyBorder="1" applyAlignment="1">
      <alignment horizontal="center"/>
    </xf>
    <xf numFmtId="0" fontId="16" fillId="4" borderId="160" xfId="17" applyFont="1" applyFill="1" applyBorder="1" applyAlignment="1">
      <alignment horizontal="center"/>
    </xf>
    <xf numFmtId="0" fontId="16" fillId="0" borderId="263" xfId="17" applyFont="1" applyFill="1" applyBorder="1" applyAlignment="1">
      <alignment horizontal="center"/>
    </xf>
    <xf numFmtId="0" fontId="16" fillId="4" borderId="160" xfId="17" applyFont="1" applyFill="1" applyBorder="1" applyAlignment="1"/>
    <xf numFmtId="0" fontId="16" fillId="4" borderId="28" xfId="17" applyFont="1" applyFill="1" applyBorder="1" applyAlignment="1"/>
    <xf numFmtId="0" fontId="16" fillId="0" borderId="160" xfId="17" applyFont="1" applyFill="1" applyBorder="1" applyAlignment="1">
      <alignment horizontal="center"/>
    </xf>
    <xf numFmtId="0" fontId="16" fillId="4" borderId="324" xfId="17" applyFont="1" applyFill="1" applyBorder="1" applyAlignment="1">
      <alignment horizontal="center" vertical="center"/>
    </xf>
    <xf numFmtId="0" fontId="16" fillId="4" borderId="325" xfId="17" applyFont="1" applyFill="1" applyBorder="1" applyAlignment="1">
      <alignment horizontal="center" vertical="center"/>
    </xf>
    <xf numFmtId="0" fontId="16" fillId="4" borderId="327" xfId="17" applyFont="1" applyFill="1" applyBorder="1" applyAlignment="1">
      <alignment horizontal="center" vertical="center"/>
    </xf>
    <xf numFmtId="0" fontId="16" fillId="0" borderId="325" xfId="17" applyFont="1" applyFill="1" applyBorder="1" applyAlignment="1">
      <alignment horizontal="center" vertical="center"/>
    </xf>
    <xf numFmtId="0" fontId="16" fillId="0" borderId="326" xfId="17" applyFont="1" applyFill="1" applyBorder="1" applyAlignment="1">
      <alignment horizontal="center" vertical="center"/>
    </xf>
    <xf numFmtId="0" fontId="16" fillId="0" borderId="324" xfId="17" applyFont="1" applyFill="1" applyBorder="1" applyAlignment="1">
      <alignment horizontal="center" vertical="center"/>
    </xf>
    <xf numFmtId="0" fontId="16" fillId="0" borderId="327" xfId="17" applyFont="1" applyFill="1" applyBorder="1" applyAlignment="1">
      <alignment horizontal="center" vertical="center"/>
    </xf>
    <xf numFmtId="0" fontId="16" fillId="0" borderId="325" xfId="17" applyFont="1" applyBorder="1" applyAlignment="1">
      <alignment horizontal="center" vertical="center"/>
    </xf>
    <xf numFmtId="0" fontId="16" fillId="0" borderId="326" xfId="17" applyFont="1" applyBorder="1" applyAlignment="1">
      <alignment horizontal="center" vertical="center"/>
    </xf>
    <xf numFmtId="0" fontId="16" fillId="0" borderId="324" xfId="17" applyFont="1" applyBorder="1" applyAlignment="1">
      <alignment horizontal="center" vertical="center"/>
    </xf>
    <xf numFmtId="0" fontId="16" fillId="0" borderId="327" xfId="17" applyFont="1" applyBorder="1" applyAlignment="1">
      <alignment horizontal="center" vertical="center"/>
    </xf>
    <xf numFmtId="0" fontId="16" fillId="0" borderId="197" xfId="17" applyFont="1" applyBorder="1" applyAlignment="1">
      <alignment horizontal="left"/>
    </xf>
    <xf numFmtId="0" fontId="101" fillId="0" borderId="197" xfId="17" applyFont="1" applyFill="1" applyBorder="1" applyAlignment="1">
      <alignment horizontal="left" vertical="top"/>
    </xf>
    <xf numFmtId="0" fontId="101" fillId="0" borderId="28" xfId="17" applyFont="1" applyFill="1" applyBorder="1" applyAlignment="1">
      <alignment horizontal="left" vertical="top"/>
    </xf>
    <xf numFmtId="0" fontId="7" fillId="0" borderId="0" xfId="17" applyFont="1" applyAlignment="1">
      <alignment horizontal="center"/>
    </xf>
    <xf numFmtId="0" fontId="10" fillId="0" borderId="0" xfId="14" applyFont="1" applyAlignment="1">
      <alignment vertical="center"/>
    </xf>
    <xf numFmtId="0" fontId="34" fillId="0" borderId="0" xfId="14" applyFont="1" applyAlignment="1">
      <alignment horizontal="center" vertical="center"/>
    </xf>
    <xf numFmtId="0" fontId="35" fillId="0" borderId="0" xfId="14" applyFont="1" applyAlignment="1">
      <alignment horizontal="left" vertical="center"/>
    </xf>
    <xf numFmtId="0" fontId="34" fillId="0" borderId="0" xfId="14" applyFont="1" applyAlignment="1">
      <alignment horizontal="centerContinuous" vertical="center"/>
    </xf>
    <xf numFmtId="0" fontId="14" fillId="0" borderId="0" xfId="14" applyFont="1" applyAlignment="1">
      <alignment vertical="center"/>
    </xf>
    <xf numFmtId="0" fontId="10" fillId="0" borderId="0" xfId="14" applyFont="1" applyBorder="1" applyAlignment="1">
      <alignment horizontal="center" vertical="center"/>
    </xf>
    <xf numFmtId="0" fontId="10" fillId="0" borderId="0" xfId="14" applyFont="1" applyAlignment="1">
      <alignment horizontal="center" vertical="center"/>
    </xf>
    <xf numFmtId="0" fontId="10" fillId="0" borderId="0" xfId="14" applyFont="1" applyBorder="1" applyAlignment="1">
      <alignment vertical="center"/>
    </xf>
    <xf numFmtId="0" fontId="14" fillId="0" borderId="155" xfId="14" applyFont="1" applyBorder="1" applyAlignment="1">
      <alignment horizontal="center" vertical="top" wrapText="1"/>
    </xf>
    <xf numFmtId="0" fontId="14" fillId="11" borderId="22" xfId="14" applyFont="1" applyFill="1" applyBorder="1" applyAlignment="1">
      <alignment horizontal="center" vertical="center"/>
    </xf>
    <xf numFmtId="0" fontId="14" fillId="11" borderId="14" xfId="14" applyFont="1" applyFill="1" applyBorder="1" applyAlignment="1">
      <alignment horizontal="center" vertical="center"/>
    </xf>
    <xf numFmtId="0" fontId="14" fillId="11" borderId="26" xfId="14" applyFont="1" applyFill="1" applyBorder="1" applyAlignment="1">
      <alignment horizontal="center" vertical="center"/>
    </xf>
    <xf numFmtId="0" fontId="14" fillId="11" borderId="153" xfId="14" applyFont="1" applyFill="1" applyBorder="1" applyAlignment="1">
      <alignment horizontal="center" vertical="center"/>
    </xf>
    <xf numFmtId="0" fontId="14" fillId="0" borderId="2" xfId="14" applyFont="1" applyBorder="1" applyAlignment="1">
      <alignment horizontal="center" vertical="center"/>
    </xf>
    <xf numFmtId="0" fontId="14" fillId="11" borderId="30" xfId="14" applyFont="1" applyFill="1" applyBorder="1" applyAlignment="1">
      <alignment horizontal="center" vertical="center"/>
    </xf>
    <xf numFmtId="0" fontId="14" fillId="11" borderId="18" xfId="14" applyFont="1" applyFill="1" applyBorder="1" applyAlignment="1">
      <alignment horizontal="center" vertical="center"/>
    </xf>
    <xf numFmtId="0" fontId="14" fillId="0" borderId="4" xfId="14" applyFont="1" applyBorder="1" applyAlignment="1">
      <alignment vertical="center"/>
    </xf>
    <xf numFmtId="0" fontId="14" fillId="0" borderId="3" xfId="14" applyFont="1" applyBorder="1" applyAlignment="1">
      <alignment vertical="center"/>
    </xf>
    <xf numFmtId="0" fontId="11" fillId="0" borderId="0" xfId="14" applyFont="1" applyAlignment="1">
      <alignment vertical="center"/>
    </xf>
    <xf numFmtId="0" fontId="12" fillId="0" borderId="0" xfId="14" applyFont="1" applyBorder="1" applyAlignment="1">
      <alignment vertical="center"/>
    </xf>
    <xf numFmtId="0" fontId="12" fillId="0" borderId="0" xfId="14" applyFont="1" applyFill="1" applyBorder="1" applyAlignment="1">
      <alignment horizontal="center" vertical="center"/>
    </xf>
    <xf numFmtId="0" fontId="12" fillId="0" borderId="0" xfId="14" applyFont="1" applyAlignment="1">
      <alignment vertical="center"/>
    </xf>
    <xf numFmtId="0" fontId="14" fillId="11" borderId="166" xfId="14" applyFont="1" applyFill="1" applyBorder="1" applyAlignment="1">
      <alignment horizontal="center" vertical="center"/>
    </xf>
    <xf numFmtId="0" fontId="14" fillId="11" borderId="157" xfId="14" applyFont="1" applyFill="1" applyBorder="1" applyAlignment="1">
      <alignment horizontal="center" vertical="center"/>
    </xf>
    <xf numFmtId="0" fontId="14" fillId="11" borderId="66" xfId="14" applyFont="1" applyFill="1" applyBorder="1" applyAlignment="1">
      <alignment horizontal="center" vertical="center"/>
    </xf>
    <xf numFmtId="0" fontId="14" fillId="11" borderId="155" xfId="14" applyFont="1" applyFill="1" applyBorder="1" applyAlignment="1">
      <alignment horizontal="center" vertical="center"/>
    </xf>
    <xf numFmtId="0" fontId="14" fillId="11" borderId="0" xfId="14" applyFont="1" applyFill="1" applyBorder="1" applyAlignment="1">
      <alignment horizontal="center" vertical="center"/>
    </xf>
    <xf numFmtId="0" fontId="14" fillId="11" borderId="0" xfId="14" applyFont="1" applyFill="1" applyBorder="1" applyAlignment="1">
      <alignment vertical="center"/>
    </xf>
    <xf numFmtId="0" fontId="14" fillId="11" borderId="40" xfId="14" applyFont="1" applyFill="1" applyBorder="1" applyAlignment="1">
      <alignment vertical="center"/>
    </xf>
    <xf numFmtId="0" fontId="14" fillId="11" borderId="41" xfId="14" applyFont="1" applyFill="1" applyBorder="1" applyAlignment="1">
      <alignment horizontal="center" vertical="center"/>
    </xf>
    <xf numFmtId="0" fontId="14" fillId="11" borderId="10" xfId="14" applyFont="1" applyFill="1" applyBorder="1" applyAlignment="1">
      <alignment horizontal="center" vertical="center"/>
    </xf>
    <xf numFmtId="0" fontId="14" fillId="11" borderId="10" xfId="14" applyFont="1" applyFill="1" applyBorder="1" applyAlignment="1">
      <alignment vertical="center"/>
    </xf>
    <xf numFmtId="0" fontId="14" fillId="11" borderId="194" xfId="14" applyFont="1" applyFill="1" applyBorder="1" applyAlignment="1">
      <alignment vertical="center"/>
    </xf>
    <xf numFmtId="0" fontId="12" fillId="0" borderId="0" xfId="14" applyFont="1" applyFill="1" applyBorder="1" applyAlignment="1">
      <alignment horizontal="left" vertical="center"/>
    </xf>
    <xf numFmtId="0" fontId="11" fillId="0" borderId="0" xfId="14" applyFont="1" applyBorder="1" applyAlignment="1">
      <alignment vertical="center"/>
    </xf>
    <xf numFmtId="0" fontId="14" fillId="0" borderId="0" xfId="20" applyFont="1" applyFill="1" applyAlignment="1">
      <alignment vertical="center"/>
    </xf>
    <xf numFmtId="0" fontId="35" fillId="0" borderId="0" xfId="20" applyFont="1" applyFill="1" applyAlignment="1">
      <alignment horizontal="left" vertical="center"/>
    </xf>
    <xf numFmtId="0" fontId="102" fillId="0" borderId="0" xfId="20" applyFont="1" applyFill="1" applyAlignment="1">
      <alignment horizontal="center" vertical="center"/>
    </xf>
    <xf numFmtId="0" fontId="103" fillId="0" borderId="0" xfId="20" applyFont="1" applyFill="1" applyAlignment="1">
      <alignment horizontal="center" vertical="center"/>
    </xf>
    <xf numFmtId="0" fontId="42" fillId="0" borderId="10" xfId="20" applyFont="1" applyFill="1" applyBorder="1" applyAlignment="1">
      <alignment horizontal="left" vertical="center"/>
    </xf>
    <xf numFmtId="0" fontId="35" fillId="0" borderId="10" xfId="20" applyFont="1" applyFill="1" applyBorder="1" applyAlignment="1">
      <alignment horizontal="center" vertical="center"/>
    </xf>
    <xf numFmtId="0" fontId="14" fillId="0" borderId="10" xfId="20" applyFont="1" applyFill="1" applyBorder="1" applyAlignment="1">
      <alignment vertical="center"/>
    </xf>
    <xf numFmtId="0" fontId="14" fillId="0" borderId="0" xfId="20" applyFont="1" applyFill="1" applyAlignment="1">
      <alignment horizontal="left" vertical="center"/>
    </xf>
    <xf numFmtId="0" fontId="35" fillId="0" borderId="0" xfId="20" applyFont="1" applyFill="1" applyAlignment="1">
      <alignment horizontal="center" vertical="center"/>
    </xf>
    <xf numFmtId="0" fontId="42" fillId="0" borderId="0" xfId="19" applyFont="1" applyFill="1" applyAlignment="1">
      <alignment horizontal="left" vertical="center"/>
    </xf>
    <xf numFmtId="0" fontId="35" fillId="0" borderId="0" xfId="19" applyFont="1" applyFill="1" applyAlignment="1">
      <alignment horizontal="center" vertical="center"/>
    </xf>
    <xf numFmtId="0" fontId="14" fillId="0" borderId="0" xfId="19" applyFont="1" applyFill="1" applyAlignment="1">
      <alignment vertical="center"/>
    </xf>
    <xf numFmtId="188" fontId="14" fillId="0" borderId="0" xfId="20" applyNumberFormat="1" applyFont="1" applyFill="1" applyAlignment="1">
      <alignment horizontal="center" vertical="center"/>
    </xf>
    <xf numFmtId="188" fontId="14" fillId="0" borderId="166" xfId="20" applyNumberFormat="1" applyFont="1" applyFill="1" applyBorder="1" applyAlignment="1">
      <alignment horizontal="centerContinuous" vertical="center"/>
    </xf>
    <xf numFmtId="188" fontId="14" fillId="0" borderId="66" xfId="20" applyNumberFormat="1" applyFont="1" applyFill="1" applyBorder="1" applyAlignment="1">
      <alignment horizontal="centerContinuous" vertical="center"/>
    </xf>
    <xf numFmtId="188" fontId="14" fillId="0" borderId="1" xfId="20" applyNumberFormat="1" applyFont="1" applyFill="1" applyBorder="1" applyAlignment="1">
      <alignment horizontal="center" vertical="center"/>
    </xf>
    <xf numFmtId="188" fontId="14" fillId="0" borderId="0" xfId="20" applyNumberFormat="1" applyFont="1" applyFill="1" applyAlignment="1">
      <alignment vertical="center"/>
    </xf>
    <xf numFmtId="188" fontId="14" fillId="0" borderId="41" xfId="20" applyNumberFormat="1" applyFont="1" applyFill="1" applyBorder="1" applyAlignment="1">
      <alignment horizontal="centerContinuous" vertical="center"/>
    </xf>
    <xf numFmtId="188" fontId="14" fillId="0" borderId="194" xfId="20" applyNumberFormat="1" applyFont="1" applyFill="1" applyBorder="1" applyAlignment="1">
      <alignment horizontal="centerContinuous" vertical="center"/>
    </xf>
    <xf numFmtId="188" fontId="14" fillId="0" borderId="1" xfId="20" applyNumberFormat="1" applyFont="1" applyFill="1" applyBorder="1" applyAlignment="1">
      <alignment vertical="center"/>
    </xf>
    <xf numFmtId="188" fontId="14" fillId="0" borderId="166" xfId="20" applyNumberFormat="1" applyFont="1" applyFill="1" applyBorder="1" applyAlignment="1">
      <alignment horizontal="left" vertical="center"/>
    </xf>
    <xf numFmtId="188" fontId="14" fillId="0" borderId="157" xfId="20" applyNumberFormat="1" applyFont="1" applyFill="1" applyBorder="1" applyAlignment="1">
      <alignment horizontal="left" vertical="center"/>
    </xf>
    <xf numFmtId="188" fontId="14" fillId="0" borderId="157" xfId="20" applyNumberFormat="1" applyFont="1" applyFill="1" applyBorder="1" applyAlignment="1">
      <alignment horizontal="center" vertical="center"/>
    </xf>
    <xf numFmtId="188" fontId="14" fillId="0" borderId="150" xfId="20" applyNumberFormat="1" applyFont="1" applyFill="1" applyBorder="1" applyAlignment="1">
      <alignment horizontal="center" vertical="center"/>
    </xf>
    <xf numFmtId="188" fontId="14" fillId="0" borderId="22" xfId="20" applyNumberFormat="1" applyFont="1" applyFill="1" applyBorder="1" applyAlignment="1">
      <alignment vertical="center"/>
    </xf>
    <xf numFmtId="188" fontId="14" fillId="0" borderId="336" xfId="20" applyNumberFormat="1" applyFont="1" applyFill="1" applyBorder="1" applyAlignment="1">
      <alignment horizontal="center" vertical="center"/>
    </xf>
    <xf numFmtId="188" fontId="14" fillId="11" borderId="22" xfId="20" applyNumberFormat="1" applyFont="1" applyFill="1" applyBorder="1" applyAlignment="1">
      <alignment vertical="center"/>
    </xf>
    <xf numFmtId="188" fontId="14" fillId="0" borderId="336" xfId="20" applyNumberFormat="1" applyFont="1" applyFill="1" applyBorder="1" applyAlignment="1">
      <alignment vertical="center"/>
    </xf>
    <xf numFmtId="188" fontId="14" fillId="0" borderId="26" xfId="20" applyNumberFormat="1" applyFont="1" applyFill="1" applyBorder="1" applyAlignment="1">
      <alignment vertical="center"/>
    </xf>
    <xf numFmtId="188" fontId="14" fillId="0" borderId="337" xfId="20" applyNumberFormat="1" applyFont="1" applyFill="1" applyBorder="1" applyAlignment="1">
      <alignment horizontal="center" vertical="center"/>
    </xf>
    <xf numFmtId="188" fontId="14" fillId="11" borderId="26" xfId="20" applyNumberFormat="1" applyFont="1" applyFill="1" applyBorder="1" applyAlignment="1">
      <alignment vertical="center"/>
    </xf>
    <xf numFmtId="188" fontId="14" fillId="0" borderId="337" xfId="20" applyNumberFormat="1" applyFont="1" applyFill="1" applyBorder="1" applyAlignment="1">
      <alignment vertical="center"/>
    </xf>
    <xf numFmtId="188" fontId="14" fillId="0" borderId="26" xfId="20" applyNumberFormat="1" applyFont="1" applyFill="1" applyBorder="1" applyAlignment="1">
      <alignment horizontal="center" vertical="center"/>
    </xf>
    <xf numFmtId="188" fontId="14" fillId="0" borderId="5" xfId="20" applyNumberFormat="1" applyFont="1" applyFill="1" applyBorder="1" applyAlignment="1">
      <alignment horizontal="center" vertical="center"/>
    </xf>
    <xf numFmtId="188" fontId="14" fillId="0" borderId="30" xfId="20" applyNumberFormat="1" applyFont="1" applyFill="1" applyBorder="1" applyAlignment="1">
      <alignment vertical="center"/>
    </xf>
    <xf numFmtId="188" fontId="14" fillId="0" borderId="30" xfId="20" applyNumberFormat="1" applyFont="1" applyFill="1" applyBorder="1" applyAlignment="1">
      <alignment horizontal="center" vertical="center"/>
    </xf>
    <xf numFmtId="188" fontId="14" fillId="11" borderId="30" xfId="20" applyNumberFormat="1" applyFont="1" applyFill="1" applyBorder="1" applyAlignment="1">
      <alignment vertical="center"/>
    </xf>
    <xf numFmtId="188" fontId="14" fillId="0" borderId="5" xfId="20" applyNumberFormat="1" applyFont="1" applyFill="1" applyBorder="1" applyAlignment="1">
      <alignment horizontal="left" vertical="center"/>
    </xf>
    <xf numFmtId="188" fontId="14" fillId="11" borderId="1" xfId="20" applyNumberFormat="1" applyFont="1" applyFill="1" applyBorder="1" applyAlignment="1">
      <alignment vertical="center"/>
    </xf>
    <xf numFmtId="188" fontId="14" fillId="0" borderId="0" xfId="20" applyNumberFormat="1" applyFont="1" applyFill="1" applyBorder="1" applyAlignment="1">
      <alignment horizontal="center" vertical="center"/>
    </xf>
    <xf numFmtId="188" fontId="14" fillId="0" borderId="0" xfId="20" applyNumberFormat="1" applyFont="1" applyFill="1" applyBorder="1" applyAlignment="1">
      <alignment vertical="center"/>
    </xf>
    <xf numFmtId="189" fontId="14" fillId="0" borderId="0" xfId="20" applyNumberFormat="1" applyFont="1" applyFill="1" applyBorder="1" applyAlignment="1">
      <alignment vertical="center"/>
    </xf>
    <xf numFmtId="0" fontId="35" fillId="0" borderId="0" xfId="19" applyFont="1" applyFill="1" applyAlignment="1">
      <alignment horizontal="left" vertical="center"/>
    </xf>
    <xf numFmtId="0" fontId="14" fillId="0" borderId="0" xfId="20" applyFont="1" applyFill="1" applyBorder="1" applyAlignment="1">
      <alignment horizontal="center" vertical="center"/>
    </xf>
    <xf numFmtId="0" fontId="14" fillId="0" borderId="0" xfId="20" applyFont="1" applyFill="1" applyBorder="1" applyAlignment="1">
      <alignment vertical="center"/>
    </xf>
    <xf numFmtId="38" fontId="14" fillId="0" borderId="0" xfId="7" applyFont="1" applyFill="1" applyBorder="1" applyAlignment="1">
      <alignment vertical="center"/>
    </xf>
    <xf numFmtId="0" fontId="14" fillId="0" borderId="0" xfId="20" applyFont="1" applyFill="1" applyBorder="1" applyAlignment="1">
      <alignment horizontal="left" vertical="center"/>
    </xf>
    <xf numFmtId="0" fontId="14" fillId="0" borderId="0" xfId="20" applyFont="1" applyFill="1" applyBorder="1" applyAlignment="1">
      <alignment horizontal="center" vertical="center" wrapText="1"/>
    </xf>
    <xf numFmtId="188" fontId="14" fillId="0" borderId="1" xfId="20" applyNumberFormat="1" applyFont="1" applyFill="1" applyBorder="1" applyAlignment="1">
      <alignment horizontal="centerContinuous" vertical="center"/>
    </xf>
    <xf numFmtId="188" fontId="14" fillId="0" borderId="166" xfId="20" applyNumberFormat="1" applyFont="1" applyFill="1" applyBorder="1" applyAlignment="1">
      <alignment vertical="center"/>
    </xf>
    <xf numFmtId="188" fontId="14" fillId="0" borderId="10" xfId="20" applyNumberFormat="1" applyFont="1" applyFill="1" applyBorder="1" applyAlignment="1">
      <alignment vertical="center" wrapText="1"/>
    </xf>
    <xf numFmtId="188" fontId="14" fillId="0" borderId="10" xfId="20" applyNumberFormat="1" applyFont="1" applyFill="1" applyBorder="1" applyAlignment="1">
      <alignment horizontal="center" vertical="center"/>
    </xf>
    <xf numFmtId="189" fontId="14" fillId="0" borderId="10" xfId="20" applyNumberFormat="1" applyFont="1" applyFill="1" applyBorder="1" applyAlignment="1">
      <alignment vertical="center"/>
    </xf>
    <xf numFmtId="189" fontId="14" fillId="0" borderId="194" xfId="20" applyNumberFormat="1" applyFont="1" applyFill="1" applyBorder="1" applyAlignment="1">
      <alignment vertical="center"/>
    </xf>
    <xf numFmtId="188" fontId="14" fillId="0" borderId="150" xfId="20" applyNumberFormat="1" applyFont="1" applyFill="1" applyBorder="1" applyAlignment="1">
      <alignment vertical="center"/>
    </xf>
    <xf numFmtId="188" fontId="14" fillId="0" borderId="177" xfId="20" applyNumberFormat="1" applyFont="1" applyFill="1" applyBorder="1" applyAlignment="1">
      <alignment vertical="center"/>
    </xf>
    <xf numFmtId="188" fontId="14" fillId="0" borderId="177" xfId="20" applyNumberFormat="1" applyFont="1" applyFill="1" applyBorder="1" applyAlignment="1">
      <alignment horizontal="center" vertical="center"/>
    </xf>
    <xf numFmtId="188" fontId="14" fillId="0" borderId="2" xfId="20" applyNumberFormat="1" applyFont="1" applyFill="1" applyBorder="1" applyAlignment="1">
      <alignment horizontal="left" vertical="center"/>
    </xf>
    <xf numFmtId="188" fontId="14" fillId="0" borderId="3" xfId="20" applyNumberFormat="1" applyFont="1" applyFill="1" applyBorder="1" applyAlignment="1">
      <alignment horizontal="center" vertical="center" wrapText="1"/>
    </xf>
    <xf numFmtId="188" fontId="14" fillId="0" borderId="150" xfId="20" applyNumberFormat="1" applyFont="1" applyFill="1" applyBorder="1" applyAlignment="1">
      <alignment vertical="center" shrinkToFit="1"/>
    </xf>
    <xf numFmtId="188" fontId="14" fillId="0" borderId="185" xfId="20" applyNumberFormat="1" applyFont="1" applyFill="1" applyBorder="1" applyAlignment="1">
      <alignment vertical="center"/>
    </xf>
    <xf numFmtId="188" fontId="14" fillId="0" borderId="161" xfId="20" applyNumberFormat="1" applyFont="1" applyFill="1" applyBorder="1" applyAlignment="1">
      <alignment vertical="center"/>
    </xf>
    <xf numFmtId="188" fontId="14" fillId="0" borderId="23" xfId="20" applyNumberFormat="1" applyFont="1" applyFill="1" applyBorder="1" applyAlignment="1">
      <alignment vertical="center"/>
    </xf>
    <xf numFmtId="188" fontId="12" fillId="0" borderId="150" xfId="20" applyNumberFormat="1" applyFont="1" applyFill="1" applyBorder="1" applyAlignment="1">
      <alignment vertical="center" shrinkToFit="1"/>
    </xf>
    <xf numFmtId="188" fontId="14" fillId="0" borderId="3" xfId="20" applyNumberFormat="1" applyFont="1" applyFill="1" applyBorder="1" applyAlignment="1">
      <alignment horizontal="left" vertical="center"/>
    </xf>
    <xf numFmtId="0" fontId="14" fillId="0" borderId="2" xfId="20" applyFont="1" applyFill="1" applyBorder="1" applyAlignment="1">
      <alignment horizontal="centerContinuous" vertical="center"/>
    </xf>
    <xf numFmtId="0" fontId="14" fillId="0" borderId="4" xfId="20" applyFont="1" applyFill="1" applyBorder="1" applyAlignment="1">
      <alignment horizontal="centerContinuous" vertical="center"/>
    </xf>
    <xf numFmtId="0" fontId="14" fillId="0" borderId="3" xfId="20" applyFont="1" applyFill="1" applyBorder="1" applyAlignment="1">
      <alignment horizontal="centerContinuous" vertical="center"/>
    </xf>
    <xf numFmtId="0" fontId="14" fillId="0" borderId="1" xfId="20" applyFont="1" applyFill="1" applyBorder="1" applyAlignment="1">
      <alignment horizontal="centerContinuous" vertical="center"/>
    </xf>
    <xf numFmtId="0" fontId="14" fillId="0" borderId="2" xfId="20" applyFont="1" applyFill="1" applyBorder="1" applyAlignment="1">
      <alignment horizontal="left" vertical="center"/>
    </xf>
    <xf numFmtId="0" fontId="14" fillId="0" borderId="4" xfId="20" applyFont="1" applyFill="1" applyBorder="1" applyAlignment="1">
      <alignment horizontal="left" vertical="center"/>
    </xf>
    <xf numFmtId="0" fontId="14" fillId="0" borderId="3" xfId="20" applyFont="1" applyFill="1" applyBorder="1" applyAlignment="1">
      <alignment horizontal="left" vertical="center"/>
    </xf>
    <xf numFmtId="0" fontId="14" fillId="0" borderId="1" xfId="20" applyFont="1" applyFill="1" applyBorder="1" applyAlignment="1">
      <alignment horizontal="center"/>
    </xf>
    <xf numFmtId="0" fontId="14" fillId="0" borderId="2" xfId="21" applyFont="1" applyBorder="1" applyAlignment="1">
      <alignment horizontal="left" vertical="center"/>
    </xf>
    <xf numFmtId="0" fontId="14" fillId="0" borderId="4" xfId="21" applyFont="1" applyBorder="1" applyAlignment="1">
      <alignment horizontal="left" vertical="center"/>
    </xf>
    <xf numFmtId="0" fontId="14" fillId="0" borderId="3" xfId="21" applyFont="1" applyBorder="1" applyAlignment="1">
      <alignment horizontal="left" vertical="center"/>
    </xf>
    <xf numFmtId="0" fontId="8" fillId="0" borderId="0" xfId="20" applyFont="1" applyFill="1" applyAlignment="1">
      <alignment vertical="center"/>
    </xf>
    <xf numFmtId="0" fontId="88" fillId="0" borderId="0" xfId="20" applyFont="1" applyFill="1" applyBorder="1" applyAlignment="1">
      <alignment vertical="center"/>
    </xf>
    <xf numFmtId="0" fontId="14" fillId="0" borderId="157" xfId="20" applyFont="1" applyFill="1" applyBorder="1" applyAlignment="1">
      <alignment vertical="center"/>
    </xf>
    <xf numFmtId="0" fontId="14" fillId="0" borderId="65" xfId="20" applyFont="1" applyFill="1" applyBorder="1" applyAlignment="1">
      <alignment vertical="center"/>
    </xf>
    <xf numFmtId="0" fontId="14" fillId="0" borderId="14" xfId="20" applyFont="1" applyFill="1" applyBorder="1" applyAlignment="1">
      <alignment horizontal="center" vertical="center"/>
    </xf>
    <xf numFmtId="0" fontId="14" fillId="0" borderId="22" xfId="20" applyFont="1" applyFill="1" applyBorder="1" applyAlignment="1">
      <alignment horizontal="center" vertical="center"/>
    </xf>
    <xf numFmtId="0" fontId="14" fillId="0" borderId="150" xfId="20" applyFont="1" applyFill="1" applyBorder="1" applyAlignment="1">
      <alignment vertical="center"/>
    </xf>
    <xf numFmtId="0" fontId="14" fillId="0" borderId="14" xfId="20" applyFont="1" applyFill="1" applyBorder="1" applyAlignment="1">
      <alignment vertical="center"/>
    </xf>
    <xf numFmtId="0" fontId="14" fillId="0" borderId="153" xfId="20" applyFont="1" applyFill="1" applyBorder="1" applyAlignment="1">
      <alignment vertical="center"/>
    </xf>
    <xf numFmtId="0" fontId="14" fillId="0" borderId="153" xfId="20" applyFont="1" applyFill="1" applyBorder="1" applyAlignment="1">
      <alignment horizontal="center" vertical="center"/>
    </xf>
    <xf numFmtId="0" fontId="14" fillId="0" borderId="26" xfId="20" applyFont="1" applyFill="1" applyBorder="1" applyAlignment="1">
      <alignment horizontal="center" vertical="center"/>
    </xf>
    <xf numFmtId="0" fontId="14" fillId="11" borderId="177" xfId="20" applyFont="1" applyFill="1" applyBorder="1" applyAlignment="1">
      <alignment vertical="center"/>
    </xf>
    <xf numFmtId="179" fontId="14" fillId="11" borderId="177" xfId="20" applyNumberFormat="1" applyFont="1" applyFill="1" applyBorder="1" applyAlignment="1">
      <alignment vertical="center"/>
    </xf>
    <xf numFmtId="0" fontId="14" fillId="0" borderId="5" xfId="20" applyFont="1" applyFill="1" applyBorder="1" applyAlignment="1">
      <alignment vertical="center"/>
    </xf>
    <xf numFmtId="0" fontId="14" fillId="0" borderId="30" xfId="20" applyFont="1" applyFill="1" applyBorder="1" applyAlignment="1">
      <alignment horizontal="center" vertical="center"/>
    </xf>
    <xf numFmtId="0" fontId="14" fillId="11" borderId="30" xfId="20" applyFont="1" applyFill="1" applyBorder="1" applyAlignment="1">
      <alignment vertical="center"/>
    </xf>
    <xf numFmtId="0" fontId="8" fillId="0" borderId="0" xfId="19" applyFont="1" applyFill="1" applyAlignment="1">
      <alignment horizontal="left" vertical="center"/>
    </xf>
    <xf numFmtId="0" fontId="14" fillId="0" borderId="2" xfId="20" applyFont="1" applyFill="1" applyBorder="1" applyAlignment="1">
      <alignment horizontal="center" vertical="center"/>
    </xf>
    <xf numFmtId="0" fontId="14" fillId="0" borderId="1" xfId="20" applyFont="1" applyFill="1" applyBorder="1" applyAlignment="1">
      <alignment horizontal="center" vertical="center"/>
    </xf>
    <xf numFmtId="0" fontId="14" fillId="11" borderId="166" xfId="20" applyFont="1" applyFill="1" applyBorder="1" applyAlignment="1">
      <alignment vertical="center"/>
    </xf>
    <xf numFmtId="0" fontId="14" fillId="11" borderId="66" xfId="20" applyFont="1" applyFill="1" applyBorder="1" applyAlignment="1">
      <alignment vertical="center"/>
    </xf>
    <xf numFmtId="0" fontId="14" fillId="0" borderId="152" xfId="20" applyFont="1" applyFill="1" applyBorder="1" applyAlignment="1">
      <alignment horizontal="center" vertical="center"/>
    </xf>
    <xf numFmtId="0" fontId="14" fillId="11" borderId="152" xfId="20" applyFont="1" applyFill="1" applyBorder="1" applyAlignment="1">
      <alignment vertical="center"/>
    </xf>
    <xf numFmtId="179" fontId="14" fillId="11" borderId="152" xfId="20" applyNumberFormat="1" applyFont="1" applyFill="1" applyBorder="1" applyAlignment="1">
      <alignment vertical="center"/>
    </xf>
    <xf numFmtId="0" fontId="14" fillId="11" borderId="153" xfId="20" applyFont="1" applyFill="1" applyBorder="1" applyAlignment="1">
      <alignment vertical="center"/>
    </xf>
    <xf numFmtId="0" fontId="14" fillId="11" borderId="193" xfId="20" applyFont="1" applyFill="1" applyBorder="1" applyAlignment="1">
      <alignment vertical="center"/>
    </xf>
    <xf numFmtId="0" fontId="14" fillId="0" borderId="177" xfId="20" applyFont="1" applyFill="1" applyBorder="1" applyAlignment="1">
      <alignment horizontal="center" vertical="center"/>
    </xf>
    <xf numFmtId="0" fontId="14" fillId="11" borderId="154" xfId="20" applyFont="1" applyFill="1" applyBorder="1" applyAlignment="1">
      <alignment vertical="center"/>
    </xf>
    <xf numFmtId="0" fontId="14" fillId="0" borderId="5" xfId="20" applyFont="1" applyFill="1" applyBorder="1" applyAlignment="1">
      <alignment vertical="center" wrapText="1"/>
    </xf>
    <xf numFmtId="0" fontId="14" fillId="11" borderId="18" xfId="20" applyFont="1" applyFill="1" applyBorder="1" applyAlignment="1">
      <alignment vertical="center" wrapText="1"/>
    </xf>
    <xf numFmtId="0" fontId="14" fillId="11" borderId="199" xfId="20" applyFont="1" applyFill="1" applyBorder="1" applyAlignment="1">
      <alignment vertical="center" wrapText="1"/>
    </xf>
    <xf numFmtId="0" fontId="14" fillId="0" borderId="30" xfId="20" applyFont="1" applyFill="1" applyBorder="1" applyAlignment="1">
      <alignment horizontal="center" vertical="center" wrapText="1"/>
    </xf>
    <xf numFmtId="0" fontId="14" fillId="11" borderId="30" xfId="20" applyFont="1" applyFill="1" applyBorder="1" applyAlignment="1">
      <alignment vertical="center" wrapText="1"/>
    </xf>
    <xf numFmtId="189" fontId="14" fillId="0" borderId="0" xfId="20" applyNumberFormat="1" applyFont="1" applyFill="1" applyBorder="1"/>
    <xf numFmtId="0" fontId="14" fillId="0" borderId="0" xfId="20" applyFont="1" applyFill="1" applyBorder="1" applyAlignment="1">
      <alignment vertical="center" wrapText="1"/>
    </xf>
    <xf numFmtId="0" fontId="14" fillId="0" borderId="0" xfId="20" applyFont="1" applyFill="1" applyAlignment="1">
      <alignment horizontal="center" vertical="center"/>
    </xf>
    <xf numFmtId="0" fontId="35" fillId="0" borderId="0" xfId="14" applyFont="1" applyBorder="1" applyAlignment="1">
      <alignment horizontal="left" vertical="center"/>
    </xf>
    <xf numFmtId="0" fontId="35" fillId="0" borderId="0" xfId="14" applyFont="1" applyBorder="1" applyAlignment="1">
      <alignment horizontal="centerContinuous" vertical="center"/>
    </xf>
    <xf numFmtId="0" fontId="35" fillId="0" borderId="0" xfId="14" applyFont="1" applyBorder="1" applyAlignment="1">
      <alignment horizontal="center" vertical="center"/>
    </xf>
    <xf numFmtId="0" fontId="42" fillId="0" borderId="10" xfId="14" applyFont="1" applyBorder="1" applyAlignment="1">
      <alignment vertical="center"/>
    </xf>
    <xf numFmtId="0" fontId="42" fillId="0" borderId="0" xfId="14" applyFont="1" applyAlignment="1">
      <alignment vertical="center"/>
    </xf>
    <xf numFmtId="0" fontId="8" fillId="0" borderId="65" xfId="14" applyFont="1" applyBorder="1" applyAlignment="1">
      <alignment horizontal="centerContinuous" vertical="center"/>
    </xf>
    <xf numFmtId="0" fontId="8" fillId="0" borderId="0" xfId="14" applyFont="1" applyAlignment="1">
      <alignment vertical="center"/>
    </xf>
    <xf numFmtId="0" fontId="8" fillId="0" borderId="65" xfId="14" applyFont="1" applyBorder="1" applyAlignment="1">
      <alignment horizontal="center" vertical="center"/>
    </xf>
    <xf numFmtId="0" fontId="8" fillId="0" borderId="66" xfId="14" applyFont="1" applyBorder="1" applyAlignment="1">
      <alignment horizontal="center" vertical="center"/>
    </xf>
    <xf numFmtId="0" fontId="8" fillId="0" borderId="65" xfId="14" applyFont="1" applyBorder="1" applyAlignment="1">
      <alignment horizontal="left" vertical="center"/>
    </xf>
    <xf numFmtId="0" fontId="8" fillId="11" borderId="22" xfId="14" applyFont="1" applyFill="1" applyBorder="1" applyAlignment="1">
      <alignment horizontal="center" vertical="center"/>
    </xf>
    <xf numFmtId="0" fontId="8" fillId="11" borderId="182" xfId="14" applyFont="1" applyFill="1" applyBorder="1" applyAlignment="1">
      <alignment vertical="center"/>
    </xf>
    <xf numFmtId="0" fontId="8" fillId="11" borderId="182" xfId="14" applyFont="1" applyFill="1" applyBorder="1" applyAlignment="1">
      <alignment horizontal="center" vertical="center"/>
    </xf>
    <xf numFmtId="0" fontId="8" fillId="11" borderId="26" xfId="14" applyFont="1" applyFill="1" applyBorder="1" applyAlignment="1">
      <alignment horizontal="center" vertical="center"/>
    </xf>
    <xf numFmtId="0" fontId="8" fillId="11" borderId="161" xfId="14" applyFont="1" applyFill="1" applyBorder="1" applyAlignment="1">
      <alignment vertical="center"/>
    </xf>
    <xf numFmtId="0" fontId="8" fillId="11" borderId="161" xfId="14" applyFont="1" applyFill="1" applyBorder="1" applyAlignment="1">
      <alignment horizontal="center" vertical="center"/>
    </xf>
    <xf numFmtId="0" fontId="8" fillId="11" borderId="5" xfId="14" applyFont="1" applyFill="1" applyBorder="1" applyAlignment="1">
      <alignment horizontal="center" vertical="center" wrapText="1"/>
    </xf>
    <xf numFmtId="0" fontId="8" fillId="11" borderId="194" xfId="14" applyFont="1" applyFill="1" applyBorder="1" applyAlignment="1">
      <alignment vertical="center"/>
    </xf>
    <xf numFmtId="0" fontId="8" fillId="11" borderId="5" xfId="14" applyFont="1" applyFill="1" applyBorder="1" applyAlignment="1">
      <alignment horizontal="center" vertical="center"/>
    </xf>
    <xf numFmtId="0" fontId="8" fillId="11" borderId="194" xfId="14" applyFont="1" applyFill="1" applyBorder="1" applyAlignment="1">
      <alignment horizontal="center" vertical="center"/>
    </xf>
    <xf numFmtId="0" fontId="8" fillId="11" borderId="177" xfId="14" applyFont="1" applyFill="1" applyBorder="1" applyAlignment="1">
      <alignment horizontal="center" vertical="center" wrapText="1"/>
    </xf>
    <xf numFmtId="0" fontId="8" fillId="11" borderId="193" xfId="14" applyFont="1" applyFill="1" applyBorder="1" applyAlignment="1">
      <alignment vertical="center"/>
    </xf>
    <xf numFmtId="0" fontId="8" fillId="11" borderId="177" xfId="14" applyFont="1" applyFill="1" applyBorder="1" applyAlignment="1">
      <alignment horizontal="center" vertical="center"/>
    </xf>
    <xf numFmtId="0" fontId="8" fillId="11" borderId="193" xfId="14" applyFont="1" applyFill="1" applyBorder="1" applyAlignment="1">
      <alignment horizontal="center" vertical="center"/>
    </xf>
    <xf numFmtId="0" fontId="8" fillId="11" borderId="30" xfId="14" applyFont="1" applyFill="1" applyBorder="1" applyAlignment="1">
      <alignment horizontal="center" vertical="center" wrapText="1"/>
    </xf>
    <xf numFmtId="0" fontId="8" fillId="11" borderId="199" xfId="14" applyFont="1" applyFill="1" applyBorder="1" applyAlignment="1">
      <alignment vertical="center"/>
    </xf>
    <xf numFmtId="0" fontId="8" fillId="11" borderId="30" xfId="14" applyFont="1" applyFill="1" applyBorder="1" applyAlignment="1">
      <alignment horizontal="center" vertical="center"/>
    </xf>
    <xf numFmtId="0" fontId="8" fillId="11" borderId="199" xfId="14" applyFont="1" applyFill="1" applyBorder="1" applyAlignment="1">
      <alignment horizontal="center" vertical="center"/>
    </xf>
    <xf numFmtId="0" fontId="8" fillId="11" borderId="152" xfId="14" applyFont="1" applyFill="1" applyBorder="1" applyAlignment="1">
      <alignment horizontal="center" vertical="center"/>
    </xf>
    <xf numFmtId="0" fontId="8" fillId="11" borderId="198" xfId="14" applyFont="1" applyFill="1" applyBorder="1" applyAlignment="1">
      <alignment vertical="center"/>
    </xf>
    <xf numFmtId="0" fontId="8" fillId="11" borderId="198" xfId="14" applyFont="1" applyFill="1" applyBorder="1" applyAlignment="1">
      <alignment horizontal="center" vertical="center"/>
    </xf>
    <xf numFmtId="0" fontId="8" fillId="0" borderId="0" xfId="14" applyFont="1" applyAlignment="1">
      <alignment vertical="center" wrapText="1"/>
    </xf>
    <xf numFmtId="0" fontId="14" fillId="0" borderId="0" xfId="14" applyFont="1" applyAlignment="1">
      <alignment horizontal="left" vertical="center"/>
    </xf>
    <xf numFmtId="0" fontId="8" fillId="0" borderId="0" xfId="14" applyFont="1" applyFill="1" applyBorder="1" applyAlignment="1">
      <alignment horizontal="center" vertical="center" wrapText="1"/>
    </xf>
    <xf numFmtId="0" fontId="8" fillId="0" borderId="0" xfId="14" applyFont="1" applyFill="1" applyBorder="1" applyAlignment="1">
      <alignment vertical="center"/>
    </xf>
    <xf numFmtId="0" fontId="8" fillId="0" borderId="0" xfId="14" applyFont="1" applyFill="1" applyBorder="1" applyAlignment="1">
      <alignment horizontal="center" vertical="center"/>
    </xf>
    <xf numFmtId="0" fontId="14" fillId="0" borderId="0" xfId="14" applyFont="1" applyAlignment="1">
      <alignment horizontal="center" vertical="center" wrapText="1"/>
    </xf>
    <xf numFmtId="0" fontId="14" fillId="0" borderId="0" xfId="14" applyFont="1" applyAlignment="1">
      <alignment horizontal="center" vertical="center"/>
    </xf>
    <xf numFmtId="0" fontId="8" fillId="0" borderId="65" xfId="14" applyFont="1" applyBorder="1" applyAlignment="1">
      <alignment vertical="center"/>
    </xf>
    <xf numFmtId="0" fontId="8" fillId="0" borderId="1" xfId="14" applyFont="1" applyFill="1" applyBorder="1" applyAlignment="1">
      <alignment horizontal="center" vertical="center" wrapText="1"/>
    </xf>
    <xf numFmtId="0" fontId="8" fillId="11" borderId="1" xfId="14" applyFont="1" applyFill="1" applyBorder="1" applyAlignment="1">
      <alignment horizontal="center" vertical="center" shrinkToFit="1"/>
    </xf>
    <xf numFmtId="0" fontId="8" fillId="11" borderId="1" xfId="14" applyFont="1" applyFill="1" applyBorder="1" applyAlignment="1">
      <alignment vertical="center" shrinkToFit="1"/>
    </xf>
    <xf numFmtId="0" fontId="8" fillId="0" borderId="65" xfId="14" applyFont="1" applyFill="1" applyBorder="1" applyAlignment="1">
      <alignment horizontal="center" vertical="center" wrapText="1"/>
    </xf>
    <xf numFmtId="0" fontId="8" fillId="0" borderId="65" xfId="14" applyFont="1" applyFill="1" applyBorder="1" applyAlignment="1">
      <alignment horizontal="center" vertical="center" shrinkToFit="1"/>
    </xf>
    <xf numFmtId="0" fontId="8" fillId="0" borderId="338" xfId="14" applyFont="1" applyFill="1" applyBorder="1" applyAlignment="1">
      <alignment horizontal="center" vertical="center" shrinkToFit="1"/>
    </xf>
    <xf numFmtId="0" fontId="8" fillId="0" borderId="338" xfId="14" applyFont="1" applyFill="1" applyBorder="1" applyAlignment="1">
      <alignment vertical="center" shrinkToFit="1"/>
    </xf>
    <xf numFmtId="0" fontId="8" fillId="0" borderId="1" xfId="14" applyFont="1" applyFill="1" applyBorder="1" applyAlignment="1">
      <alignment horizontal="center" vertical="center" shrinkToFit="1"/>
    </xf>
    <xf numFmtId="0" fontId="12" fillId="0" borderId="0" xfId="14" applyFont="1" applyAlignment="1">
      <alignment horizontal="left" vertical="center"/>
    </xf>
    <xf numFmtId="0" fontId="35" fillId="0" borderId="0" xfId="19" applyFont="1" applyAlignment="1">
      <alignment horizontal="left"/>
    </xf>
    <xf numFmtId="0" fontId="14" fillId="0" borderId="0" xfId="19" applyFont="1" applyAlignment="1">
      <alignment horizontal="left"/>
    </xf>
    <xf numFmtId="0" fontId="14" fillId="0" borderId="0" xfId="19" applyFont="1" applyAlignment="1">
      <alignment horizontal="center"/>
    </xf>
    <xf numFmtId="178" fontId="14" fillId="0" borderId="0" xfId="19" applyNumberFormat="1" applyFont="1" applyAlignment="1">
      <alignment horizontal="center"/>
    </xf>
    <xf numFmtId="0" fontId="14" fillId="0" borderId="0" xfId="19" applyFont="1" applyAlignment="1">
      <alignment vertical="center"/>
    </xf>
    <xf numFmtId="190" fontId="14" fillId="0" borderId="155" xfId="19" applyNumberFormat="1" applyFont="1" applyBorder="1" applyAlignment="1">
      <alignment horizontal="center" vertical="center" shrinkToFit="1"/>
    </xf>
    <xf numFmtId="190" fontId="14" fillId="0" borderId="294" xfId="19" applyNumberFormat="1" applyFont="1" applyBorder="1" applyAlignment="1">
      <alignment horizontal="center" vertical="center" shrinkToFit="1"/>
    </xf>
    <xf numFmtId="190" fontId="14" fillId="0" borderId="222" xfId="19" applyNumberFormat="1" applyFont="1" applyBorder="1" applyAlignment="1">
      <alignment horizontal="center" vertical="center" shrinkToFit="1"/>
    </xf>
    <xf numFmtId="178" fontId="14" fillId="0" borderId="18" xfId="19" applyNumberFormat="1" applyFont="1" applyBorder="1" applyAlignment="1">
      <alignment horizontal="center" vertical="center"/>
    </xf>
    <xf numFmtId="178" fontId="14" fillId="0" borderId="187" xfId="19" applyNumberFormat="1" applyFont="1" applyBorder="1" applyAlignment="1">
      <alignment horizontal="center" vertical="center"/>
    </xf>
    <xf numFmtId="178" fontId="14" fillId="0" borderId="21" xfId="19" applyNumberFormat="1" applyFont="1" applyBorder="1" applyAlignment="1">
      <alignment horizontal="center" vertical="center"/>
    </xf>
    <xf numFmtId="0" fontId="14" fillId="0" borderId="157" xfId="19" applyFont="1" applyBorder="1" applyAlignment="1">
      <alignment horizontal="center" vertical="center"/>
    </xf>
    <xf numFmtId="178" fontId="14" fillId="0" borderId="157" xfId="19" applyNumberFormat="1" applyFont="1" applyBorder="1" applyAlignment="1">
      <alignment horizontal="center" vertical="center"/>
    </xf>
    <xf numFmtId="178" fontId="14" fillId="0" borderId="66" xfId="19" applyNumberFormat="1" applyFont="1" applyBorder="1" applyAlignment="1">
      <alignment horizontal="center" vertical="center"/>
    </xf>
    <xf numFmtId="0" fontId="14" fillId="0" borderId="15" xfId="19" applyFont="1" applyBorder="1" applyAlignment="1">
      <alignment horizontal="center" vertical="center"/>
    </xf>
    <xf numFmtId="0" fontId="8" fillId="11" borderId="196" xfId="19" applyFont="1" applyFill="1" applyBorder="1" applyAlignment="1">
      <alignment vertical="center" shrinkToFit="1"/>
    </xf>
    <xf numFmtId="0" fontId="8" fillId="11" borderId="181" xfId="19" applyFont="1" applyFill="1" applyBorder="1" applyAlignment="1">
      <alignment vertical="center" shrinkToFit="1"/>
    </xf>
    <xf numFmtId="178" fontId="8" fillId="11" borderId="14" xfId="19" applyNumberFormat="1" applyFont="1" applyFill="1" applyBorder="1" applyAlignment="1">
      <alignment vertical="center" shrinkToFit="1"/>
    </xf>
    <xf numFmtId="178" fontId="8" fillId="11" borderId="184" xfId="19" applyNumberFormat="1" applyFont="1" applyFill="1" applyBorder="1" applyAlignment="1">
      <alignment vertical="center" shrinkToFit="1"/>
    </xf>
    <xf numFmtId="178" fontId="8" fillId="11" borderId="17" xfId="19" applyNumberFormat="1" applyFont="1" applyFill="1" applyBorder="1" applyAlignment="1">
      <alignment vertical="center" shrinkToFit="1"/>
    </xf>
    <xf numFmtId="0" fontId="14" fillId="0" borderId="27" xfId="19" applyFont="1" applyBorder="1" applyAlignment="1">
      <alignment horizontal="center" vertical="center"/>
    </xf>
    <xf numFmtId="0" fontId="8" fillId="11" borderId="197" xfId="19" applyFont="1" applyFill="1" applyBorder="1" applyAlignment="1">
      <alignment vertical="center" shrinkToFit="1"/>
    </xf>
    <xf numFmtId="0" fontId="8" fillId="11" borderId="160" xfId="19" applyFont="1" applyFill="1" applyBorder="1" applyAlignment="1">
      <alignment vertical="center" shrinkToFit="1"/>
    </xf>
    <xf numFmtId="178" fontId="8" fillId="11" borderId="153" xfId="19" applyNumberFormat="1" applyFont="1" applyFill="1" applyBorder="1" applyAlignment="1">
      <alignment vertical="center" shrinkToFit="1"/>
    </xf>
    <xf numFmtId="178" fontId="8" fillId="11" borderId="159" xfId="19" applyNumberFormat="1" applyFont="1" applyFill="1" applyBorder="1" applyAlignment="1">
      <alignment vertical="center" shrinkToFit="1"/>
    </xf>
    <xf numFmtId="178" fontId="8" fillId="11" borderId="29" xfId="19" applyNumberFormat="1" applyFont="1" applyFill="1" applyBorder="1" applyAlignment="1">
      <alignment vertical="center" shrinkToFit="1"/>
    </xf>
    <xf numFmtId="0" fontId="8" fillId="11" borderId="200" xfId="19" applyFont="1" applyFill="1" applyBorder="1" applyAlignment="1">
      <alignment vertical="center" shrinkToFit="1"/>
    </xf>
    <xf numFmtId="0" fontId="8" fillId="11" borderId="156" xfId="19" applyFont="1" applyFill="1" applyBorder="1" applyAlignment="1">
      <alignment vertical="center" shrinkToFit="1"/>
    </xf>
    <xf numFmtId="178" fontId="8" fillId="11" borderId="18" xfId="19" applyNumberFormat="1" applyFont="1" applyFill="1" applyBorder="1" applyAlignment="1">
      <alignment vertical="center" shrinkToFit="1"/>
    </xf>
    <xf numFmtId="178" fontId="8" fillId="11" borderId="187" xfId="19" applyNumberFormat="1" applyFont="1" applyFill="1" applyBorder="1" applyAlignment="1">
      <alignment vertical="center" shrinkToFit="1"/>
    </xf>
    <xf numFmtId="178" fontId="8" fillId="11" borderId="21" xfId="19" applyNumberFormat="1" applyFont="1" applyFill="1" applyBorder="1" applyAlignment="1">
      <alignment vertical="center" shrinkToFit="1"/>
    </xf>
    <xf numFmtId="0" fontId="14" fillId="0" borderId="19" xfId="19" applyFont="1" applyBorder="1" applyAlignment="1">
      <alignment horizontal="center" vertical="center"/>
    </xf>
    <xf numFmtId="0" fontId="8" fillId="0" borderId="0" xfId="19" applyFont="1" applyAlignment="1"/>
    <xf numFmtId="0" fontId="8" fillId="0" borderId="0" xfId="19" applyFont="1" applyAlignment="1">
      <alignment horizontal="center"/>
    </xf>
    <xf numFmtId="178" fontId="14" fillId="0" borderId="0" xfId="19" applyNumberFormat="1" applyFont="1"/>
    <xf numFmtId="0" fontId="26" fillId="0" borderId="0" xfId="15" applyFont="1">
      <alignment vertical="center"/>
    </xf>
    <xf numFmtId="0" fontId="96" fillId="0" borderId="0" xfId="15" applyFont="1">
      <alignment vertical="center"/>
    </xf>
    <xf numFmtId="0" fontId="26" fillId="0" borderId="1" xfId="15" applyFont="1" applyBorder="1" applyAlignment="1">
      <alignment horizontal="center" vertical="center" wrapText="1"/>
    </xf>
    <xf numFmtId="0" fontId="26" fillId="0" borderId="1" xfId="15" applyFont="1" applyBorder="1" applyAlignment="1">
      <alignment horizontal="justify" vertical="center" wrapText="1"/>
    </xf>
    <xf numFmtId="0" fontId="26" fillId="11" borderId="1" xfId="15" applyFont="1" applyFill="1" applyBorder="1" applyAlignment="1">
      <alignment horizontal="justify" vertical="center" wrapText="1"/>
    </xf>
    <xf numFmtId="0" fontId="26" fillId="11" borderId="1" xfId="15" applyFont="1" applyFill="1" applyBorder="1" applyAlignment="1">
      <alignment vertical="top" wrapText="1"/>
    </xf>
    <xf numFmtId="0" fontId="26" fillId="0" borderId="1" xfId="15" applyFont="1" applyFill="1" applyBorder="1" applyAlignment="1">
      <alignment horizontal="justify" vertical="center" wrapText="1"/>
    </xf>
    <xf numFmtId="0" fontId="26" fillId="0" borderId="65" xfId="15" applyFont="1" applyBorder="1">
      <alignment vertical="center"/>
    </xf>
    <xf numFmtId="0" fontId="26" fillId="0" borderId="1" xfId="15" applyFont="1" applyBorder="1">
      <alignment vertical="center"/>
    </xf>
    <xf numFmtId="0" fontId="26" fillId="0" borderId="1" xfId="15" applyFont="1" applyBorder="1" applyAlignment="1">
      <alignment horizontal="center" vertical="center"/>
    </xf>
    <xf numFmtId="0" fontId="26" fillId="11" borderId="1" xfId="15" applyFont="1" applyFill="1" applyBorder="1">
      <alignment vertical="center"/>
    </xf>
    <xf numFmtId="0" fontId="26" fillId="0" borderId="150" xfId="15" applyFont="1" applyBorder="1">
      <alignment vertical="center"/>
    </xf>
    <xf numFmtId="0" fontId="26" fillId="0" borderId="5" xfId="15" applyFont="1" applyBorder="1">
      <alignment vertical="center"/>
    </xf>
    <xf numFmtId="0" fontId="16" fillId="0" borderId="0" xfId="15" applyFont="1" applyAlignment="1">
      <alignment vertical="center"/>
    </xf>
    <xf numFmtId="0" fontId="14" fillId="0" borderId="0" xfId="14" applyFont="1" applyBorder="1" applyAlignment="1">
      <alignment horizontal="center" vertical="center"/>
    </xf>
    <xf numFmtId="0" fontId="14" fillId="0" borderId="10" xfId="14" applyFont="1" applyBorder="1" applyAlignment="1">
      <alignment horizontal="center" vertical="center"/>
    </xf>
    <xf numFmtId="9" fontId="106" fillId="0" borderId="10" xfId="14" applyNumberFormat="1" applyFont="1" applyBorder="1" applyAlignment="1">
      <alignment horizontal="center" vertical="center"/>
    </xf>
    <xf numFmtId="0" fontId="14" fillId="0" borderId="10" xfId="14" applyFont="1" applyBorder="1" applyAlignment="1">
      <alignment horizontal="right" vertical="center"/>
    </xf>
    <xf numFmtId="178" fontId="14" fillId="0" borderId="307" xfId="14" applyNumberFormat="1" applyFont="1" applyBorder="1" applyAlignment="1">
      <alignment vertical="center" shrinkToFit="1"/>
    </xf>
    <xf numFmtId="178" fontId="14" fillId="0" borderId="188" xfId="14" applyNumberFormat="1" applyFont="1" applyBorder="1" applyAlignment="1">
      <alignment vertical="center" shrinkToFit="1"/>
    </xf>
    <xf numFmtId="0" fontId="14" fillId="0" borderId="144" xfId="14" applyFont="1" applyBorder="1" applyAlignment="1">
      <alignment horizontal="center" vertical="center" shrinkToFit="1"/>
    </xf>
    <xf numFmtId="0" fontId="14" fillId="0" borderId="12" xfId="14" applyFont="1" applyBorder="1" applyAlignment="1">
      <alignment horizontal="center" vertical="center" shrinkToFit="1"/>
    </xf>
    <xf numFmtId="0" fontId="14" fillId="0" borderId="143" xfId="14" applyFont="1" applyBorder="1" applyAlignment="1">
      <alignment horizontal="center" vertical="center" shrinkToFit="1"/>
    </xf>
    <xf numFmtId="178" fontId="14" fillId="0" borderId="14" xfId="14" applyNumberFormat="1" applyFont="1" applyBorder="1" applyAlignment="1">
      <alignment vertical="center" shrinkToFit="1"/>
    </xf>
    <xf numFmtId="0" fontId="14" fillId="0" borderId="181" xfId="14" applyFont="1" applyBorder="1" applyAlignment="1">
      <alignment vertical="center" shrinkToFit="1"/>
    </xf>
    <xf numFmtId="178" fontId="14" fillId="11" borderId="15" xfId="14" applyNumberFormat="1" applyFont="1" applyFill="1" applyBorder="1" applyAlignment="1">
      <alignment vertical="center" shrinkToFit="1"/>
    </xf>
    <xf numFmtId="178" fontId="14" fillId="11" borderId="16" xfId="14" applyNumberFormat="1" applyFont="1" applyFill="1" applyBorder="1" applyAlignment="1">
      <alignment vertical="center" shrinkToFit="1"/>
    </xf>
    <xf numFmtId="178" fontId="14" fillId="11" borderId="17" xfId="14" applyNumberFormat="1" applyFont="1" applyFill="1" applyBorder="1" applyAlignment="1">
      <alignment vertical="center" shrinkToFit="1"/>
    </xf>
    <xf numFmtId="178" fontId="14" fillId="0" borderId="153" xfId="14" applyNumberFormat="1" applyFont="1" applyBorder="1" applyAlignment="1">
      <alignment vertical="center" shrinkToFit="1"/>
    </xf>
    <xf numFmtId="0" fontId="14" fillId="0" borderId="202" xfId="14" applyFont="1" applyBorder="1" applyAlignment="1">
      <alignment vertical="center" shrinkToFit="1"/>
    </xf>
    <xf numFmtId="178" fontId="14" fillId="11" borderId="23" xfId="14" applyNumberFormat="1" applyFont="1" applyFill="1" applyBorder="1" applyAlignment="1">
      <alignment vertical="center" shrinkToFit="1"/>
    </xf>
    <xf numFmtId="178" fontId="14" fillId="11" borderId="24" xfId="14" applyNumberFormat="1" applyFont="1" applyFill="1" applyBorder="1" applyAlignment="1">
      <alignment vertical="center" shrinkToFit="1"/>
    </xf>
    <xf numFmtId="178" fontId="14" fillId="11" borderId="25" xfId="14" applyNumberFormat="1" applyFont="1" applyFill="1" applyBorder="1" applyAlignment="1">
      <alignment vertical="center" shrinkToFit="1"/>
    </xf>
    <xf numFmtId="178" fontId="14" fillId="11" borderId="27" xfId="14" applyNumberFormat="1" applyFont="1" applyFill="1" applyBorder="1" applyAlignment="1">
      <alignment vertical="center" shrinkToFit="1"/>
    </xf>
    <xf numFmtId="178" fontId="14" fillId="11" borderId="28" xfId="14" applyNumberFormat="1" applyFont="1" applyFill="1" applyBorder="1" applyAlignment="1">
      <alignment vertical="center" shrinkToFit="1"/>
    </xf>
    <xf numFmtId="178" fontId="14" fillId="11" borderId="29" xfId="14" applyNumberFormat="1" applyFont="1" applyFill="1" applyBorder="1" applyAlignment="1">
      <alignment vertical="center" shrinkToFit="1"/>
    </xf>
    <xf numFmtId="0" fontId="14" fillId="0" borderId="160" xfId="14" applyFont="1" applyBorder="1" applyAlignment="1">
      <alignment vertical="center" shrinkToFit="1"/>
    </xf>
    <xf numFmtId="178" fontId="14" fillId="0" borderId="18" xfId="14" applyNumberFormat="1" applyFont="1" applyBorder="1" applyAlignment="1">
      <alignment vertical="center" shrinkToFit="1"/>
    </xf>
    <xf numFmtId="0" fontId="14" fillId="0" borderId="10" xfId="14" applyFont="1" applyBorder="1" applyAlignment="1">
      <alignment vertical="center" shrinkToFit="1"/>
    </xf>
    <xf numFmtId="178" fontId="14" fillId="11" borderId="19" xfId="14" applyNumberFormat="1" applyFont="1" applyFill="1" applyBorder="1" applyAlignment="1">
      <alignment vertical="center" shrinkToFit="1"/>
    </xf>
    <xf numFmtId="178" fontId="14" fillId="11" borderId="20" xfId="14" applyNumberFormat="1" applyFont="1" applyFill="1" applyBorder="1" applyAlignment="1">
      <alignment vertical="center" shrinkToFit="1"/>
    </xf>
    <xf numFmtId="178" fontId="14" fillId="11" borderId="21" xfId="14" applyNumberFormat="1" applyFont="1" applyFill="1" applyBorder="1" applyAlignment="1">
      <alignment vertical="center" shrinkToFit="1"/>
    </xf>
    <xf numFmtId="0" fontId="35" fillId="0" borderId="0" xfId="14" applyFont="1" applyAlignment="1">
      <alignment horizontal="centerContinuous" vertical="center"/>
    </xf>
    <xf numFmtId="0" fontId="14" fillId="0" borderId="0" xfId="14" applyFont="1" applyAlignment="1">
      <alignment horizontal="centerContinuous" vertical="center"/>
    </xf>
    <xf numFmtId="0" fontId="35" fillId="0" borderId="0" xfId="14" applyFont="1" applyAlignment="1">
      <alignment horizontal="center" vertical="center"/>
    </xf>
    <xf numFmtId="0" fontId="33" fillId="0" borderId="0" xfId="14" applyFont="1" applyAlignment="1">
      <alignment horizontal="centerContinuous" vertical="center"/>
    </xf>
    <xf numFmtId="0" fontId="14" fillId="0" borderId="166" xfId="14" applyFont="1" applyBorder="1" applyAlignment="1">
      <alignment horizontal="center" vertical="center"/>
    </xf>
    <xf numFmtId="0" fontId="14" fillId="0" borderId="65" xfId="14" applyFont="1" applyBorder="1" applyAlignment="1">
      <alignment horizontal="center" vertical="center" wrapText="1"/>
    </xf>
    <xf numFmtId="0" fontId="14" fillId="0" borderId="155" xfId="14" applyFont="1" applyBorder="1" applyAlignment="1">
      <alignment horizontal="center" vertical="center"/>
    </xf>
    <xf numFmtId="0" fontId="14" fillId="0" borderId="0" xfId="14" applyFont="1" applyFill="1" applyBorder="1" applyAlignment="1">
      <alignment horizontal="center" vertical="center"/>
    </xf>
    <xf numFmtId="0" fontId="14" fillId="0" borderId="22" xfId="14" applyFont="1" applyFill="1" applyBorder="1" applyAlignment="1">
      <alignment horizontal="center" vertical="center"/>
    </xf>
    <xf numFmtId="0" fontId="14" fillId="0" borderId="26" xfId="14" applyFont="1" applyFill="1" applyBorder="1" applyAlignment="1">
      <alignment horizontal="center" vertical="center"/>
    </xf>
    <xf numFmtId="0" fontId="14" fillId="0" borderId="30" xfId="14" applyFont="1" applyFill="1" applyBorder="1" applyAlignment="1">
      <alignment horizontal="center" vertical="center"/>
    </xf>
    <xf numFmtId="0" fontId="14" fillId="0" borderId="0" xfId="14" applyFont="1" applyBorder="1" applyAlignment="1">
      <alignment horizontal="left" vertical="center"/>
    </xf>
    <xf numFmtId="0" fontId="33" fillId="0" borderId="10" xfId="14" applyFont="1" applyBorder="1" applyAlignment="1">
      <alignment horizontal="centerContinuous" vertical="center"/>
    </xf>
    <xf numFmtId="0" fontId="35" fillId="0" borderId="10" xfId="14" applyFont="1" applyBorder="1" applyAlignment="1">
      <alignment horizontal="centerContinuous" vertical="center"/>
    </xf>
    <xf numFmtId="0" fontId="26" fillId="0" borderId="22" xfId="14" applyFont="1" applyFill="1" applyBorder="1" applyAlignment="1">
      <alignment horizontal="left" vertical="center"/>
    </xf>
    <xf numFmtId="178" fontId="26" fillId="0" borderId="22" xfId="14" applyNumberFormat="1" applyFont="1" applyFill="1" applyBorder="1" applyAlignment="1">
      <alignment horizontal="center" vertical="center"/>
    </xf>
    <xf numFmtId="0" fontId="26" fillId="0" borderId="22" xfId="14" applyFont="1" applyFill="1" applyBorder="1" applyAlignment="1">
      <alignment horizontal="center" vertical="center"/>
    </xf>
    <xf numFmtId="0" fontId="26" fillId="0" borderId="26" xfId="14" applyFont="1" applyFill="1" applyBorder="1" applyAlignment="1">
      <alignment horizontal="left" vertical="center"/>
    </xf>
    <xf numFmtId="178" fontId="26" fillId="0" borderId="26" xfId="14" applyNumberFormat="1" applyFont="1" applyFill="1" applyBorder="1" applyAlignment="1">
      <alignment horizontal="center" vertical="center"/>
    </xf>
    <xf numFmtId="0" fontId="26" fillId="0" borderId="26" xfId="14" applyFont="1" applyFill="1" applyBorder="1" applyAlignment="1">
      <alignment horizontal="center" vertical="center"/>
    </xf>
    <xf numFmtId="0" fontId="14" fillId="11" borderId="22" xfId="14" applyFont="1" applyFill="1" applyBorder="1" applyAlignment="1">
      <alignment horizontal="left" vertical="center"/>
    </xf>
    <xf numFmtId="0" fontId="14" fillId="11" borderId="152" xfId="14" applyFont="1" applyFill="1" applyBorder="1" applyAlignment="1">
      <alignment horizontal="left" vertical="center"/>
    </xf>
    <xf numFmtId="0" fontId="14" fillId="11" borderId="152" xfId="14" applyFont="1" applyFill="1" applyBorder="1" applyAlignment="1">
      <alignment horizontal="center" vertical="center"/>
    </xf>
    <xf numFmtId="0" fontId="14" fillId="11" borderId="26" xfId="14" applyFont="1" applyFill="1" applyBorder="1" applyAlignment="1">
      <alignment horizontal="left" vertical="center"/>
    </xf>
    <xf numFmtId="0" fontId="14" fillId="11" borderId="30" xfId="14" applyFont="1" applyFill="1" applyBorder="1" applyAlignment="1">
      <alignment horizontal="left" vertical="center"/>
    </xf>
    <xf numFmtId="0" fontId="7" fillId="0" borderId="0" xfId="17" applyFont="1">
      <alignment vertical="center"/>
    </xf>
    <xf numFmtId="0" fontId="26" fillId="9" borderId="29" xfId="3" applyFont="1" applyFill="1" applyBorder="1">
      <alignment vertical="center"/>
    </xf>
    <xf numFmtId="0" fontId="26" fillId="9" borderId="21" xfId="3" applyFont="1" applyFill="1" applyBorder="1">
      <alignment vertical="center"/>
    </xf>
    <xf numFmtId="0" fontId="10" fillId="0" borderId="0" xfId="9" applyFont="1" applyFill="1" applyAlignment="1">
      <alignment horizontal="right" vertical="center"/>
    </xf>
    <xf numFmtId="0" fontId="14" fillId="0" borderId="0" xfId="9" applyFont="1" applyFill="1" applyAlignment="1">
      <alignment vertical="center"/>
    </xf>
    <xf numFmtId="0" fontId="8" fillId="9" borderId="25" xfId="3" applyFont="1" applyFill="1" applyBorder="1">
      <alignment vertical="center"/>
    </xf>
    <xf numFmtId="0" fontId="35" fillId="0" borderId="0" xfId="18" applyFont="1" applyFill="1" applyBorder="1" applyAlignment="1">
      <alignment vertical="center"/>
    </xf>
    <xf numFmtId="0" fontId="107" fillId="0" borderId="0" xfId="18" applyFont="1" applyFill="1" applyBorder="1" applyAlignment="1">
      <alignment horizontal="center" vertical="center"/>
    </xf>
    <xf numFmtId="0" fontId="107" fillId="0" borderId="37" xfId="18" applyFont="1" applyFill="1" applyBorder="1" applyAlignment="1">
      <alignment horizontal="center" vertical="center"/>
    </xf>
    <xf numFmtId="0" fontId="89" fillId="0" borderId="0" xfId="18" applyFont="1" applyFill="1" applyAlignment="1">
      <alignment vertical="center" wrapText="1"/>
    </xf>
    <xf numFmtId="0" fontId="14" fillId="0" borderId="167" xfId="18" applyFont="1" applyFill="1" applyBorder="1" applyAlignment="1">
      <alignment horizontal="left" vertical="center"/>
    </xf>
    <xf numFmtId="0" fontId="89" fillId="0" borderId="32" xfId="18" applyFont="1" applyFill="1" applyBorder="1" applyAlignment="1">
      <alignment horizontal="center" vertical="center" wrapText="1"/>
    </xf>
    <xf numFmtId="0" fontId="14" fillId="0" borderId="0" xfId="18" applyFont="1" applyFill="1" applyAlignment="1">
      <alignment horizontal="center" vertical="center" wrapText="1"/>
    </xf>
    <xf numFmtId="0" fontId="14" fillId="11" borderId="282" xfId="18" applyFont="1" applyFill="1" applyBorder="1" applyAlignment="1">
      <alignment horizontal="center" vertical="center" wrapText="1"/>
    </xf>
    <xf numFmtId="0" fontId="14" fillId="11" borderId="42" xfId="18" applyFont="1" applyFill="1" applyBorder="1" applyAlignment="1">
      <alignment horizontal="center" vertical="center" wrapText="1"/>
    </xf>
    <xf numFmtId="0" fontId="14" fillId="11" borderId="292" xfId="18" applyFont="1" applyFill="1" applyBorder="1" applyAlignment="1">
      <alignment horizontal="center" vertical="center" wrapText="1"/>
    </xf>
    <xf numFmtId="0" fontId="14" fillId="11" borderId="260" xfId="18" applyFont="1" applyFill="1" applyBorder="1" applyAlignment="1">
      <alignment horizontal="center" vertical="center" wrapText="1"/>
    </xf>
    <xf numFmtId="0" fontId="14" fillId="11" borderId="305" xfId="18" applyFont="1" applyFill="1" applyBorder="1" applyAlignment="1">
      <alignment horizontal="center" vertical="center" wrapText="1"/>
    </xf>
    <xf numFmtId="0" fontId="14" fillId="11" borderId="34" xfId="18" applyFont="1" applyFill="1" applyBorder="1" applyAlignment="1">
      <alignment horizontal="center" vertical="center" wrapText="1"/>
    </xf>
    <xf numFmtId="0" fontId="26" fillId="0" borderId="28" xfId="3" applyFont="1" applyFill="1" applyBorder="1">
      <alignment vertical="center"/>
    </xf>
    <xf numFmtId="0" fontId="26" fillId="0" borderId="20" xfId="3" applyFont="1" applyFill="1" applyBorder="1" applyAlignment="1">
      <alignment vertical="center" wrapText="1"/>
    </xf>
    <xf numFmtId="0" fontId="54" fillId="0" borderId="0" xfId="14" applyFont="1" applyFill="1" applyAlignment="1">
      <alignment horizontal="center" vertical="center"/>
    </xf>
    <xf numFmtId="0" fontId="16" fillId="2" borderId="28" xfId="17" applyFont="1" applyFill="1" applyBorder="1" applyAlignment="1">
      <alignment horizontal="center" vertical="center"/>
    </xf>
    <xf numFmtId="0" fontId="16" fillId="2" borderId="253" xfId="17" applyFont="1" applyFill="1" applyBorder="1" applyAlignment="1">
      <alignment horizontal="center" vertical="center"/>
    </xf>
    <xf numFmtId="0" fontId="16" fillId="2" borderId="197" xfId="17" applyFont="1" applyFill="1" applyBorder="1" applyAlignment="1">
      <alignment horizontal="center" vertical="center"/>
    </xf>
    <xf numFmtId="0" fontId="16" fillId="2" borderId="159" xfId="17" applyFont="1" applyFill="1" applyBorder="1" applyAlignment="1">
      <alignment horizontal="center" vertical="center"/>
    </xf>
    <xf numFmtId="0" fontId="8" fillId="0" borderId="0" xfId="14" applyFont="1" applyBorder="1" applyAlignment="1">
      <alignment vertical="center"/>
    </xf>
    <xf numFmtId="0" fontId="14" fillId="0" borderId="157" xfId="18" applyFont="1" applyFill="1" applyBorder="1" applyAlignment="1">
      <alignment vertical="top"/>
    </xf>
    <xf numFmtId="0" fontId="14" fillId="0" borderId="228" xfId="14" applyFont="1" applyBorder="1" applyAlignment="1">
      <alignment horizontal="center" vertical="center"/>
    </xf>
    <xf numFmtId="0" fontId="14" fillId="0" borderId="150" xfId="14" applyFont="1" applyBorder="1" applyAlignment="1">
      <alignment horizontal="left" vertical="center" wrapText="1"/>
    </xf>
    <xf numFmtId="178" fontId="14" fillId="8" borderId="154" xfId="11" applyNumberFormat="1" applyFont="1" applyFill="1" applyBorder="1" applyAlignment="1">
      <alignment horizontal="left" vertical="center"/>
    </xf>
    <xf numFmtId="38" fontId="14" fillId="0" borderId="5" xfId="10" applyFont="1" applyFill="1" applyBorder="1" applyAlignment="1">
      <alignment horizontal="right" vertical="center" wrapText="1"/>
    </xf>
    <xf numFmtId="38" fontId="14" fillId="0" borderId="1" xfId="10" quotePrefix="1" applyFont="1" applyFill="1" applyBorder="1" applyAlignment="1">
      <alignment vertical="center" shrinkToFit="1"/>
    </xf>
    <xf numFmtId="179" fontId="8" fillId="0" borderId="30" xfId="6" applyNumberFormat="1" applyFont="1" applyFill="1" applyBorder="1" applyAlignment="1">
      <alignment vertical="center"/>
    </xf>
    <xf numFmtId="179" fontId="8" fillId="0" borderId="150" xfId="6" applyNumberFormat="1" applyFont="1" applyFill="1" applyBorder="1" applyAlignment="1">
      <alignment vertical="center"/>
    </xf>
    <xf numFmtId="179" fontId="8" fillId="0" borderId="176" xfId="6" applyNumberFormat="1" applyFont="1" applyFill="1" applyBorder="1" applyAlignment="1">
      <alignment vertical="center"/>
    </xf>
    <xf numFmtId="179" fontId="8" fillId="0" borderId="5" xfId="6" applyNumberFormat="1" applyFont="1" applyFill="1" applyBorder="1" applyAlignment="1">
      <alignment vertical="center"/>
    </xf>
    <xf numFmtId="0" fontId="44" fillId="0" borderId="343" xfId="3" applyFont="1" applyBorder="1" applyAlignment="1">
      <alignment horizontal="center" vertical="center" wrapText="1"/>
    </xf>
    <xf numFmtId="179" fontId="8" fillId="11" borderId="186" xfId="9" applyNumberFormat="1" applyFont="1" applyFill="1" applyBorder="1" applyAlignment="1" applyProtection="1">
      <alignment vertical="center"/>
    </xf>
    <xf numFmtId="179" fontId="8" fillId="11" borderId="187" xfId="9" applyNumberFormat="1" applyFont="1" applyFill="1" applyBorder="1" applyAlignment="1">
      <alignment vertical="center"/>
    </xf>
    <xf numFmtId="179" fontId="8" fillId="11" borderId="186" xfId="9" applyNumberFormat="1" applyFont="1" applyFill="1" applyBorder="1" applyAlignment="1">
      <alignment vertical="center"/>
    </xf>
    <xf numFmtId="179" fontId="8" fillId="11" borderId="190" xfId="9" applyNumberFormat="1" applyFont="1" applyFill="1" applyBorder="1" applyAlignment="1">
      <alignment vertical="center"/>
    </xf>
    <xf numFmtId="179" fontId="8" fillId="11" borderId="159" xfId="9" applyNumberFormat="1" applyFont="1" applyFill="1" applyBorder="1" applyAlignment="1">
      <alignment vertical="center"/>
    </xf>
    <xf numFmtId="179" fontId="8" fillId="11" borderId="184" xfId="9" applyNumberFormat="1" applyFont="1" applyFill="1" applyBorder="1" applyAlignment="1">
      <alignment vertical="center"/>
    </xf>
    <xf numFmtId="179" fontId="8" fillId="11" borderId="294" xfId="9" applyNumberFormat="1" applyFont="1" applyFill="1" applyBorder="1" applyAlignment="1">
      <alignment vertical="center"/>
    </xf>
    <xf numFmtId="0" fontId="44" fillId="0" borderId="149" xfId="3" applyFont="1" applyBorder="1" applyAlignment="1">
      <alignment horizontal="center" vertical="center" wrapText="1"/>
    </xf>
    <xf numFmtId="0" fontId="14" fillId="11" borderId="0" xfId="9" applyFont="1" applyFill="1" applyAlignment="1">
      <alignment vertical="center"/>
    </xf>
    <xf numFmtId="0" fontId="14" fillId="8" borderId="1" xfId="14" applyFont="1" applyFill="1" applyBorder="1" applyAlignment="1">
      <alignment horizontal="center" vertical="center"/>
    </xf>
    <xf numFmtId="0" fontId="14" fillId="8" borderId="48" xfId="14" applyFont="1" applyFill="1" applyBorder="1" applyAlignment="1">
      <alignment horizontal="center" vertical="center"/>
    </xf>
    <xf numFmtId="0" fontId="14" fillId="0" borderId="4" xfId="19" applyFont="1" applyBorder="1" applyAlignment="1">
      <alignment vertical="center"/>
    </xf>
    <xf numFmtId="0" fontId="14" fillId="8" borderId="1" xfId="14" applyFont="1" applyFill="1" applyBorder="1" applyAlignment="1">
      <alignment vertical="center"/>
    </xf>
    <xf numFmtId="0" fontId="14" fillId="8" borderId="3" xfId="14" applyFont="1" applyFill="1" applyBorder="1" applyAlignment="1">
      <alignment vertical="center"/>
    </xf>
    <xf numFmtId="0" fontId="14" fillId="8" borderId="2" xfId="14" applyFont="1" applyFill="1" applyBorder="1" applyAlignment="1">
      <alignment vertical="center"/>
    </xf>
    <xf numFmtId="0" fontId="12" fillId="0" borderId="213" xfId="6" applyFont="1" applyBorder="1" applyAlignment="1">
      <alignment horizontal="left" vertical="center" wrapText="1"/>
    </xf>
    <xf numFmtId="38" fontId="14" fillId="8" borderId="1" xfId="7" applyFont="1" applyFill="1" applyBorder="1" applyAlignment="1">
      <alignment vertical="center"/>
    </xf>
    <xf numFmtId="9" fontId="14" fillId="8" borderId="1" xfId="8" applyFont="1" applyFill="1" applyBorder="1" applyAlignment="1">
      <alignment horizontal="right" vertical="center"/>
    </xf>
    <xf numFmtId="0" fontId="10" fillId="0" borderId="135" xfId="6" applyFont="1" applyFill="1" applyBorder="1" applyAlignment="1">
      <alignment horizontal="center" vertical="center"/>
    </xf>
    <xf numFmtId="0" fontId="16" fillId="0" borderId="323" xfId="17" applyFont="1" applyFill="1" applyBorder="1" applyAlignment="1">
      <alignment horizontal="center"/>
    </xf>
    <xf numFmtId="0" fontId="16" fillId="0" borderId="331" xfId="17" applyFont="1" applyBorder="1" applyAlignment="1">
      <alignment horizontal="center"/>
    </xf>
    <xf numFmtId="0" fontId="16" fillId="4" borderId="186" xfId="17" applyFont="1" applyFill="1" applyBorder="1" applyAlignment="1"/>
    <xf numFmtId="0" fontId="16" fillId="0" borderId="186" xfId="17" applyFont="1" applyFill="1" applyBorder="1" applyAlignment="1"/>
    <xf numFmtId="0" fontId="16" fillId="0" borderId="286" xfId="17" applyFont="1" applyFill="1" applyBorder="1" applyAlignment="1"/>
    <xf numFmtId="0" fontId="16" fillId="0" borderId="202" xfId="17" applyFont="1" applyFill="1" applyBorder="1" applyAlignment="1"/>
    <xf numFmtId="0" fontId="16" fillId="0" borderId="201" xfId="17" applyFont="1" applyFill="1" applyBorder="1" applyAlignment="1"/>
    <xf numFmtId="0" fontId="16" fillId="0" borderId="24" xfId="17" applyFont="1" applyFill="1" applyBorder="1" applyAlignment="1"/>
    <xf numFmtId="0" fontId="16" fillId="0" borderId="296" xfId="17" applyFont="1" applyFill="1" applyBorder="1" applyAlignment="1"/>
    <xf numFmtId="0" fontId="16" fillId="0" borderId="201" xfId="17" applyFont="1" applyFill="1" applyBorder="1" applyAlignment="1">
      <alignment horizontal="left"/>
    </xf>
    <xf numFmtId="0" fontId="7" fillId="0" borderId="0" xfId="17" applyFont="1" applyAlignment="1">
      <alignment vertical="center"/>
    </xf>
    <xf numFmtId="188" fontId="14" fillId="0" borderId="0" xfId="20" applyNumberFormat="1" applyFont="1" applyFill="1" applyBorder="1" applyAlignment="1">
      <alignment horizontal="left" vertical="center"/>
    </xf>
    <xf numFmtId="188" fontId="14" fillId="0" borderId="3" xfId="20" applyNumberFormat="1" applyFont="1" applyFill="1" applyBorder="1" applyAlignment="1">
      <alignment vertical="center"/>
    </xf>
    <xf numFmtId="189" fontId="14" fillId="0" borderId="26" xfId="20" applyNumberFormat="1" applyFont="1" applyFill="1" applyBorder="1" applyAlignment="1">
      <alignment vertical="center"/>
    </xf>
    <xf numFmtId="189" fontId="14" fillId="0" borderId="30" xfId="20" applyNumberFormat="1" applyFont="1" applyFill="1" applyBorder="1" applyAlignment="1">
      <alignment vertical="center"/>
    </xf>
    <xf numFmtId="189" fontId="14" fillId="0" borderId="1" xfId="20" applyNumberFormat="1" applyFont="1" applyFill="1" applyBorder="1" applyAlignment="1">
      <alignment vertical="center"/>
    </xf>
    <xf numFmtId="189" fontId="14" fillId="0" borderId="26" xfId="20" applyNumberFormat="1" applyFont="1" applyFill="1" applyBorder="1"/>
    <xf numFmtId="189" fontId="14" fillId="0" borderId="30" xfId="20" applyNumberFormat="1" applyFont="1" applyFill="1" applyBorder="1"/>
    <xf numFmtId="0" fontId="14" fillId="0" borderId="1" xfId="20" applyFont="1" applyFill="1" applyBorder="1" applyAlignment="1">
      <alignment vertical="center"/>
    </xf>
    <xf numFmtId="189" fontId="14" fillId="0" borderId="1" xfId="20" applyNumberFormat="1" applyFont="1" applyFill="1" applyBorder="1"/>
    <xf numFmtId="189" fontId="14" fillId="0" borderId="152" xfId="20" applyNumberFormat="1" applyFont="1" applyFill="1" applyBorder="1"/>
    <xf numFmtId="179" fontId="8" fillId="0" borderId="339" xfId="9" applyNumberFormat="1" applyFont="1" applyFill="1" applyBorder="1" applyAlignment="1" applyProtection="1">
      <alignment horizontal="right" vertical="center"/>
    </xf>
    <xf numFmtId="179" fontId="8" fillId="0" borderId="340" xfId="9" applyNumberFormat="1" applyFont="1" applyFill="1" applyBorder="1" applyAlignment="1" applyProtection="1">
      <alignment horizontal="right" vertical="center"/>
    </xf>
    <xf numFmtId="179" fontId="8" fillId="0" borderId="344" xfId="9" applyNumberFormat="1" applyFont="1" applyFill="1" applyBorder="1" applyAlignment="1" applyProtection="1">
      <alignment horizontal="right" vertical="center"/>
    </xf>
    <xf numFmtId="179" fontId="8" fillId="0" borderId="345" xfId="9" applyNumberFormat="1" applyFont="1" applyFill="1" applyBorder="1" applyAlignment="1" applyProtection="1">
      <alignment horizontal="right" vertical="center"/>
    </xf>
    <xf numFmtId="179" fontId="8" fillId="0" borderId="152" xfId="9" applyNumberFormat="1" applyFont="1" applyFill="1" applyBorder="1" applyAlignment="1" applyProtection="1">
      <alignment horizontal="right" vertical="center"/>
    </xf>
    <xf numFmtId="179" fontId="8" fillId="0" borderId="177" xfId="9" applyNumberFormat="1" applyFont="1" applyFill="1" applyBorder="1" applyAlignment="1" applyProtection="1">
      <alignment horizontal="right" vertical="center"/>
    </xf>
    <xf numFmtId="179" fontId="8" fillId="0" borderId="1" xfId="9" applyNumberFormat="1" applyFont="1" applyFill="1" applyBorder="1" applyAlignment="1" applyProtection="1">
      <alignment horizontal="right" vertical="center"/>
    </xf>
    <xf numFmtId="179" fontId="8" fillId="0" borderId="22" xfId="9" applyNumberFormat="1" applyFont="1" applyFill="1" applyBorder="1" applyAlignment="1" applyProtection="1">
      <alignment horizontal="right" vertical="center"/>
    </xf>
    <xf numFmtId="179" fontId="8" fillId="0" borderId="26" xfId="9" applyNumberFormat="1" applyFont="1" applyFill="1" applyBorder="1" applyAlignment="1" applyProtection="1">
      <alignment horizontal="right" vertical="center"/>
    </xf>
    <xf numFmtId="179" fontId="8" fillId="0" borderId="30" xfId="9" applyNumberFormat="1" applyFont="1" applyFill="1" applyBorder="1" applyAlignment="1" applyProtection="1">
      <alignment horizontal="right" vertical="center"/>
    </xf>
    <xf numFmtId="179" fontId="8" fillId="0" borderId="195" xfId="9" applyNumberFormat="1" applyFont="1" applyFill="1" applyBorder="1" applyAlignment="1" applyProtection="1">
      <alignment horizontal="right" vertical="center"/>
    </xf>
    <xf numFmtId="179" fontId="8" fillId="0" borderId="7" xfId="9" applyNumberFormat="1" applyFont="1" applyFill="1" applyBorder="1" applyAlignment="1" applyProtection="1">
      <alignment horizontal="right" vertical="center"/>
    </xf>
    <xf numFmtId="179" fontId="8" fillId="0" borderId="8" xfId="9" applyNumberFormat="1" applyFont="1" applyFill="1" applyBorder="1" applyAlignment="1" applyProtection="1">
      <alignment horizontal="right" vertical="center"/>
    </xf>
    <xf numFmtId="179" fontId="8" fillId="0" borderId="144" xfId="9" applyNumberFormat="1" applyFont="1" applyFill="1" applyBorder="1" applyAlignment="1" applyProtection="1">
      <alignment horizontal="right" vertical="center"/>
    </xf>
    <xf numFmtId="179" fontId="8" fillId="0" borderId="19" xfId="9" applyNumberFormat="1" applyFont="1" applyFill="1" applyBorder="1" applyAlignment="1" applyProtection="1">
      <alignment horizontal="right" vertical="center"/>
    </xf>
    <xf numFmtId="179" fontId="8" fillId="0" borderId="20" xfId="9" applyNumberFormat="1" applyFont="1" applyFill="1" applyBorder="1" applyAlignment="1" applyProtection="1">
      <alignment horizontal="right" vertical="center"/>
    </xf>
    <xf numFmtId="179" fontId="8" fillId="0" borderId="21" xfId="9" applyNumberFormat="1" applyFont="1" applyFill="1" applyBorder="1" applyAlignment="1" applyProtection="1">
      <alignment horizontal="right" vertical="center"/>
    </xf>
    <xf numFmtId="179" fontId="8" fillId="0" borderId="5" xfId="9" applyNumberFormat="1" applyFont="1" applyBorder="1" applyAlignment="1" applyProtection="1">
      <alignment vertical="center"/>
    </xf>
    <xf numFmtId="38" fontId="8" fillId="0" borderId="340" xfId="10" applyFont="1" applyFill="1" applyBorder="1" applyAlignment="1" applyProtection="1">
      <alignment horizontal="right" vertical="center"/>
    </xf>
    <xf numFmtId="38" fontId="8" fillId="0" borderId="345" xfId="10" applyFont="1" applyFill="1" applyBorder="1" applyAlignment="1" applyProtection="1">
      <alignment horizontal="right" vertical="center"/>
    </xf>
    <xf numFmtId="38" fontId="8" fillId="0" borderId="1" xfId="10" applyFont="1" applyFill="1" applyBorder="1" applyAlignment="1" applyProtection="1">
      <alignment horizontal="right" vertical="center"/>
    </xf>
    <xf numFmtId="38" fontId="8" fillId="0" borderId="149" xfId="10" applyFont="1" applyFill="1" applyBorder="1" applyAlignment="1" applyProtection="1">
      <alignment horizontal="right" vertical="center"/>
    </xf>
    <xf numFmtId="38" fontId="8" fillId="0" borderId="5" xfId="10" applyFont="1" applyFill="1" applyBorder="1" applyAlignment="1" applyProtection="1">
      <alignment vertical="center"/>
    </xf>
    <xf numFmtId="179" fontId="8" fillId="0" borderId="9" xfId="9" applyNumberFormat="1" applyFont="1" applyFill="1" applyBorder="1" applyAlignment="1" applyProtection="1">
      <alignment horizontal="right" vertical="center"/>
    </xf>
    <xf numFmtId="179" fontId="8" fillId="0" borderId="341" xfId="9" applyNumberFormat="1" applyFont="1" applyFill="1" applyBorder="1" applyAlignment="1" applyProtection="1">
      <alignment horizontal="right" vertical="center"/>
    </xf>
    <xf numFmtId="179" fontId="8" fillId="0" borderId="195" xfId="10" applyNumberFormat="1" applyFont="1" applyFill="1" applyBorder="1" applyAlignment="1" applyProtection="1">
      <alignment horizontal="right" vertical="center"/>
    </xf>
    <xf numFmtId="179" fontId="8" fillId="0" borderId="7" xfId="10" applyNumberFormat="1" applyFont="1" applyFill="1" applyBorder="1" applyAlignment="1" applyProtection="1">
      <alignment horizontal="right" vertical="center"/>
    </xf>
    <xf numFmtId="179" fontId="8" fillId="0" borderId="9" xfId="10" applyNumberFormat="1" applyFont="1" applyFill="1" applyBorder="1" applyAlignment="1" applyProtection="1">
      <alignment horizontal="right" vertical="center"/>
    </xf>
    <xf numFmtId="179" fontId="8" fillId="0" borderId="12" xfId="9" applyNumberFormat="1" applyFont="1" applyFill="1" applyBorder="1" applyAlignment="1" applyProtection="1">
      <alignment horizontal="right" vertical="center"/>
    </xf>
    <xf numFmtId="179" fontId="8" fillId="0" borderId="15" xfId="10" applyNumberFormat="1" applyFont="1" applyFill="1" applyBorder="1" applyAlignment="1" applyProtection="1">
      <alignment horizontal="right" vertical="center"/>
    </xf>
    <xf numFmtId="179" fontId="8" fillId="0" borderId="16" xfId="10" applyNumberFormat="1" applyFont="1" applyFill="1" applyBorder="1" applyAlignment="1" applyProtection="1">
      <alignment horizontal="right" vertical="center"/>
    </xf>
    <xf numFmtId="179" fontId="8" fillId="0" borderId="17" xfId="10" applyNumberFormat="1" applyFont="1" applyFill="1" applyBorder="1" applyAlignment="1" applyProtection="1">
      <alignment horizontal="right" vertical="center"/>
    </xf>
    <xf numFmtId="38" fontId="8" fillId="0" borderId="19" xfId="7" applyFont="1" applyFill="1" applyBorder="1" applyAlignment="1">
      <alignment vertical="center"/>
    </xf>
    <xf numFmtId="38" fontId="8" fillId="0" borderId="20" xfId="7" applyFont="1" applyFill="1" applyBorder="1" applyAlignment="1">
      <alignment vertical="center"/>
    </xf>
    <xf numFmtId="38" fontId="8" fillId="0" borderId="21" xfId="7" applyFont="1" applyFill="1" applyBorder="1" applyAlignment="1">
      <alignment vertical="center"/>
    </xf>
    <xf numFmtId="38" fontId="8" fillId="0" borderId="30" xfId="7" applyFont="1" applyFill="1" applyBorder="1" applyAlignment="1">
      <alignment vertical="center"/>
    </xf>
    <xf numFmtId="38" fontId="8" fillId="0" borderId="22" xfId="7" applyFont="1" applyFill="1" applyBorder="1" applyAlignment="1">
      <alignment vertical="center"/>
    </xf>
    <xf numFmtId="38" fontId="8" fillId="0" borderId="26" xfId="7" applyFont="1" applyFill="1" applyBorder="1" applyAlignment="1">
      <alignment vertical="center"/>
    </xf>
    <xf numFmtId="38" fontId="8" fillId="0" borderId="28" xfId="7" applyFont="1" applyFill="1" applyBorder="1" applyAlignment="1" applyProtection="1">
      <alignment vertical="center"/>
    </xf>
    <xf numFmtId="38" fontId="8" fillId="0" borderId="16" xfId="7" applyFont="1" applyFill="1" applyBorder="1" applyAlignment="1" applyProtection="1">
      <alignment vertical="center"/>
    </xf>
    <xf numFmtId="38" fontId="8" fillId="0" borderId="17" xfId="7" applyFont="1" applyFill="1" applyBorder="1" applyAlignment="1" applyProtection="1">
      <alignment vertical="center"/>
    </xf>
    <xf numFmtId="38" fontId="8" fillId="0" borderId="20" xfId="7" applyFont="1" applyFill="1" applyBorder="1" applyAlignment="1" applyProtection="1">
      <alignment vertical="center"/>
    </xf>
    <xf numFmtId="38" fontId="8" fillId="0" borderId="21" xfId="7" applyFont="1" applyFill="1" applyBorder="1" applyAlignment="1" applyProtection="1">
      <alignment vertical="center"/>
    </xf>
    <xf numFmtId="0" fontId="44" fillId="0" borderId="200" xfId="6" applyFont="1" applyFill="1" applyBorder="1" applyAlignment="1">
      <alignment horizontal="center" vertical="center" wrapText="1"/>
    </xf>
    <xf numFmtId="38" fontId="8" fillId="11" borderId="196" xfId="7" applyFont="1" applyFill="1" applyBorder="1" applyAlignment="1" applyProtection="1">
      <alignment vertical="center"/>
      <protection locked="0"/>
    </xf>
    <xf numFmtId="38" fontId="8" fillId="11" borderId="197" xfId="7" applyFont="1" applyFill="1" applyBorder="1" applyAlignment="1" applyProtection="1">
      <alignment vertical="center"/>
      <protection locked="0"/>
    </xf>
    <xf numFmtId="38" fontId="8" fillId="0" borderId="197" xfId="7" applyFont="1" applyFill="1" applyBorder="1" applyAlignment="1" applyProtection="1">
      <alignment vertical="center"/>
    </xf>
    <xf numFmtId="38" fontId="8" fillId="0" borderId="196" xfId="7" applyFont="1" applyFill="1" applyBorder="1" applyAlignment="1" applyProtection="1">
      <alignment vertical="center"/>
    </xf>
    <xf numFmtId="38" fontId="8" fillId="0" borderId="200" xfId="7" applyFont="1" applyFill="1" applyBorder="1" applyAlignment="1" applyProtection="1">
      <alignment vertical="center"/>
    </xf>
    <xf numFmtId="38" fontId="8" fillId="0" borderId="30" xfId="7" applyFont="1" applyFill="1" applyBorder="1" applyAlignment="1">
      <alignment horizontal="center" vertical="center"/>
    </xf>
    <xf numFmtId="38" fontId="12" fillId="0" borderId="22" xfId="7" applyFont="1" applyFill="1" applyBorder="1" applyAlignment="1">
      <alignment horizontal="center" vertical="center"/>
    </xf>
    <xf numFmtId="38" fontId="12" fillId="0" borderId="26" xfId="7" applyFont="1" applyFill="1" applyBorder="1" applyAlignment="1">
      <alignment horizontal="center" vertical="center"/>
    </xf>
    <xf numFmtId="38" fontId="12" fillId="0" borderId="26" xfId="7" applyFont="1" applyFill="1" applyBorder="1" applyAlignment="1">
      <alignment horizontal="center" vertical="center" wrapText="1"/>
    </xf>
    <xf numFmtId="38" fontId="12" fillId="0" borderId="30" xfId="7" applyFont="1" applyFill="1" applyBorder="1" applyAlignment="1">
      <alignment horizontal="center" vertical="center" wrapText="1"/>
    </xf>
    <xf numFmtId="38" fontId="12" fillId="0" borderId="22" xfId="7" applyFont="1" applyFill="1" applyBorder="1" applyAlignment="1">
      <alignment horizontal="center" vertical="center" wrapText="1"/>
    </xf>
    <xf numFmtId="38" fontId="8" fillId="0" borderId="197" xfId="7" applyFont="1" applyFill="1" applyBorder="1" applyAlignment="1">
      <alignment vertical="center"/>
    </xf>
    <xf numFmtId="181" fontId="8" fillId="8" borderId="22" xfId="6" applyNumberFormat="1" applyFont="1" applyFill="1" applyBorder="1" applyAlignment="1">
      <alignment vertical="center"/>
    </xf>
    <xf numFmtId="181" fontId="8" fillId="8" borderId="26" xfId="6" applyNumberFormat="1" applyFont="1" applyFill="1" applyBorder="1" applyAlignment="1">
      <alignment vertical="center"/>
    </xf>
    <xf numFmtId="181" fontId="8" fillId="8" borderId="30" xfId="6" applyNumberFormat="1" applyFont="1" applyFill="1" applyBorder="1" applyAlignment="1">
      <alignment vertical="center"/>
    </xf>
    <xf numFmtId="181" fontId="8" fillId="8" borderId="1" xfId="6" applyNumberFormat="1" applyFont="1" applyFill="1" applyBorder="1" applyAlignment="1">
      <alignment vertical="center"/>
    </xf>
    <xf numFmtId="181" fontId="8" fillId="8" borderId="200" xfId="6" applyNumberFormat="1" applyFont="1" applyFill="1" applyBorder="1" applyAlignment="1">
      <alignment vertical="center"/>
    </xf>
    <xf numFmtId="181" fontId="8" fillId="8" borderId="20" xfId="6" applyNumberFormat="1" applyFont="1" applyFill="1" applyBorder="1" applyAlignment="1">
      <alignment vertical="center"/>
    </xf>
    <xf numFmtId="181" fontId="8" fillId="8" borderId="187" xfId="6" applyNumberFormat="1" applyFont="1" applyFill="1" applyBorder="1" applyAlignment="1">
      <alignment vertical="center"/>
    </xf>
    <xf numFmtId="181" fontId="8" fillId="8" borderId="19" xfId="6" applyNumberFormat="1" applyFont="1" applyFill="1" applyBorder="1" applyAlignment="1">
      <alignment vertical="center"/>
    </xf>
    <xf numFmtId="181" fontId="8" fillId="8" borderId="195" xfId="6" applyNumberFormat="1" applyFont="1" applyFill="1" applyBorder="1" applyAlignment="1">
      <alignment vertical="center"/>
    </xf>
    <xf numFmtId="181" fontId="8" fillId="8" borderId="7" xfId="6" applyNumberFormat="1" applyFont="1" applyFill="1" applyBorder="1" applyAlignment="1">
      <alignment vertical="center"/>
    </xf>
    <xf numFmtId="181" fontId="8" fillId="8" borderId="9" xfId="6" applyNumberFormat="1" applyFont="1" applyFill="1" applyBorder="1" applyAlignment="1">
      <alignment vertical="center"/>
    </xf>
    <xf numFmtId="0" fontId="54" fillId="8" borderId="36" xfId="6" applyFont="1" applyFill="1" applyBorder="1" applyAlignment="1">
      <alignment horizontal="center" vertical="center"/>
    </xf>
    <xf numFmtId="0" fontId="10" fillId="0" borderId="346" xfId="6" applyFont="1" applyFill="1" applyBorder="1" applyAlignment="1">
      <alignment horizontal="center" vertical="center"/>
    </xf>
    <xf numFmtId="0" fontId="54" fillId="8" borderId="249" xfId="6" applyFont="1" applyFill="1" applyBorder="1" applyAlignment="1">
      <alignment horizontal="center" vertical="center"/>
    </xf>
    <xf numFmtId="0" fontId="10" fillId="0" borderId="348" xfId="6" applyFont="1" applyFill="1" applyBorder="1" applyAlignment="1">
      <alignment horizontal="center" vertical="center"/>
    </xf>
    <xf numFmtId="0" fontId="46" fillId="0" borderId="39" xfId="6" applyFont="1" applyFill="1" applyBorder="1" applyAlignment="1">
      <alignment horizontal="center" vertical="center"/>
    </xf>
    <xf numFmtId="3" fontId="46" fillId="0" borderId="284" xfId="6" applyNumberFormat="1" applyFont="1" applyFill="1" applyBorder="1" applyAlignment="1">
      <alignment horizontal="right" vertical="center"/>
    </xf>
    <xf numFmtId="0" fontId="112" fillId="8" borderId="0" xfId="6" applyFont="1" applyFill="1" applyBorder="1" applyAlignment="1">
      <alignment vertical="center"/>
    </xf>
    <xf numFmtId="0" fontId="112" fillId="8" borderId="36" xfId="6" applyFont="1" applyFill="1" applyBorder="1" applyAlignment="1">
      <alignment horizontal="center" vertical="center"/>
    </xf>
    <xf numFmtId="0" fontId="112" fillId="0" borderId="135" xfId="6" applyFont="1" applyFill="1" applyBorder="1" applyAlignment="1">
      <alignment horizontal="center" vertical="center"/>
    </xf>
    <xf numFmtId="3" fontId="112" fillId="0" borderId="226" xfId="6" applyNumberFormat="1" applyFont="1" applyFill="1" applyBorder="1" applyAlignment="1">
      <alignment horizontal="right" vertical="center"/>
    </xf>
    <xf numFmtId="0" fontId="112" fillId="8" borderId="0" xfId="6" applyFont="1" applyFill="1" applyAlignment="1">
      <alignment vertical="center"/>
    </xf>
    <xf numFmtId="0" fontId="112" fillId="0" borderId="0" xfId="6" applyFont="1" applyFill="1" applyAlignment="1">
      <alignment vertical="center"/>
    </xf>
    <xf numFmtId="0" fontId="46" fillId="11" borderId="349" xfId="6" applyFont="1" applyFill="1" applyBorder="1" applyAlignment="1">
      <alignment horizontal="left" vertical="center"/>
    </xf>
    <xf numFmtId="0" fontId="46" fillId="0" borderId="350" xfId="6" applyFont="1" applyFill="1" applyBorder="1" applyAlignment="1">
      <alignment horizontal="center" vertical="center"/>
    </xf>
    <xf numFmtId="38" fontId="34" fillId="0" borderId="0" xfId="22" applyFont="1" applyAlignment="1"/>
    <xf numFmtId="38" fontId="41" fillId="0" borderId="0" xfId="22" applyFont="1" applyAlignment="1">
      <alignment vertical="center"/>
    </xf>
    <xf numFmtId="38" fontId="39" fillId="0" borderId="0" xfId="22" applyFont="1">
      <alignment vertical="center"/>
    </xf>
    <xf numFmtId="38" fontId="18" fillId="0" borderId="0" xfId="22" applyFont="1" applyFill="1" applyBorder="1" applyAlignment="1">
      <alignment horizontal="left" vertical="center" wrapText="1"/>
    </xf>
    <xf numFmtId="38" fontId="40" fillId="0" borderId="0" xfId="22" applyFont="1" applyFill="1" applyBorder="1">
      <alignment vertical="center"/>
    </xf>
    <xf numFmtId="38" fontId="31" fillId="0" borderId="0" xfId="22" applyFont="1" applyFill="1" applyBorder="1" applyAlignment="1">
      <alignment horizontal="left" vertical="center"/>
    </xf>
    <xf numFmtId="38" fontId="14" fillId="0" borderId="0" xfId="22" applyFont="1" applyFill="1" applyBorder="1" applyAlignment="1">
      <alignment horizontal="left" vertical="center"/>
    </xf>
    <xf numFmtId="38" fontId="31" fillId="11" borderId="1" xfId="22" applyFont="1" applyFill="1" applyBorder="1" applyAlignment="1">
      <alignment vertical="center"/>
    </xf>
    <xf numFmtId="38" fontId="31" fillId="0" borderId="0" xfId="22" applyFont="1" applyFill="1" applyBorder="1" applyAlignment="1">
      <alignment horizontal="right" vertical="center"/>
    </xf>
    <xf numFmtId="38" fontId="34" fillId="0" borderId="0" xfId="22" applyFont="1" applyAlignment="1" applyProtection="1"/>
    <xf numFmtId="38" fontId="35" fillId="0" borderId="135" xfId="22" applyFont="1" applyBorder="1" applyAlignment="1"/>
    <xf numFmtId="38" fontId="35" fillId="2" borderId="37" xfId="22" applyFont="1" applyFill="1" applyBorder="1" applyAlignment="1">
      <alignment horizontal="centerContinuous"/>
    </xf>
    <xf numFmtId="38" fontId="35" fillId="2" borderId="128" xfId="22" applyFont="1" applyFill="1" applyBorder="1" applyAlignment="1">
      <alignment horizontal="centerContinuous"/>
    </xf>
    <xf numFmtId="38" fontId="35" fillId="2" borderId="47" xfId="22" applyFont="1" applyFill="1" applyBorder="1" applyAlignment="1">
      <alignment horizontal="centerContinuous"/>
    </xf>
    <xf numFmtId="38" fontId="35" fillId="0" borderId="131" xfId="22" applyFont="1" applyBorder="1" applyAlignment="1"/>
    <xf numFmtId="38" fontId="35" fillId="0" borderId="130" xfId="22" applyFont="1" applyBorder="1" applyAlignment="1"/>
    <xf numFmtId="38" fontId="35" fillId="0" borderId="134" xfId="22" applyFont="1" applyBorder="1" applyAlignment="1"/>
    <xf numFmtId="38" fontId="35" fillId="0" borderId="133" xfId="22" applyFont="1" applyBorder="1" applyAlignment="1"/>
    <xf numFmtId="38" fontId="35" fillId="0" borderId="132" xfId="22" applyFont="1" applyBorder="1" applyAlignment="1"/>
    <xf numFmtId="38" fontId="35" fillId="0" borderId="129" xfId="22" applyFont="1" applyBorder="1" applyAlignment="1"/>
    <xf numFmtId="38" fontId="35" fillId="2" borderId="3" xfId="22" applyFont="1" applyFill="1" applyBorder="1" applyAlignment="1">
      <alignment horizontal="centerContinuous" vertical="center"/>
    </xf>
    <xf numFmtId="38" fontId="35" fillId="2" borderId="43" xfId="22" applyFont="1" applyFill="1" applyBorder="1" applyAlignment="1">
      <alignment horizontal="centerContinuous" vertical="center"/>
    </xf>
    <xf numFmtId="38" fontId="35" fillId="0" borderId="127" xfId="22" applyFont="1" applyBorder="1" applyAlignment="1"/>
    <xf numFmtId="38" fontId="35" fillId="0" borderId="124" xfId="22" applyFont="1" applyBorder="1" applyAlignment="1" applyProtection="1"/>
    <xf numFmtId="38" fontId="35" fillId="0" borderId="123" xfId="22" applyFont="1" applyBorder="1" applyAlignment="1" applyProtection="1"/>
    <xf numFmtId="38" fontId="35" fillId="0" borderId="126" xfId="22" applyFont="1" applyBorder="1" applyAlignment="1" applyProtection="1"/>
    <xf numFmtId="38" fontId="35" fillId="0" borderId="125" xfId="22" applyFont="1" applyBorder="1" applyAlignment="1" applyProtection="1"/>
    <xf numFmtId="38" fontId="35" fillId="0" borderId="122" xfId="22" applyFont="1" applyBorder="1" applyAlignment="1" applyProtection="1"/>
    <xf numFmtId="38" fontId="35" fillId="2" borderId="121" xfId="22" applyFont="1" applyFill="1" applyBorder="1" applyAlignment="1"/>
    <xf numFmtId="38" fontId="35" fillId="2" borderId="4" xfId="22" applyFont="1" applyFill="1" applyBorder="1" applyAlignment="1"/>
    <xf numFmtId="38" fontId="35" fillId="2" borderId="2" xfId="22" applyFont="1" applyFill="1" applyBorder="1" applyAlignment="1">
      <alignment horizontal="center"/>
    </xf>
    <xf numFmtId="38" fontId="35" fillId="2" borderId="120" xfId="22" applyFont="1" applyFill="1" applyBorder="1" applyAlignment="1"/>
    <xf numFmtId="38" fontId="35" fillId="0" borderId="119" xfId="22" applyFont="1" applyFill="1" applyBorder="1" applyAlignment="1" applyProtection="1"/>
    <xf numFmtId="38" fontId="35" fillId="0" borderId="116" xfId="22" applyFont="1" applyBorder="1" applyAlignment="1" applyProtection="1"/>
    <xf numFmtId="38" fontId="35" fillId="0" borderId="112" xfId="22" applyFont="1" applyBorder="1" applyAlignment="1" applyProtection="1"/>
    <xf numFmtId="38" fontId="35" fillId="0" borderId="118" xfId="22" applyFont="1" applyBorder="1" applyAlignment="1" applyProtection="1"/>
    <xf numFmtId="38" fontId="35" fillId="0" borderId="102" xfId="22" applyFont="1" applyBorder="1" applyAlignment="1" applyProtection="1"/>
    <xf numFmtId="38" fontId="35" fillId="0" borderId="101" xfId="22" applyFont="1" applyBorder="1" applyAlignment="1" applyProtection="1"/>
    <xf numFmtId="38" fontId="35" fillId="0" borderId="117" xfId="22" applyFont="1" applyBorder="1" applyAlignment="1" applyProtection="1"/>
    <xf numFmtId="38" fontId="35" fillId="0" borderId="115" xfId="22" applyFont="1" applyBorder="1" applyAlignment="1" applyProtection="1"/>
    <xf numFmtId="38" fontId="35" fillId="2" borderId="93" xfId="22" applyFont="1" applyFill="1" applyBorder="1" applyAlignment="1"/>
    <xf numFmtId="38" fontId="35" fillId="2" borderId="92" xfId="22" applyFont="1" applyFill="1" applyBorder="1" applyAlignment="1"/>
    <xf numFmtId="38" fontId="35" fillId="2" borderId="91" xfId="22" applyFont="1" applyFill="1" applyBorder="1" applyAlignment="1"/>
    <xf numFmtId="38" fontId="35" fillId="2" borderId="75" xfId="22" applyFont="1" applyFill="1" applyBorder="1" applyAlignment="1"/>
    <xf numFmtId="38" fontId="35" fillId="11" borderId="114" xfId="22" applyFont="1" applyFill="1" applyBorder="1" applyAlignment="1"/>
    <xf numFmtId="38" fontId="35" fillId="11" borderId="88" xfId="22" applyFont="1" applyFill="1" applyBorder="1" applyAlignment="1" applyProtection="1"/>
    <xf numFmtId="38" fontId="35" fillId="11" borderId="113" xfId="22" applyFont="1" applyFill="1" applyBorder="1" applyAlignment="1" applyProtection="1"/>
    <xf numFmtId="38" fontId="35" fillId="11" borderId="112" xfId="22" applyFont="1" applyFill="1" applyBorder="1" applyAlignment="1" applyProtection="1"/>
    <xf numFmtId="38" fontId="35" fillId="0" borderId="109" xfId="22" applyFont="1" applyBorder="1" applyAlignment="1" applyProtection="1"/>
    <xf numFmtId="38" fontId="35" fillId="0" borderId="106" xfId="22" applyFont="1" applyBorder="1" applyAlignment="1" applyProtection="1"/>
    <xf numFmtId="38" fontId="35" fillId="0" borderId="84" xfId="22" applyFont="1" applyBorder="1" applyAlignment="1" applyProtection="1"/>
    <xf numFmtId="38" fontId="35" fillId="0" borderId="83" xfId="22" applyFont="1" applyBorder="1" applyAlignment="1" applyProtection="1"/>
    <xf numFmtId="38" fontId="35" fillId="2" borderId="76" xfId="22" applyFont="1" applyFill="1" applyBorder="1" applyAlignment="1"/>
    <xf numFmtId="38" fontId="35" fillId="11" borderId="100" xfId="22" applyFont="1" applyFill="1" applyBorder="1" applyAlignment="1"/>
    <xf numFmtId="38" fontId="35" fillId="11" borderId="90" xfId="22" applyFont="1" applyFill="1" applyBorder="1" applyAlignment="1" applyProtection="1"/>
    <xf numFmtId="38" fontId="35" fillId="11" borderId="84" xfId="22" applyFont="1" applyFill="1" applyBorder="1" applyAlignment="1" applyProtection="1"/>
    <xf numFmtId="38" fontId="35" fillId="11" borderId="86" xfId="22" applyFont="1" applyFill="1" applyBorder="1" applyAlignment="1" applyProtection="1"/>
    <xf numFmtId="38" fontId="35" fillId="2" borderId="76" xfId="22" applyFont="1" applyFill="1" applyBorder="1" applyAlignment="1">
      <alignment shrinkToFit="1"/>
    </xf>
    <xf numFmtId="38" fontId="35" fillId="11" borderId="111" xfId="22" applyFont="1" applyFill="1" applyBorder="1" applyAlignment="1"/>
    <xf numFmtId="38" fontId="35" fillId="11" borderId="110" xfId="22" applyFont="1" applyFill="1" applyBorder="1" applyAlignment="1" applyProtection="1"/>
    <xf numFmtId="38" fontId="35" fillId="11" borderId="107" xfId="22" applyFont="1" applyFill="1" applyBorder="1" applyAlignment="1" applyProtection="1"/>
    <xf numFmtId="38" fontId="35" fillId="11" borderId="105" xfId="22" applyFont="1" applyFill="1" applyBorder="1" applyAlignment="1" applyProtection="1"/>
    <xf numFmtId="38" fontId="35" fillId="11" borderId="108" xfId="22" applyFont="1" applyFill="1" applyBorder="1" applyAlignment="1" applyProtection="1"/>
    <xf numFmtId="38" fontId="35" fillId="0" borderId="105" xfId="22" applyFont="1" applyBorder="1" applyAlignment="1" applyProtection="1"/>
    <xf numFmtId="38" fontId="35" fillId="0" borderId="104" xfId="22" applyFont="1" applyBorder="1" applyAlignment="1" applyProtection="1"/>
    <xf numFmtId="38" fontId="35" fillId="0" borderId="99" xfId="22" applyFont="1" applyFill="1" applyBorder="1" applyAlignment="1"/>
    <xf numFmtId="38" fontId="35" fillId="0" borderId="95" xfId="22" applyFont="1" applyBorder="1" applyAlignment="1" applyProtection="1"/>
    <xf numFmtId="38" fontId="35" fillId="0" borderId="351" xfId="22" applyFont="1" applyBorder="1" applyAlignment="1" applyProtection="1"/>
    <xf numFmtId="38" fontId="35" fillId="0" borderId="97" xfId="22" applyFont="1" applyBorder="1" applyAlignment="1" applyProtection="1"/>
    <xf numFmtId="38" fontId="35" fillId="0" borderId="96" xfId="22" applyFont="1" applyBorder="1" applyAlignment="1" applyProtection="1"/>
    <xf numFmtId="38" fontId="35" fillId="0" borderId="94" xfId="22" applyFont="1" applyBorder="1" applyAlignment="1" applyProtection="1"/>
    <xf numFmtId="38" fontId="35" fillId="11" borderId="89" xfId="22" applyFont="1" applyFill="1" applyBorder="1" applyAlignment="1"/>
    <xf numFmtId="38" fontId="35" fillId="0" borderId="87" xfId="22" applyFont="1" applyBorder="1" applyAlignment="1" applyProtection="1"/>
    <xf numFmtId="38" fontId="35" fillId="0" borderId="85" xfId="22" applyFont="1" applyBorder="1" applyAlignment="1" applyProtection="1"/>
    <xf numFmtId="38" fontId="35" fillId="2" borderId="82" xfId="22" applyFont="1" applyFill="1" applyBorder="1" applyAlignment="1"/>
    <xf numFmtId="38" fontId="35" fillId="2" borderId="81" xfId="22" quotePrefix="1" applyFont="1" applyFill="1" applyBorder="1" applyAlignment="1"/>
    <xf numFmtId="38" fontId="35" fillId="2" borderId="82" xfId="22" applyFont="1" applyFill="1" applyBorder="1" applyAlignment="1">
      <alignment vertical="center" shrinkToFit="1"/>
    </xf>
    <xf numFmtId="38" fontId="35" fillId="0" borderId="352" xfId="22" applyFont="1" applyFill="1" applyBorder="1" applyAlignment="1"/>
    <xf numFmtId="38" fontId="35" fillId="0" borderId="110" xfId="22" applyFont="1" applyBorder="1" applyAlignment="1" applyProtection="1"/>
    <xf numFmtId="38" fontId="35" fillId="0" borderId="108" xfId="22" applyFont="1" applyBorder="1" applyAlignment="1" applyProtection="1"/>
    <xf numFmtId="38" fontId="35" fillId="11" borderId="353" xfId="22" applyFont="1" applyFill="1" applyBorder="1" applyAlignment="1"/>
    <xf numFmtId="38" fontId="35" fillId="2" borderId="76" xfId="22" applyFont="1" applyFill="1" applyBorder="1" applyAlignment="1">
      <alignment horizontal="center" shrinkToFit="1"/>
    </xf>
    <xf numFmtId="38" fontId="35" fillId="2" borderId="75" xfId="22" applyFont="1" applyFill="1" applyBorder="1" applyAlignment="1">
      <alignment horizontal="center"/>
    </xf>
    <xf numFmtId="38" fontId="35" fillId="11" borderId="354" xfId="22" applyFont="1" applyFill="1" applyBorder="1" applyAlignment="1"/>
    <xf numFmtId="38" fontId="35" fillId="0" borderId="355" xfId="22" applyFont="1" applyFill="1" applyBorder="1" applyAlignment="1"/>
    <xf numFmtId="38" fontId="35" fillId="0" borderId="356" xfId="22" applyFont="1" applyFill="1" applyBorder="1" applyAlignment="1" applyProtection="1"/>
    <xf numFmtId="38" fontId="35" fillId="0" borderId="294" xfId="22" applyFont="1" applyFill="1" applyBorder="1" applyAlignment="1" applyProtection="1"/>
    <xf numFmtId="38" fontId="35" fillId="0" borderId="0" xfId="22" applyFont="1" applyFill="1" applyBorder="1" applyAlignment="1" applyProtection="1"/>
    <xf numFmtId="38" fontId="35" fillId="0" borderId="357" xfId="22" applyFont="1" applyFill="1" applyBorder="1" applyAlignment="1" applyProtection="1"/>
    <xf numFmtId="38" fontId="35" fillId="0" borderId="108" xfId="22" applyFont="1" applyFill="1" applyBorder="1" applyAlignment="1" applyProtection="1"/>
    <xf numFmtId="38" fontId="35" fillId="0" borderId="107" xfId="22" applyFont="1" applyFill="1" applyBorder="1" applyAlignment="1" applyProtection="1"/>
    <xf numFmtId="38" fontId="35" fillId="0" borderId="358" xfId="22" applyFont="1" applyFill="1" applyBorder="1" applyAlignment="1" applyProtection="1"/>
    <xf numFmtId="38" fontId="35" fillId="0" borderId="359" xfId="22" applyFont="1" applyFill="1" applyBorder="1" applyAlignment="1" applyProtection="1"/>
    <xf numFmtId="38" fontId="14" fillId="2" borderId="13" xfId="22" applyFont="1" applyFill="1" applyBorder="1" applyAlignment="1">
      <alignment horizontal="center" vertical="center"/>
    </xf>
    <xf numFmtId="38" fontId="14" fillId="2" borderId="11" xfId="22" applyFont="1" applyFill="1" applyBorder="1" applyAlignment="1">
      <alignment horizontal="center" vertical="center"/>
    </xf>
    <xf numFmtId="38" fontId="35" fillId="2" borderId="70" xfId="22" applyFont="1" applyFill="1" applyBorder="1" applyAlignment="1">
      <alignment horizontal="center"/>
    </xf>
    <xf numFmtId="38" fontId="35" fillId="2" borderId="69" xfId="22" applyFont="1" applyFill="1" applyBorder="1" applyAlignment="1">
      <alignment horizontal="center"/>
    </xf>
    <xf numFmtId="38" fontId="35" fillId="2" borderId="68" xfId="22" applyFont="1" applyFill="1" applyBorder="1" applyAlignment="1">
      <alignment horizontal="center"/>
    </xf>
    <xf numFmtId="38" fontId="35" fillId="2" borderId="67" xfId="22" applyFont="1" applyFill="1" applyBorder="1" applyAlignment="1">
      <alignment horizontal="center"/>
    </xf>
    <xf numFmtId="38" fontId="14" fillId="2" borderId="58" xfId="22" applyFont="1" applyFill="1" applyBorder="1" applyAlignment="1" applyProtection="1">
      <alignment horizontal="centerContinuous" vertical="center"/>
    </xf>
    <xf numFmtId="38" fontId="14" fillId="2" borderId="55" xfId="22" applyFont="1" applyFill="1" applyBorder="1" applyAlignment="1" applyProtection="1">
      <alignment horizontal="centerContinuous" vertical="center"/>
    </xf>
    <xf numFmtId="38" fontId="14" fillId="2" borderId="54" xfId="22" applyFont="1" applyFill="1" applyBorder="1" applyAlignment="1" applyProtection="1">
      <alignment horizontal="centerContinuous" vertical="center"/>
    </xf>
    <xf numFmtId="38" fontId="14" fillId="2" borderId="57" xfId="22" applyFont="1" applyFill="1" applyBorder="1" applyAlignment="1" applyProtection="1">
      <alignment horizontal="centerContinuous" vertical="center"/>
    </xf>
    <xf numFmtId="38" fontId="14" fillId="2" borderId="56" xfId="22" applyFont="1" applyFill="1" applyBorder="1" applyAlignment="1" applyProtection="1">
      <alignment horizontal="centerContinuous" vertical="center"/>
    </xf>
    <xf numFmtId="38" fontId="14" fillId="2" borderId="53" xfId="22" applyFont="1" applyFill="1" applyBorder="1" applyAlignment="1" applyProtection="1">
      <alignment horizontal="centerContinuous" vertical="center"/>
    </xf>
    <xf numFmtId="38" fontId="14" fillId="2" borderId="52" xfId="22" applyFont="1" applyFill="1" applyBorder="1" applyAlignment="1">
      <alignment horizontal="centerContinuous" vertical="center"/>
    </xf>
    <xf numFmtId="38" fontId="14" fillId="2" borderId="33" xfId="22" applyFont="1" applyFill="1" applyBorder="1" applyAlignment="1">
      <alignment horizontal="centerContinuous" vertical="center"/>
    </xf>
    <xf numFmtId="38" fontId="14" fillId="2" borderId="45" xfId="22" applyFont="1" applyFill="1" applyBorder="1" applyAlignment="1">
      <alignment horizontal="centerContinuous" vertical="center"/>
    </xf>
    <xf numFmtId="38" fontId="14" fillId="2" borderId="51" xfId="22" applyFont="1" applyFill="1" applyBorder="1" applyAlignment="1">
      <alignment horizontal="centerContinuous" vertical="center"/>
    </xf>
    <xf numFmtId="38" fontId="35" fillId="0" borderId="0" xfId="22" applyFont="1" applyAlignment="1">
      <alignment horizontal="right"/>
    </xf>
    <xf numFmtId="38" fontId="35" fillId="0" borderId="0" xfId="22" applyFont="1" applyAlignment="1"/>
    <xf numFmtId="38" fontId="14" fillId="0" borderId="0" xfId="22" applyFont="1" applyFill="1" applyAlignment="1"/>
    <xf numFmtId="38" fontId="10" fillId="0" borderId="0" xfId="22" applyFont="1" applyAlignment="1"/>
    <xf numFmtId="38" fontId="33" fillId="0" borderId="0" xfId="22" applyFont="1" applyFill="1" applyAlignment="1">
      <alignment horizontal="center" vertical="center"/>
    </xf>
    <xf numFmtId="38" fontId="8" fillId="0" borderId="0" xfId="22" applyFont="1" applyFill="1" applyAlignment="1">
      <alignment horizontal="center" vertical="center"/>
    </xf>
    <xf numFmtId="38" fontId="33" fillId="0" borderId="0" xfId="22" applyFont="1" applyFill="1">
      <alignment vertical="center"/>
    </xf>
    <xf numFmtId="38" fontId="34" fillId="0" borderId="0" xfId="22" applyFont="1" applyBorder="1" applyAlignment="1"/>
    <xf numFmtId="38" fontId="34" fillId="0" borderId="0" xfId="22" applyFont="1" applyBorder="1" applyAlignment="1" applyProtection="1"/>
    <xf numFmtId="38" fontId="35" fillId="0" borderId="135" xfId="22" applyFont="1" applyFill="1" applyBorder="1" applyAlignment="1"/>
    <xf numFmtId="38" fontId="35" fillId="0" borderId="98" xfId="22" applyFont="1" applyBorder="1" applyAlignment="1" applyProtection="1"/>
    <xf numFmtId="38" fontId="35" fillId="2" borderId="81" xfId="22" applyFont="1" applyFill="1" applyBorder="1" applyAlignment="1"/>
    <xf numFmtId="38" fontId="35" fillId="2" borderId="82" xfId="22" applyFont="1" applyFill="1" applyBorder="1" applyAlignment="1">
      <alignment shrinkToFit="1"/>
    </xf>
    <xf numFmtId="38" fontId="35" fillId="11" borderId="365" xfId="22" applyFont="1" applyFill="1" applyBorder="1" applyAlignment="1" applyProtection="1"/>
    <xf numFmtId="38" fontId="35" fillId="11" borderId="159" xfId="22" applyFont="1" applyFill="1" applyBorder="1" applyAlignment="1" applyProtection="1"/>
    <xf numFmtId="38" fontId="35" fillId="0" borderId="27" xfId="22" applyFont="1" applyBorder="1" applyAlignment="1" applyProtection="1"/>
    <xf numFmtId="38" fontId="35" fillId="11" borderId="29" xfId="22" applyFont="1" applyFill="1" applyBorder="1" applyAlignment="1" applyProtection="1"/>
    <xf numFmtId="38" fontId="35" fillId="0" borderId="366" xfId="22" applyFont="1" applyBorder="1" applyAlignment="1" applyProtection="1"/>
    <xf numFmtId="38" fontId="35" fillId="0" borderId="28" xfId="22" applyFont="1" applyBorder="1" applyAlignment="1" applyProtection="1"/>
    <xf numFmtId="38" fontId="35" fillId="0" borderId="367" xfId="22" applyFont="1" applyBorder="1" applyAlignment="1" applyProtection="1"/>
    <xf numFmtId="38" fontId="35" fillId="2" borderId="160" xfId="22" applyFont="1" applyFill="1" applyBorder="1" applyAlignment="1"/>
    <xf numFmtId="38" fontId="35" fillId="0" borderId="368" xfId="22" applyFont="1" applyFill="1" applyBorder="1" applyAlignment="1"/>
    <xf numFmtId="38" fontId="35" fillId="0" borderId="80" xfId="22" applyFont="1" applyFill="1" applyBorder="1" applyAlignment="1" applyProtection="1"/>
    <xf numFmtId="38" fontId="35" fillId="0" borderId="77" xfId="22" applyFont="1" applyFill="1" applyBorder="1" applyAlignment="1" applyProtection="1"/>
    <xf numFmtId="38" fontId="35" fillId="0" borderId="79" xfId="22" applyFont="1" applyFill="1" applyBorder="1" applyAlignment="1" applyProtection="1"/>
    <xf numFmtId="38" fontId="35" fillId="0" borderId="78" xfId="22" applyFont="1" applyFill="1" applyBorder="1" applyAlignment="1" applyProtection="1"/>
    <xf numFmtId="38" fontId="35" fillId="0" borderId="369" xfId="22" applyFont="1" applyBorder="1" applyAlignment="1" applyProtection="1"/>
    <xf numFmtId="38" fontId="35" fillId="0" borderId="168" xfId="22" applyFont="1" applyBorder="1" applyAlignment="1" applyProtection="1"/>
    <xf numFmtId="38" fontId="35" fillId="0" borderId="370" xfId="22" applyFont="1" applyBorder="1" applyAlignment="1" applyProtection="1"/>
    <xf numFmtId="38" fontId="14" fillId="2" borderId="145" xfId="22" applyFont="1" applyFill="1" applyBorder="1" applyAlignment="1">
      <alignment horizontal="center" vertical="center"/>
    </xf>
    <xf numFmtId="38" fontId="14" fillId="2" borderId="144" xfId="22" applyFont="1" applyFill="1" applyBorder="1" applyAlignment="1">
      <alignment horizontal="center" vertical="center"/>
    </xf>
    <xf numFmtId="38" fontId="14" fillId="2" borderId="143" xfId="22" applyFont="1" applyFill="1" applyBorder="1" applyAlignment="1">
      <alignment horizontal="center" vertical="center"/>
    </xf>
    <xf numFmtId="38" fontId="14" fillId="2" borderId="141" xfId="22" applyFont="1" applyFill="1" applyBorder="1" applyAlignment="1">
      <alignment horizontal="center" vertical="center"/>
    </xf>
    <xf numFmtId="38" fontId="14" fillId="2" borderId="142" xfId="22" applyFont="1" applyFill="1" applyBorder="1" applyAlignment="1">
      <alignment horizontal="center" vertical="center"/>
    </xf>
    <xf numFmtId="38" fontId="35" fillId="0" borderId="0" xfId="22" applyFont="1" applyFill="1" applyAlignment="1"/>
    <xf numFmtId="38" fontId="35" fillId="2" borderId="297" xfId="22" applyFont="1" applyFill="1" applyBorder="1" applyAlignment="1">
      <alignment horizontal="centerContinuous"/>
    </xf>
    <xf numFmtId="38" fontId="35" fillId="2" borderId="150" xfId="22" applyFont="1" applyFill="1" applyBorder="1" applyAlignment="1">
      <alignment horizontal="centerContinuous"/>
    </xf>
    <xf numFmtId="38" fontId="35" fillId="2" borderId="0" xfId="22" applyFont="1" applyFill="1" applyBorder="1" applyAlignment="1">
      <alignment horizontal="centerContinuous"/>
    </xf>
    <xf numFmtId="38" fontId="35" fillId="0" borderId="370" xfId="22" applyFont="1" applyBorder="1" applyAlignment="1"/>
    <xf numFmtId="38" fontId="35" fillId="0" borderId="168" xfId="22" applyFont="1" applyBorder="1" applyAlignment="1"/>
    <xf numFmtId="38" fontId="35" fillId="0" borderId="356" xfId="22" applyFont="1" applyBorder="1" applyAlignment="1"/>
    <xf numFmtId="38" fontId="35" fillId="0" borderId="369" xfId="22" applyFont="1" applyBorder="1" applyAlignment="1"/>
    <xf numFmtId="38" fontId="35" fillId="0" borderId="222" xfId="22" applyFont="1" applyBorder="1" applyAlignment="1"/>
    <xf numFmtId="38" fontId="35" fillId="0" borderId="185" xfId="22" applyFont="1" applyBorder="1" applyAlignment="1"/>
    <xf numFmtId="38" fontId="35" fillId="0" borderId="39" xfId="22" applyFont="1" applyBorder="1" applyAlignment="1"/>
    <xf numFmtId="38" fontId="35" fillId="2" borderId="4" xfId="22" applyFont="1" applyFill="1" applyBorder="1" applyAlignment="1">
      <alignment horizontal="centerContinuous"/>
    </xf>
    <xf numFmtId="38" fontId="35" fillId="0" borderId="373" xfId="22" applyFont="1" applyBorder="1" applyAlignment="1"/>
    <xf numFmtId="38" fontId="35" fillId="0" borderId="7" xfId="22" applyFont="1" applyBorder="1" applyAlignment="1"/>
    <xf numFmtId="38" fontId="35" fillId="0" borderId="142" xfId="22" applyFont="1" applyBorder="1" applyAlignment="1"/>
    <xf numFmtId="38" fontId="35" fillId="0" borderId="6" xfId="22" applyFont="1" applyBorder="1" applyAlignment="1"/>
    <xf numFmtId="38" fontId="35" fillId="0" borderId="8" xfId="22" applyFont="1" applyBorder="1" applyAlignment="1"/>
    <xf numFmtId="38" fontId="35" fillId="0" borderId="195" xfId="22" applyFont="1" applyBorder="1" applyAlignment="1"/>
    <xf numFmtId="38" fontId="35" fillId="0" borderId="9" xfId="22" applyFont="1" applyBorder="1" applyAlignment="1"/>
    <xf numFmtId="9" fontId="35" fillId="0" borderId="260" xfId="22" applyNumberFormat="1" applyFont="1" applyBorder="1" applyAlignment="1"/>
    <xf numFmtId="38" fontId="35" fillId="0" borderId="376" xfId="22" applyFont="1" applyBorder="1" applyAlignment="1"/>
    <xf numFmtId="38" fontId="35" fillId="0" borderId="273" xfId="22" applyFont="1" applyBorder="1" applyAlignment="1"/>
    <xf numFmtId="38" fontId="35" fillId="0" borderId="377" xfId="22" applyFont="1" applyBorder="1" applyAlignment="1"/>
    <xf numFmtId="9" fontId="35" fillId="8" borderId="374" xfId="22" applyNumberFormat="1" applyFont="1" applyFill="1" applyBorder="1" applyAlignment="1"/>
    <xf numFmtId="9" fontId="35" fillId="8" borderId="313" xfId="22" applyNumberFormat="1" applyFont="1" applyFill="1" applyBorder="1" applyAlignment="1"/>
    <xf numFmtId="9" fontId="35" fillId="8" borderId="147" xfId="22" applyNumberFormat="1" applyFont="1" applyFill="1" applyBorder="1" applyAlignment="1"/>
    <xf numFmtId="9" fontId="35" fillId="8" borderId="138" xfId="22" applyNumberFormat="1" applyFont="1" applyFill="1" applyBorder="1" applyAlignment="1"/>
    <xf numFmtId="9" fontId="35" fillId="8" borderId="375" xfId="22" applyNumberFormat="1" applyFont="1" applyFill="1" applyBorder="1" applyAlignment="1"/>
    <xf numFmtId="9" fontId="35" fillId="8" borderId="146" xfId="22" applyNumberFormat="1" applyFont="1" applyFill="1" applyBorder="1" applyAlignment="1"/>
    <xf numFmtId="0" fontId="8" fillId="0" borderId="261" xfId="17" applyFont="1" applyFill="1" applyBorder="1" applyAlignment="1">
      <alignment vertical="top" wrapText="1"/>
    </xf>
    <xf numFmtId="0" fontId="8" fillId="0" borderId="3" xfId="17" applyFont="1" applyBorder="1" applyAlignment="1">
      <alignment horizontal="left" vertical="center" wrapText="1"/>
    </xf>
    <xf numFmtId="0" fontId="8" fillId="0" borderId="1" xfId="17" applyFont="1" applyBorder="1" applyAlignment="1">
      <alignment horizontal="left" vertical="center" wrapText="1"/>
    </xf>
    <xf numFmtId="0" fontId="8" fillId="0" borderId="5" xfId="1" applyFont="1" applyFill="1" applyBorder="1" applyAlignment="1">
      <alignment horizontal="center" vertical="center"/>
    </xf>
    <xf numFmtId="0" fontId="14" fillId="0" borderId="185" xfId="19" applyFont="1" applyFill="1" applyBorder="1" applyAlignment="1">
      <alignment vertical="center"/>
    </xf>
    <xf numFmtId="0" fontId="14" fillId="0" borderId="163" xfId="19" applyFont="1" applyFill="1" applyBorder="1" applyAlignment="1">
      <alignment horizontal="center" vertical="center"/>
    </xf>
    <xf numFmtId="0" fontId="14" fillId="0" borderId="168" xfId="19" applyFont="1" applyFill="1" applyBorder="1" applyAlignment="1">
      <alignment horizontal="center" vertical="center"/>
    </xf>
    <xf numFmtId="0" fontId="14" fillId="0" borderId="0" xfId="19" applyFont="1" applyFill="1" applyBorder="1" applyAlignment="1">
      <alignment horizontal="center" vertical="center"/>
    </xf>
    <xf numFmtId="178" fontId="14" fillId="0" borderId="155" xfId="19" applyNumberFormat="1" applyFont="1" applyFill="1" applyBorder="1" applyAlignment="1">
      <alignment horizontal="center" vertical="center"/>
    </xf>
    <xf numFmtId="178" fontId="14" fillId="0" borderId="294" xfId="19" applyNumberFormat="1" applyFont="1" applyFill="1" applyBorder="1" applyAlignment="1">
      <alignment horizontal="center" vertical="center"/>
    </xf>
    <xf numFmtId="178" fontId="14" fillId="0" borderId="222" xfId="19" applyNumberFormat="1" applyFont="1" applyFill="1" applyBorder="1" applyAlignment="1">
      <alignment horizontal="center" vertical="center"/>
    </xf>
    <xf numFmtId="0" fontId="14" fillId="0" borderId="27" xfId="19" applyFont="1" applyFill="1" applyBorder="1" applyAlignment="1">
      <alignment vertical="center"/>
    </xf>
    <xf numFmtId="179" fontId="8" fillId="0" borderId="26" xfId="6" applyNumberFormat="1" applyFont="1" applyFill="1" applyBorder="1" applyAlignment="1">
      <alignment horizontal="center" vertical="center"/>
    </xf>
    <xf numFmtId="179" fontId="8" fillId="0" borderId="171" xfId="6" applyNumberFormat="1" applyFont="1" applyFill="1" applyBorder="1" applyAlignment="1">
      <alignment horizontal="center" vertical="center"/>
    </xf>
    <xf numFmtId="0" fontId="14" fillId="0" borderId="22" xfId="14" applyFont="1" applyFill="1" applyBorder="1" applyAlignment="1">
      <alignment vertical="center"/>
    </xf>
    <xf numFmtId="0" fontId="14" fillId="0" borderId="26" xfId="14" applyFont="1" applyFill="1" applyBorder="1" applyAlignment="1">
      <alignment vertical="center"/>
    </xf>
    <xf numFmtId="0" fontId="14" fillId="0" borderId="161" xfId="14" applyFont="1" applyFill="1" applyBorder="1" applyAlignment="1">
      <alignment vertical="center"/>
    </xf>
    <xf numFmtId="0" fontId="14" fillId="0" borderId="199" xfId="14" applyFont="1" applyFill="1" applyBorder="1" applyAlignment="1">
      <alignment vertical="center"/>
    </xf>
    <xf numFmtId="0" fontId="14" fillId="0" borderId="3" xfId="14" applyFont="1" applyFill="1" applyBorder="1" applyAlignment="1">
      <alignment vertical="center"/>
    </xf>
    <xf numFmtId="0" fontId="14" fillId="0" borderId="30" xfId="14" applyFont="1" applyFill="1" applyBorder="1" applyAlignment="1">
      <alignment vertical="center"/>
    </xf>
    <xf numFmtId="0" fontId="8" fillId="0" borderId="1" xfId="14" applyFont="1" applyFill="1" applyBorder="1" applyAlignment="1">
      <alignment vertical="center" shrinkToFit="1"/>
    </xf>
    <xf numFmtId="0" fontId="8" fillId="0" borderId="65" xfId="14" applyFont="1" applyFill="1" applyBorder="1" applyAlignment="1">
      <alignment vertical="center" shrinkToFit="1"/>
    </xf>
    <xf numFmtId="0" fontId="8" fillId="0" borderId="65" xfId="14" applyFont="1" applyFill="1" applyBorder="1" applyAlignment="1">
      <alignment horizontal="center" vertical="center"/>
    </xf>
    <xf numFmtId="0" fontId="46" fillId="0" borderId="241" xfId="6" applyFont="1" applyFill="1" applyBorder="1" applyAlignment="1">
      <alignment horizontal="center" vertical="center"/>
    </xf>
    <xf numFmtId="3" fontId="46" fillId="0" borderId="277" xfId="6" applyNumberFormat="1" applyFont="1" applyFill="1" applyBorder="1" applyAlignment="1">
      <alignment horizontal="right" vertical="center"/>
    </xf>
    <xf numFmtId="0" fontId="112" fillId="0" borderId="241" xfId="6" applyFont="1" applyFill="1" applyBorder="1" applyAlignment="1">
      <alignment horizontal="center" vertical="center"/>
    </xf>
    <xf numFmtId="3" fontId="112" fillId="0" borderId="277" xfId="6" applyNumberFormat="1" applyFont="1" applyFill="1" applyBorder="1" applyAlignment="1">
      <alignment horizontal="right" vertical="center"/>
    </xf>
    <xf numFmtId="3" fontId="46" fillId="0" borderId="378" xfId="6" applyNumberFormat="1" applyFont="1" applyFill="1" applyBorder="1" applyAlignment="1">
      <alignment horizontal="right" vertical="center"/>
    </xf>
    <xf numFmtId="3" fontId="46" fillId="0" borderId="379" xfId="6" applyNumberFormat="1" applyFont="1" applyFill="1" applyBorder="1" applyAlignment="1">
      <alignment horizontal="right" vertical="center"/>
    </xf>
    <xf numFmtId="3" fontId="46" fillId="0" borderId="282" xfId="6" applyNumberFormat="1" applyFont="1" applyFill="1" applyBorder="1" applyAlignment="1">
      <alignment horizontal="right" vertical="center"/>
    </xf>
    <xf numFmtId="0" fontId="46" fillId="11" borderId="380" xfId="6" applyFont="1" applyFill="1" applyBorder="1" applyAlignment="1">
      <alignment horizontal="left" vertical="center"/>
    </xf>
    <xf numFmtId="0" fontId="46" fillId="0" borderId="381" xfId="6" applyFont="1" applyFill="1" applyBorder="1" applyAlignment="1">
      <alignment horizontal="center" vertical="center"/>
    </xf>
    <xf numFmtId="0" fontId="46" fillId="11" borderId="256" xfId="6" applyFont="1" applyFill="1" applyBorder="1" applyAlignment="1">
      <alignment horizontal="left" vertical="center"/>
    </xf>
    <xf numFmtId="0" fontId="46" fillId="0" borderId="42" xfId="6" applyFont="1" applyFill="1" applyBorder="1" applyAlignment="1">
      <alignment horizontal="center" vertical="center"/>
    </xf>
    <xf numFmtId="0" fontId="46" fillId="11" borderId="248" xfId="6" applyFont="1" applyFill="1" applyBorder="1" applyAlignment="1">
      <alignment horizontal="left" vertical="center"/>
    </xf>
    <xf numFmtId="0" fontId="46" fillId="0" borderId="59" xfId="6" applyFont="1" applyFill="1" applyBorder="1" applyAlignment="1">
      <alignment horizontal="center" vertical="center"/>
    </xf>
    <xf numFmtId="3" fontId="46" fillId="0" borderId="224" xfId="6" applyNumberFormat="1" applyFont="1" applyFill="1" applyBorder="1" applyAlignment="1">
      <alignment horizontal="right" vertical="center"/>
    </xf>
    <xf numFmtId="0" fontId="49" fillId="0" borderId="156" xfId="6" applyFont="1" applyFill="1" applyBorder="1" applyAlignment="1">
      <alignment horizontal="center" vertical="center" wrapText="1"/>
    </xf>
    <xf numFmtId="3" fontId="46" fillId="0" borderId="31" xfId="6" applyNumberFormat="1" applyFont="1" applyFill="1" applyBorder="1" applyAlignment="1">
      <alignment horizontal="right" vertical="center"/>
    </xf>
    <xf numFmtId="3" fontId="46" fillId="0" borderId="383" xfId="6" applyNumberFormat="1" applyFont="1" applyFill="1" applyBorder="1" applyAlignment="1">
      <alignment horizontal="right" vertical="center"/>
    </xf>
    <xf numFmtId="3" fontId="46" fillId="0" borderId="281" xfId="6" applyNumberFormat="1" applyFont="1" applyFill="1" applyBorder="1" applyAlignment="1">
      <alignment horizontal="right" vertical="center"/>
    </xf>
    <xf numFmtId="3" fontId="46" fillId="0" borderId="229" xfId="6" applyNumberFormat="1" applyFont="1" applyFill="1" applyBorder="1" applyAlignment="1">
      <alignment horizontal="right" vertical="center"/>
    </xf>
    <xf numFmtId="3" fontId="46" fillId="0" borderId="384" xfId="6" applyNumberFormat="1" applyFont="1" applyFill="1" applyBorder="1" applyAlignment="1">
      <alignment horizontal="right" vertical="center"/>
    </xf>
    <xf numFmtId="3" fontId="46" fillId="0" borderId="36" xfId="6" applyNumberFormat="1" applyFont="1" applyFill="1" applyBorder="1" applyAlignment="1">
      <alignment horizontal="right" vertical="center"/>
    </xf>
    <xf numFmtId="3" fontId="46" fillId="0" borderId="240" xfId="6" applyNumberFormat="1" applyFont="1" applyFill="1" applyBorder="1" applyAlignment="1">
      <alignment horizontal="right" vertical="center"/>
    </xf>
    <xf numFmtId="3" fontId="46" fillId="11" borderId="385" xfId="6" applyNumberFormat="1" applyFont="1" applyFill="1" applyBorder="1" applyAlignment="1">
      <alignment horizontal="right" vertical="center"/>
    </xf>
    <xf numFmtId="3" fontId="46" fillId="11" borderId="383" xfId="6" applyNumberFormat="1" applyFont="1" applyFill="1" applyBorder="1" applyAlignment="1">
      <alignment horizontal="right" vertical="center"/>
    </xf>
    <xf numFmtId="3" fontId="46" fillId="11" borderId="386" xfId="6" applyNumberFormat="1" applyFont="1" applyFill="1" applyBorder="1" applyAlignment="1">
      <alignment horizontal="right" vertical="center"/>
    </xf>
    <xf numFmtId="3" fontId="46" fillId="0" borderId="249" xfId="6" applyNumberFormat="1" applyFont="1" applyFill="1" applyBorder="1" applyAlignment="1">
      <alignment horizontal="right" vertical="center"/>
    </xf>
    <xf numFmtId="3" fontId="112" fillId="0" borderId="240" xfId="6" applyNumberFormat="1" applyFont="1" applyFill="1" applyBorder="1" applyAlignment="1">
      <alignment horizontal="right" vertical="center"/>
    </xf>
    <xf numFmtId="3" fontId="46" fillId="11" borderId="387" xfId="6" applyNumberFormat="1" applyFont="1" applyFill="1" applyBorder="1" applyAlignment="1">
      <alignment horizontal="right" vertical="center"/>
    </xf>
    <xf numFmtId="3" fontId="112" fillId="0" borderId="36" xfId="6" applyNumberFormat="1" applyFont="1" applyFill="1" applyBorder="1" applyAlignment="1">
      <alignment horizontal="right" vertical="center"/>
    </xf>
    <xf numFmtId="3" fontId="46" fillId="0" borderId="59" xfId="6" applyNumberFormat="1" applyFont="1" applyFill="1" applyBorder="1" applyAlignment="1">
      <alignment horizontal="right" vertical="center"/>
    </xf>
    <xf numFmtId="3" fontId="46" fillId="0" borderId="235" xfId="6" applyNumberFormat="1" applyFont="1" applyFill="1" applyBorder="1" applyAlignment="1">
      <alignment horizontal="right" vertical="center"/>
    </xf>
    <xf numFmtId="3" fontId="46" fillId="0" borderId="42" xfId="6" applyNumberFormat="1" applyFont="1" applyFill="1" applyBorder="1" applyAlignment="1">
      <alignment horizontal="right" vertical="center"/>
    </xf>
    <xf numFmtId="3" fontId="46" fillId="0" borderId="230" xfId="6" applyNumberFormat="1" applyFont="1" applyFill="1" applyBorder="1" applyAlignment="1">
      <alignment horizontal="right" vertical="center"/>
    </xf>
    <xf numFmtId="3" fontId="46" fillId="0" borderId="381" xfId="6" applyNumberFormat="1" applyFont="1" applyFill="1" applyBorder="1" applyAlignment="1">
      <alignment horizontal="right" vertical="center"/>
    </xf>
    <xf numFmtId="3" fontId="46" fillId="0" borderId="135" xfId="6" applyNumberFormat="1" applyFont="1" applyFill="1" applyBorder="1" applyAlignment="1">
      <alignment horizontal="right" vertical="center"/>
    </xf>
    <xf numFmtId="3" fontId="46" fillId="0" borderId="241" xfId="6" applyNumberFormat="1" applyFont="1" applyFill="1" applyBorder="1" applyAlignment="1">
      <alignment horizontal="right" vertical="center"/>
    </xf>
    <xf numFmtId="3" fontId="46" fillId="11" borderId="232" xfId="6" applyNumberFormat="1" applyFont="1" applyFill="1" applyBorder="1" applyAlignment="1">
      <alignment horizontal="right" vertical="center"/>
    </xf>
    <xf numFmtId="3" fontId="46" fillId="11" borderId="235" xfId="6" applyNumberFormat="1" applyFont="1" applyFill="1" applyBorder="1" applyAlignment="1">
      <alignment horizontal="right" vertical="center"/>
    </xf>
    <xf numFmtId="3" fontId="46" fillId="11" borderId="238" xfId="6" applyNumberFormat="1" applyFont="1" applyFill="1" applyBorder="1" applyAlignment="1">
      <alignment horizontal="right" vertical="center"/>
    </xf>
    <xf numFmtId="3" fontId="46" fillId="0" borderId="39" xfId="6" applyNumberFormat="1" applyFont="1" applyFill="1" applyBorder="1" applyAlignment="1">
      <alignment horizontal="right" vertical="center"/>
    </xf>
    <xf numFmtId="3" fontId="112" fillId="0" borderId="241" xfId="6" applyNumberFormat="1" applyFont="1" applyFill="1" applyBorder="1" applyAlignment="1">
      <alignment horizontal="right" vertical="center"/>
    </xf>
    <xf numFmtId="3" fontId="46" fillId="11" borderId="350" xfId="6" applyNumberFormat="1" applyFont="1" applyFill="1" applyBorder="1" applyAlignment="1">
      <alignment horizontal="right" vertical="center"/>
    </xf>
    <xf numFmtId="3" fontId="112" fillId="0" borderId="135" xfId="6" applyNumberFormat="1" applyFont="1" applyFill="1" applyBorder="1" applyAlignment="1">
      <alignment horizontal="right" vertical="center"/>
    </xf>
    <xf numFmtId="0" fontId="44" fillId="0" borderId="388" xfId="6" applyFont="1" applyFill="1" applyBorder="1" applyAlignment="1">
      <alignment horizontal="center" vertical="center" wrapText="1"/>
    </xf>
    <xf numFmtId="0" fontId="49" fillId="0" borderId="388" xfId="6" applyFont="1" applyFill="1" applyBorder="1" applyAlignment="1">
      <alignment horizontal="center" vertical="center" wrapText="1"/>
    </xf>
    <xf numFmtId="3" fontId="46" fillId="0" borderId="389" xfId="6" applyNumberFormat="1" applyFont="1" applyFill="1" applyBorder="1" applyAlignment="1">
      <alignment horizontal="right" vertical="center"/>
    </xf>
    <xf numFmtId="3" fontId="46" fillId="0" borderId="390" xfId="6" applyNumberFormat="1" applyFont="1" applyFill="1" applyBorder="1" applyAlignment="1">
      <alignment horizontal="right" vertical="center"/>
    </xf>
    <xf numFmtId="3" fontId="46" fillId="0" borderId="391" xfId="6" applyNumberFormat="1" applyFont="1" applyFill="1" applyBorder="1" applyAlignment="1">
      <alignment horizontal="right" vertical="center"/>
    </xf>
    <xf numFmtId="3" fontId="46" fillId="0" borderId="392" xfId="6" applyNumberFormat="1" applyFont="1" applyFill="1" applyBorder="1" applyAlignment="1">
      <alignment horizontal="right" vertical="center"/>
    </xf>
    <xf numFmtId="3" fontId="46" fillId="0" borderId="393" xfId="6" applyNumberFormat="1" applyFont="1" applyFill="1" applyBorder="1" applyAlignment="1">
      <alignment horizontal="right" vertical="center"/>
    </xf>
    <xf numFmtId="3" fontId="46" fillId="0" borderId="394" xfId="6" applyNumberFormat="1" applyFont="1" applyFill="1" applyBorder="1" applyAlignment="1">
      <alignment horizontal="right" vertical="center"/>
    </xf>
    <xf numFmtId="3" fontId="46" fillId="0" borderId="382" xfId="6" applyNumberFormat="1" applyFont="1" applyFill="1" applyBorder="1" applyAlignment="1">
      <alignment horizontal="right" vertical="center"/>
    </xf>
    <xf numFmtId="3" fontId="46" fillId="11" borderId="395" xfId="6" applyNumberFormat="1" applyFont="1" applyFill="1" applyBorder="1" applyAlignment="1">
      <alignment horizontal="right" vertical="center"/>
    </xf>
    <xf numFmtId="3" fontId="46" fillId="11" borderId="390" xfId="6" applyNumberFormat="1" applyFont="1" applyFill="1" applyBorder="1" applyAlignment="1">
      <alignment horizontal="right" vertical="center"/>
    </xf>
    <xf numFmtId="3" fontId="46" fillId="11" borderId="396" xfId="6" applyNumberFormat="1" applyFont="1" applyFill="1" applyBorder="1" applyAlignment="1">
      <alignment horizontal="right" vertical="center"/>
    </xf>
    <xf numFmtId="3" fontId="46" fillId="0" borderId="397" xfId="6" applyNumberFormat="1" applyFont="1" applyFill="1" applyBorder="1" applyAlignment="1">
      <alignment horizontal="right" vertical="center"/>
    </xf>
    <xf numFmtId="3" fontId="112" fillId="0" borderId="382" xfId="6" applyNumberFormat="1" applyFont="1" applyFill="1" applyBorder="1" applyAlignment="1">
      <alignment horizontal="right" vertical="center"/>
    </xf>
    <xf numFmtId="3" fontId="46" fillId="11" borderId="398" xfId="6" applyNumberFormat="1" applyFont="1" applyFill="1" applyBorder="1" applyAlignment="1">
      <alignment horizontal="right" vertical="center"/>
    </xf>
    <xf numFmtId="3" fontId="112" fillId="0" borderId="394" xfId="6" applyNumberFormat="1" applyFont="1" applyFill="1" applyBorder="1" applyAlignment="1">
      <alignment horizontal="right" vertical="center"/>
    </xf>
    <xf numFmtId="0" fontId="44" fillId="0" borderId="281" xfId="6" applyFont="1" applyFill="1" applyBorder="1" applyAlignment="1">
      <alignment horizontal="center" vertical="center" wrapText="1"/>
    </xf>
    <xf numFmtId="3" fontId="46" fillId="11" borderId="31" xfId="6" applyNumberFormat="1" applyFont="1" applyFill="1" applyBorder="1" applyAlignment="1">
      <alignment horizontal="right" vertical="center"/>
    </xf>
    <xf numFmtId="3" fontId="46" fillId="11" borderId="281" xfId="6" applyNumberFormat="1" applyFont="1" applyFill="1" applyBorder="1" applyAlignment="1">
      <alignment horizontal="right" vertical="center"/>
    </xf>
    <xf numFmtId="3" fontId="46" fillId="0" borderId="399" xfId="6" applyNumberFormat="1" applyFont="1" applyFill="1" applyBorder="1" applyAlignment="1">
      <alignment horizontal="right" vertical="center"/>
    </xf>
    <xf numFmtId="3" fontId="46" fillId="11" borderId="384" xfId="6" applyNumberFormat="1" applyFont="1" applyFill="1" applyBorder="1" applyAlignment="1">
      <alignment horizontal="right" vertical="center"/>
    </xf>
    <xf numFmtId="3" fontId="46" fillId="0" borderId="308" xfId="6" applyNumberFormat="1" applyFont="1" applyFill="1" applyBorder="1" applyAlignment="1">
      <alignment horizontal="right" vertical="center"/>
    </xf>
    <xf numFmtId="3" fontId="46" fillId="0" borderId="385" xfId="6" applyNumberFormat="1" applyFont="1" applyFill="1" applyBorder="1" applyAlignment="1">
      <alignment horizontal="right" vertical="center"/>
    </xf>
    <xf numFmtId="3" fontId="46" fillId="0" borderId="386" xfId="6" applyNumberFormat="1" applyFont="1" applyFill="1" applyBorder="1" applyAlignment="1">
      <alignment horizontal="right" vertical="center"/>
    </xf>
    <xf numFmtId="0" fontId="49" fillId="0" borderId="42" xfId="6" applyFont="1" applyFill="1" applyBorder="1" applyAlignment="1">
      <alignment horizontal="center" vertical="center" wrapText="1"/>
    </xf>
    <xf numFmtId="3" fontId="46" fillId="11" borderId="59" xfId="6" applyNumberFormat="1" applyFont="1" applyFill="1" applyBorder="1" applyAlignment="1">
      <alignment horizontal="right" vertical="center"/>
    </xf>
    <xf numFmtId="3" fontId="46" fillId="11" borderId="42" xfId="6" applyNumberFormat="1" applyFont="1" applyFill="1" applyBorder="1" applyAlignment="1">
      <alignment horizontal="right" vertical="center"/>
    </xf>
    <xf numFmtId="3" fontId="46" fillId="0" borderId="400" xfId="6" applyNumberFormat="1" applyFont="1" applyFill="1" applyBorder="1" applyAlignment="1">
      <alignment horizontal="right" vertical="center"/>
    </xf>
    <xf numFmtId="3" fontId="46" fillId="11" borderId="381" xfId="6" applyNumberFormat="1" applyFont="1" applyFill="1" applyBorder="1" applyAlignment="1">
      <alignment horizontal="right" vertical="center"/>
    </xf>
    <xf numFmtId="3" fontId="46" fillId="0" borderId="265" xfId="6" applyNumberFormat="1" applyFont="1" applyFill="1" applyBorder="1" applyAlignment="1">
      <alignment horizontal="right" vertical="center"/>
    </xf>
    <xf numFmtId="3" fontId="46" fillId="0" borderId="232" xfId="6" applyNumberFormat="1" applyFont="1" applyFill="1" applyBorder="1" applyAlignment="1">
      <alignment horizontal="right" vertical="center"/>
    </xf>
    <xf numFmtId="3" fontId="46" fillId="0" borderId="238" xfId="6" applyNumberFormat="1" applyFont="1" applyFill="1" applyBorder="1" applyAlignment="1">
      <alignment horizontal="right" vertical="center"/>
    </xf>
    <xf numFmtId="3" fontId="46" fillId="11" borderId="389" xfId="6" applyNumberFormat="1" applyFont="1" applyFill="1" applyBorder="1" applyAlignment="1">
      <alignment horizontal="right" vertical="center"/>
    </xf>
    <xf numFmtId="3" fontId="46" fillId="11" borderId="391" xfId="6" applyNumberFormat="1" applyFont="1" applyFill="1" applyBorder="1" applyAlignment="1">
      <alignment horizontal="right" vertical="center"/>
    </xf>
    <xf numFmtId="3" fontId="46" fillId="0" borderId="401" xfId="6" applyNumberFormat="1" applyFont="1" applyFill="1" applyBorder="1" applyAlignment="1">
      <alignment horizontal="right" vertical="center"/>
    </xf>
    <xf numFmtId="3" fontId="46" fillId="11" borderId="393" xfId="6" applyNumberFormat="1" applyFont="1" applyFill="1" applyBorder="1" applyAlignment="1">
      <alignment horizontal="right" vertical="center"/>
    </xf>
    <xf numFmtId="3" fontId="46" fillId="0" borderId="402" xfId="6" applyNumberFormat="1" applyFont="1" applyFill="1" applyBorder="1" applyAlignment="1">
      <alignment horizontal="right" vertical="center"/>
    </xf>
    <xf numFmtId="3" fontId="46" fillId="0" borderId="395" xfId="6" applyNumberFormat="1" applyFont="1" applyFill="1" applyBorder="1" applyAlignment="1">
      <alignment horizontal="right" vertical="center"/>
    </xf>
    <xf numFmtId="3" fontId="46" fillId="0" borderId="396" xfId="6" applyNumberFormat="1" applyFont="1" applyFill="1" applyBorder="1" applyAlignment="1">
      <alignment horizontal="right" vertical="center"/>
    </xf>
    <xf numFmtId="38" fontId="8" fillId="0" borderId="178" xfId="10" applyFont="1" applyFill="1" applyBorder="1" applyAlignment="1" applyProtection="1">
      <alignment horizontal="right" vertical="center"/>
    </xf>
    <xf numFmtId="38" fontId="8" fillId="11" borderId="2" xfId="10" applyFont="1" applyFill="1" applyBorder="1" applyAlignment="1" applyProtection="1">
      <alignment horizontal="right" vertical="center"/>
      <protection locked="0"/>
    </xf>
    <xf numFmtId="38" fontId="8" fillId="11" borderId="172" xfId="10" applyFont="1" applyFill="1" applyBorder="1" applyAlignment="1" applyProtection="1">
      <alignment horizontal="right" vertical="center"/>
    </xf>
    <xf numFmtId="38" fontId="8" fillId="0" borderId="41" xfId="10" applyFont="1" applyFill="1" applyBorder="1" applyAlignment="1" applyProtection="1">
      <alignment vertical="center"/>
    </xf>
    <xf numFmtId="38" fontId="8" fillId="11" borderId="41" xfId="10" applyFont="1" applyFill="1" applyBorder="1" applyAlignment="1" applyProtection="1">
      <alignment vertical="center"/>
    </xf>
    <xf numFmtId="38" fontId="8" fillId="0" borderId="179" xfId="10" applyFont="1" applyFill="1" applyBorder="1" applyAlignment="1" applyProtection="1">
      <alignment horizontal="right" vertical="center"/>
    </xf>
    <xf numFmtId="38" fontId="8" fillId="11" borderId="4" xfId="10" applyFont="1" applyFill="1" applyBorder="1" applyAlignment="1" applyProtection="1">
      <alignment horizontal="right" vertical="center"/>
      <protection locked="0"/>
    </xf>
    <xf numFmtId="38" fontId="8" fillId="11" borderId="173" xfId="10" applyFont="1" applyFill="1" applyBorder="1" applyAlignment="1" applyProtection="1">
      <alignment horizontal="right" vertical="center"/>
    </xf>
    <xf numFmtId="38" fontId="8" fillId="0" borderId="11" xfId="10" applyFont="1" applyFill="1" applyBorder="1" applyAlignment="1" applyProtection="1">
      <alignment vertical="center"/>
    </xf>
    <xf numFmtId="38" fontId="8" fillId="11" borderId="10" xfId="10" applyFont="1" applyFill="1" applyBorder="1" applyAlignment="1" applyProtection="1">
      <alignment vertical="center"/>
    </xf>
    <xf numFmtId="38" fontId="8" fillId="0" borderId="12" xfId="10" applyFont="1" applyFill="1" applyBorder="1" applyAlignment="1" applyProtection="1">
      <alignment vertical="center"/>
    </xf>
    <xf numFmtId="38" fontId="14" fillId="0" borderId="1" xfId="22" applyFont="1" applyFill="1" applyBorder="1" applyAlignment="1">
      <alignment vertical="center"/>
    </xf>
    <xf numFmtId="38" fontId="14" fillId="11" borderId="26" xfId="22" applyFont="1" applyFill="1" applyBorder="1" applyAlignment="1">
      <alignment vertical="center"/>
    </xf>
    <xf numFmtId="38" fontId="14" fillId="0" borderId="10" xfId="22" applyFont="1" applyFill="1" applyBorder="1" applyAlignment="1">
      <alignment vertical="center"/>
    </xf>
    <xf numFmtId="38" fontId="14" fillId="0" borderId="194" xfId="22" applyFont="1" applyFill="1" applyBorder="1" applyAlignment="1">
      <alignment vertical="center"/>
    </xf>
    <xf numFmtId="38" fontId="14" fillId="0" borderId="26" xfId="22" applyFont="1" applyFill="1" applyBorder="1" applyAlignment="1">
      <alignment vertical="center"/>
    </xf>
    <xf numFmtId="38" fontId="14" fillId="0" borderId="150" xfId="22" applyFont="1" applyFill="1" applyBorder="1" applyAlignment="1">
      <alignment vertical="center"/>
    </xf>
    <xf numFmtId="38" fontId="14" fillId="0" borderId="22" xfId="22" applyFont="1" applyFill="1" applyBorder="1" applyAlignment="1">
      <alignment vertical="center"/>
    </xf>
    <xf numFmtId="38" fontId="14" fillId="0" borderId="22" xfId="22" applyFont="1" applyFill="1" applyBorder="1" applyAlignment="1"/>
    <xf numFmtId="38" fontId="14" fillId="11" borderId="22" xfId="22" applyFont="1" applyFill="1" applyBorder="1" applyAlignment="1">
      <alignment vertical="center"/>
    </xf>
    <xf numFmtId="38" fontId="14" fillId="0" borderId="26" xfId="22" applyFont="1" applyFill="1" applyBorder="1" applyAlignment="1"/>
    <xf numFmtId="38" fontId="14" fillId="11" borderId="177" xfId="22" applyFont="1" applyFill="1" applyBorder="1" applyAlignment="1">
      <alignment vertical="center"/>
    </xf>
    <xf numFmtId="38" fontId="14" fillId="11" borderId="30" xfId="22" applyFont="1" applyFill="1" applyBorder="1" applyAlignment="1">
      <alignment vertical="center"/>
    </xf>
    <xf numFmtId="38" fontId="14" fillId="0" borderId="30" xfId="22" applyFont="1" applyFill="1" applyBorder="1" applyAlignment="1"/>
    <xf numFmtId="0" fontId="14" fillId="0" borderId="193" xfId="20" applyFont="1" applyFill="1" applyBorder="1" applyAlignment="1">
      <alignment horizontal="center" vertical="center"/>
    </xf>
    <xf numFmtId="0" fontId="14" fillId="0" borderId="155" xfId="20" applyFont="1" applyFill="1" applyBorder="1" applyAlignment="1">
      <alignment vertical="center"/>
    </xf>
    <xf numFmtId="0" fontId="14" fillId="0" borderId="18" xfId="20" applyFont="1" applyFill="1" applyBorder="1" applyAlignment="1">
      <alignment horizontal="center" vertical="center"/>
    </xf>
    <xf numFmtId="0" fontId="14" fillId="0" borderId="199" xfId="20" applyFont="1" applyFill="1" applyBorder="1" applyAlignment="1">
      <alignment horizontal="center" vertical="center"/>
    </xf>
    <xf numFmtId="0" fontId="8" fillId="0" borderId="260" xfId="17" applyFont="1" applyFill="1" applyBorder="1" applyAlignment="1">
      <alignment vertical="top" wrapText="1"/>
    </xf>
    <xf numFmtId="0" fontId="8" fillId="0" borderId="3" xfId="17" applyFont="1" applyBorder="1" applyAlignment="1">
      <alignment horizontal="center" vertical="center" wrapText="1"/>
    </xf>
    <xf numFmtId="0" fontId="8" fillId="0" borderId="1" xfId="17" applyFont="1" applyBorder="1" applyAlignment="1">
      <alignment horizontal="center" vertical="center" wrapText="1"/>
    </xf>
    <xf numFmtId="0" fontId="8" fillId="0" borderId="261" xfId="17" applyFont="1" applyFill="1" applyBorder="1" applyAlignment="1">
      <alignment horizontal="center" vertical="top" wrapText="1"/>
    </xf>
    <xf numFmtId="0" fontId="14" fillId="0" borderId="263" xfId="18" applyFont="1" applyFill="1" applyBorder="1" applyAlignment="1">
      <alignment horizontal="left" vertical="top" wrapText="1" shrinkToFit="1"/>
    </xf>
    <xf numFmtId="0" fontId="14" fillId="0" borderId="261" xfId="18" applyFont="1" applyFill="1" applyBorder="1" applyAlignment="1">
      <alignment horizontal="left" vertical="top" wrapText="1" shrinkToFit="1"/>
    </xf>
    <xf numFmtId="0" fontId="114" fillId="0" borderId="0" xfId="2" applyFont="1" applyAlignment="1">
      <alignment horizontal="center" vertical="center"/>
    </xf>
    <xf numFmtId="0" fontId="16" fillId="0" borderId="295" xfId="17" applyFont="1" applyFill="1" applyBorder="1" applyAlignment="1">
      <alignment horizontal="center"/>
    </xf>
    <xf numFmtId="0" fontId="16" fillId="0" borderId="318" xfId="17" applyFont="1" applyFill="1" applyBorder="1" applyAlignment="1"/>
    <xf numFmtId="0" fontId="16" fillId="0" borderId="318" xfId="17" applyFont="1" applyBorder="1" applyAlignment="1">
      <alignment horizontal="left"/>
    </xf>
    <xf numFmtId="0" fontId="16" fillId="4" borderId="318" xfId="17" applyFont="1" applyFill="1" applyBorder="1" applyAlignment="1">
      <alignment horizontal="left"/>
    </xf>
    <xf numFmtId="0" fontId="14" fillId="0" borderId="157" xfId="18" applyFont="1" applyFill="1" applyBorder="1" applyAlignment="1">
      <alignment vertical="center"/>
    </xf>
    <xf numFmtId="0" fontId="14" fillId="0" borderId="0" xfId="18" applyFont="1" applyFill="1" applyBorder="1" applyAlignment="1">
      <alignment vertical="center" wrapText="1"/>
    </xf>
    <xf numFmtId="0" fontId="14" fillId="0" borderId="4" xfId="18" applyFont="1" applyFill="1" applyBorder="1" applyAlignment="1">
      <alignment vertical="center"/>
    </xf>
    <xf numFmtId="0" fontId="8" fillId="0" borderId="38" xfId="17" applyFont="1" applyBorder="1" applyAlignment="1">
      <alignment horizontal="left" vertical="center" wrapText="1"/>
    </xf>
    <xf numFmtId="0" fontId="8" fillId="0" borderId="128" xfId="17" applyFont="1" applyBorder="1" applyAlignment="1">
      <alignment horizontal="left" vertical="center" wrapText="1"/>
    </xf>
    <xf numFmtId="0" fontId="35" fillId="0" borderId="0" xfId="18" applyFont="1" applyFill="1" applyBorder="1" applyAlignment="1">
      <alignment horizontal="centerContinuous" vertical="center"/>
    </xf>
    <xf numFmtId="0" fontId="35" fillId="0" borderId="0" xfId="18" applyFont="1" applyFill="1" applyBorder="1" applyAlignment="1">
      <alignment horizontal="center" vertical="center"/>
    </xf>
    <xf numFmtId="0" fontId="14" fillId="0" borderId="240" xfId="18" applyFont="1" applyFill="1" applyBorder="1" applyAlignment="1">
      <alignment horizontal="centerContinuous" vertical="center" wrapText="1"/>
    </xf>
    <xf numFmtId="0" fontId="14" fillId="0" borderId="225" xfId="18" applyFont="1" applyFill="1" applyBorder="1" applyAlignment="1">
      <alignment horizontal="centerContinuous" vertical="center" wrapText="1"/>
    </xf>
    <xf numFmtId="0" fontId="51" fillId="0" borderId="35" xfId="18" applyFont="1" applyFill="1" applyBorder="1" applyAlignment="1">
      <alignment vertical="center"/>
    </xf>
    <xf numFmtId="0" fontId="14" fillId="0" borderId="304" xfId="18" applyFont="1" applyFill="1" applyBorder="1" applyAlignment="1">
      <alignment horizontal="centerContinuous" vertical="center" wrapText="1"/>
    </xf>
    <xf numFmtId="0" fontId="51" fillId="0" borderId="43" xfId="18" applyFont="1" applyFill="1" applyBorder="1" applyAlignment="1">
      <alignment vertical="center"/>
    </xf>
    <xf numFmtId="0" fontId="14" fillId="0" borderId="4" xfId="18" applyFont="1" applyFill="1" applyBorder="1" applyAlignment="1">
      <alignment horizontal="centerContinuous" vertical="center" wrapText="1"/>
    </xf>
    <xf numFmtId="0" fontId="51" fillId="0" borderId="283" xfId="18" applyFont="1" applyFill="1" applyBorder="1" applyAlignment="1">
      <alignment vertical="center"/>
    </xf>
    <xf numFmtId="0" fontId="51" fillId="0" borderId="281" xfId="18" applyFont="1" applyFill="1" applyBorder="1" applyAlignment="1">
      <alignment vertical="center"/>
    </xf>
    <xf numFmtId="0" fontId="14" fillId="0" borderId="10" xfId="18" applyFont="1" applyFill="1" applyBorder="1" applyAlignment="1">
      <alignment horizontal="centerContinuous" vertical="center" wrapText="1"/>
    </xf>
    <xf numFmtId="0" fontId="14" fillId="0" borderId="120" xfId="18" applyFont="1" applyFill="1" applyBorder="1" applyAlignment="1">
      <alignment vertical="center"/>
    </xf>
    <xf numFmtId="0" fontId="14" fillId="0" borderId="228" xfId="18" applyFont="1" applyFill="1" applyBorder="1" applyAlignment="1">
      <alignment horizontal="centerContinuous" vertical="center"/>
    </xf>
    <xf numFmtId="0" fontId="14" fillId="0" borderId="120" xfId="18" applyFont="1" applyFill="1" applyBorder="1" applyAlignment="1">
      <alignment horizontal="centerContinuous" vertical="center"/>
    </xf>
    <xf numFmtId="0" fontId="14" fillId="0" borderId="4" xfId="18" applyFont="1" applyFill="1" applyBorder="1" applyAlignment="1">
      <alignment horizontal="center" vertical="center" wrapText="1"/>
    </xf>
    <xf numFmtId="0" fontId="14" fillId="0" borderId="4" xfId="18" applyFont="1" applyFill="1" applyBorder="1" applyAlignment="1">
      <alignment horizontal="centerContinuous" vertical="center"/>
    </xf>
    <xf numFmtId="0" fontId="14" fillId="0" borderId="40" xfId="18" applyFont="1" applyFill="1" applyBorder="1" applyAlignment="1">
      <alignment horizontal="center" vertical="center" wrapText="1"/>
    </xf>
    <xf numFmtId="0" fontId="14" fillId="0" borderId="194" xfId="18" applyFont="1" applyFill="1" applyBorder="1" applyAlignment="1">
      <alignment horizontal="center" vertical="center" wrapText="1"/>
    </xf>
    <xf numFmtId="0" fontId="14" fillId="0" borderId="150" xfId="18" applyFont="1" applyFill="1" applyBorder="1" applyAlignment="1">
      <alignment horizontal="center" vertical="center" wrapText="1"/>
    </xf>
    <xf numFmtId="0" fontId="14" fillId="0" borderId="5" xfId="18" applyFont="1" applyFill="1" applyBorder="1" applyAlignment="1">
      <alignment horizontal="center" vertical="center" wrapText="1"/>
    </xf>
    <xf numFmtId="0" fontId="14" fillId="0" borderId="150" xfId="18" applyFont="1" applyFill="1" applyBorder="1" applyAlignment="1">
      <alignment horizontal="center" vertical="center"/>
    </xf>
    <xf numFmtId="0" fontId="14" fillId="0" borderId="5" xfId="18" applyFont="1" applyFill="1" applyBorder="1" applyAlignment="1">
      <alignment horizontal="center" vertical="center"/>
    </xf>
    <xf numFmtId="0" fontId="14" fillId="0" borderId="4" xfId="18" applyFont="1" applyFill="1" applyBorder="1" applyAlignment="1">
      <alignment horizontal="center" vertical="center"/>
    </xf>
    <xf numFmtId="0" fontId="8" fillId="0" borderId="211" xfId="17" applyFont="1" applyFill="1" applyBorder="1" applyAlignment="1">
      <alignment vertical="top" wrapText="1"/>
    </xf>
    <xf numFmtId="49" fontId="22" fillId="0" borderId="0" xfId="2" applyNumberFormat="1" applyFont="1" applyAlignment="1">
      <alignment horizontal="center" vertical="center"/>
    </xf>
    <xf numFmtId="0" fontId="22" fillId="0" borderId="0" xfId="2" applyFont="1" applyAlignment="1">
      <alignment horizontal="center" vertical="center"/>
    </xf>
    <xf numFmtId="0" fontId="20" fillId="0" borderId="0" xfId="2" applyFont="1" applyAlignment="1">
      <alignment horizontal="distributed" vertical="center"/>
    </xf>
    <xf numFmtId="0" fontId="20" fillId="0" borderId="0" xfId="2" applyFont="1" applyAlignment="1">
      <alignment horizontal="center" vertical="center"/>
    </xf>
    <xf numFmtId="0" fontId="26" fillId="3" borderId="14" xfId="3" applyFont="1" applyFill="1" applyBorder="1" applyAlignment="1">
      <alignment horizontal="center" vertical="center"/>
    </xf>
    <xf numFmtId="0" fontId="26" fillId="3" borderId="18" xfId="3" applyFont="1" applyFill="1" applyBorder="1" applyAlignment="1">
      <alignment horizontal="center" vertical="center"/>
    </xf>
    <xf numFmtId="0" fontId="26" fillId="3" borderId="15" xfId="3" applyFont="1" applyFill="1" applyBorder="1" applyAlignment="1">
      <alignment horizontal="center" vertical="center"/>
    </xf>
    <xf numFmtId="0" fontId="26" fillId="3" borderId="19" xfId="3" applyFont="1" applyFill="1" applyBorder="1" applyAlignment="1">
      <alignment horizontal="center" vertical="center"/>
    </xf>
    <xf numFmtId="0" fontId="26" fillId="3" borderId="16" xfId="3" applyFont="1" applyFill="1" applyBorder="1" applyAlignment="1">
      <alignment horizontal="center" vertical="center"/>
    </xf>
    <xf numFmtId="0" fontId="26" fillId="3" borderId="20" xfId="3" applyFont="1" applyFill="1" applyBorder="1" applyAlignment="1">
      <alignment horizontal="center" vertical="center"/>
    </xf>
    <xf numFmtId="0" fontId="26" fillId="3" borderId="17" xfId="3" applyFont="1" applyFill="1" applyBorder="1" applyAlignment="1">
      <alignment horizontal="center" vertical="center"/>
    </xf>
    <xf numFmtId="0" fontId="26" fillId="3" borderId="21" xfId="3" applyFont="1" applyFill="1" applyBorder="1" applyAlignment="1">
      <alignment horizontal="center" vertical="center"/>
    </xf>
    <xf numFmtId="0" fontId="7" fillId="0" borderId="4" xfId="1" applyFont="1" applyBorder="1" applyAlignment="1">
      <alignment horizontal="left" vertical="center"/>
    </xf>
    <xf numFmtId="0" fontId="7" fillId="0" borderId="10" xfId="1" applyFont="1" applyBorder="1" applyAlignment="1">
      <alignment horizontal="left" vertical="center"/>
    </xf>
    <xf numFmtId="0" fontId="7" fillId="0" borderId="0" xfId="1" applyFont="1" applyAlignment="1">
      <alignment horizontal="left" vertical="center"/>
    </xf>
    <xf numFmtId="0" fontId="8" fillId="2" borderId="2"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27" fillId="0" borderId="0" xfId="1" applyFont="1" applyFill="1" applyBorder="1" applyAlignment="1">
      <alignment horizontal="center" vertical="center"/>
    </xf>
    <xf numFmtId="0" fontId="29" fillId="0" borderId="0" xfId="1" applyFont="1" applyAlignment="1">
      <alignment horizontal="center" vertical="center"/>
    </xf>
    <xf numFmtId="0" fontId="30" fillId="0" borderId="0" xfId="0" applyFont="1" applyAlignment="1">
      <alignment horizontal="left" vertical="center"/>
    </xf>
    <xf numFmtId="0" fontId="30" fillId="0" borderId="0" xfId="1" applyFont="1" applyFill="1" applyBorder="1" applyAlignment="1">
      <alignment horizontal="left" vertical="center" wrapText="1"/>
    </xf>
    <xf numFmtId="0" fontId="9" fillId="0" borderId="1" xfId="1" applyFont="1" applyFill="1" applyBorder="1" applyAlignment="1">
      <alignment horizontal="left" vertical="center" wrapText="1"/>
    </xf>
    <xf numFmtId="0" fontId="8" fillId="11" borderId="1" xfId="1" applyFont="1" applyFill="1" applyBorder="1" applyAlignment="1">
      <alignment horizontal="center" vertical="center" wrapText="1"/>
    </xf>
    <xf numFmtId="38" fontId="33" fillId="0" borderId="0" xfId="22" applyFont="1" applyFill="1" applyAlignment="1">
      <alignment horizontal="center" vertical="center"/>
    </xf>
    <xf numFmtId="38" fontId="35" fillId="2" borderId="31" xfId="22" applyFont="1" applyFill="1" applyBorder="1" applyAlignment="1">
      <alignment horizontal="center" vertical="center"/>
    </xf>
    <xf numFmtId="38" fontId="35" fillId="2" borderId="32" xfId="22" applyFont="1" applyFill="1" applyBorder="1" applyAlignment="1">
      <alignment horizontal="center" vertical="center"/>
    </xf>
    <xf numFmtId="38" fontId="35" fillId="2" borderId="50" xfId="22" applyFont="1" applyFill="1" applyBorder="1" applyAlignment="1">
      <alignment horizontal="center" vertical="center"/>
    </xf>
    <xf numFmtId="38" fontId="35" fillId="2" borderId="60" xfId="22" applyFont="1" applyFill="1" applyBorder="1" applyAlignment="1">
      <alignment horizontal="center" vertical="center"/>
    </xf>
    <xf numFmtId="38" fontId="35" fillId="2" borderId="61" xfId="22" applyFont="1" applyFill="1" applyBorder="1" applyAlignment="1">
      <alignment horizontal="center" vertical="center"/>
    </xf>
    <xf numFmtId="38" fontId="35" fillId="2" borderId="62" xfId="22" applyFont="1" applyFill="1" applyBorder="1" applyAlignment="1">
      <alignment horizontal="center" vertical="center"/>
    </xf>
    <xf numFmtId="38" fontId="14" fillId="2" borderId="363" xfId="22" applyFont="1" applyFill="1" applyBorder="1" applyAlignment="1">
      <alignment horizontal="center" vertical="center"/>
    </xf>
    <xf numFmtId="38" fontId="14" fillId="2" borderId="355" xfId="22" applyFont="1" applyFill="1" applyBorder="1" applyAlignment="1">
      <alignment horizontal="center" vertical="center"/>
    </xf>
    <xf numFmtId="38" fontId="14" fillId="2" borderId="362" xfId="22" applyFont="1" applyFill="1" applyBorder="1" applyAlignment="1">
      <alignment horizontal="center" vertical="center"/>
    </xf>
    <xf numFmtId="38" fontId="14" fillId="2" borderId="63" xfId="22" applyFont="1" applyFill="1" applyBorder="1" applyAlignment="1">
      <alignment horizontal="center" vertical="center"/>
    </xf>
    <xf numFmtId="38" fontId="14" fillId="2" borderId="71" xfId="22" applyFont="1" applyFill="1" applyBorder="1" applyAlignment="1">
      <alignment horizontal="center" vertical="center"/>
    </xf>
    <xf numFmtId="38" fontId="14" fillId="2" borderId="4" xfId="22" applyFont="1" applyFill="1" applyBorder="1" applyAlignment="1">
      <alignment horizontal="center" vertical="center"/>
    </xf>
    <xf numFmtId="38" fontId="14" fillId="2" borderId="3" xfId="22" applyFont="1" applyFill="1" applyBorder="1" applyAlignment="1">
      <alignment horizontal="center" vertical="center"/>
    </xf>
    <xf numFmtId="38" fontId="14" fillId="2" borderId="64" xfId="22" applyFont="1" applyFill="1" applyBorder="1" applyAlignment="1">
      <alignment horizontal="center" vertical="center" wrapText="1"/>
    </xf>
    <xf numFmtId="38" fontId="14" fillId="2" borderId="72" xfId="22" applyFont="1" applyFill="1" applyBorder="1" applyAlignment="1">
      <alignment horizontal="center" vertical="center" wrapText="1"/>
    </xf>
    <xf numFmtId="38" fontId="14" fillId="2" borderId="65" xfId="22" applyFont="1" applyFill="1" applyBorder="1" applyAlignment="1">
      <alignment horizontal="center" vertical="center" wrapText="1"/>
    </xf>
    <xf numFmtId="38" fontId="14" fillId="2" borderId="73" xfId="22" applyFont="1" applyFill="1" applyBorder="1" applyAlignment="1">
      <alignment horizontal="center" vertical="center" wrapText="1"/>
    </xf>
    <xf numFmtId="38" fontId="14" fillId="2" borderId="66" xfId="22" applyFont="1" applyFill="1" applyBorder="1" applyAlignment="1">
      <alignment horizontal="center" vertical="center"/>
    </xf>
    <xf numFmtId="38" fontId="14" fillId="2" borderId="74" xfId="22" applyFont="1" applyFill="1" applyBorder="1" applyAlignment="1">
      <alignment horizontal="center" vertical="center"/>
    </xf>
    <xf numFmtId="38" fontId="35" fillId="2" borderId="81" xfId="22" applyFont="1" applyFill="1" applyBorder="1" applyAlignment="1">
      <alignment shrinkToFit="1"/>
    </xf>
    <xf numFmtId="38" fontId="35" fillId="2" borderId="103" xfId="22" applyFont="1" applyFill="1" applyBorder="1" applyAlignment="1">
      <alignment shrinkToFit="1"/>
    </xf>
    <xf numFmtId="38" fontId="35" fillId="2" borderId="81" xfId="22" applyFont="1" applyFill="1" applyBorder="1" applyAlignment="1"/>
    <xf numFmtId="38" fontId="35" fillId="2" borderId="103" xfId="22" applyFont="1" applyFill="1" applyBorder="1" applyAlignment="1"/>
    <xf numFmtId="38" fontId="35" fillId="2" borderId="361" xfId="22" applyFont="1" applyFill="1" applyBorder="1" applyAlignment="1"/>
    <xf numFmtId="38" fontId="35" fillId="2" borderId="360" xfId="22" applyFont="1" applyFill="1" applyBorder="1" applyAlignment="1"/>
    <xf numFmtId="38" fontId="41" fillId="0" borderId="0" xfId="22" applyFont="1" applyAlignment="1">
      <alignment vertical="center"/>
    </xf>
    <xf numFmtId="38" fontId="35" fillId="2" borderId="81" xfId="22" applyFont="1" applyFill="1" applyBorder="1" applyAlignment="1">
      <alignment horizontal="left" shrinkToFit="1"/>
    </xf>
    <xf numFmtId="38" fontId="35" fillId="2" borderId="103" xfId="22" applyFont="1" applyFill="1" applyBorder="1" applyAlignment="1">
      <alignment horizontal="left" shrinkToFit="1"/>
    </xf>
    <xf numFmtId="38" fontId="14" fillId="2" borderId="139" xfId="22" applyFont="1" applyFill="1" applyBorder="1" applyAlignment="1">
      <alignment horizontal="center"/>
    </xf>
    <xf numFmtId="38" fontId="14" fillId="2" borderId="140" xfId="22" applyFont="1" applyFill="1" applyBorder="1" applyAlignment="1">
      <alignment horizontal="center"/>
    </xf>
    <xf numFmtId="38" fontId="14" fillId="2" borderId="372" xfId="22" applyFont="1" applyFill="1" applyBorder="1" applyAlignment="1">
      <alignment horizontal="center"/>
    </xf>
    <xf numFmtId="38" fontId="35" fillId="2" borderId="371" xfId="22" applyFont="1" applyFill="1" applyBorder="1" applyAlignment="1"/>
    <xf numFmtId="38" fontId="35" fillId="2" borderId="364" xfId="22" applyFont="1" applyFill="1" applyBorder="1" applyAlignment="1"/>
    <xf numFmtId="0" fontId="42" fillId="0" borderId="0" xfId="6" applyFont="1" applyBorder="1" applyAlignment="1">
      <alignment horizontal="center" vertical="center"/>
    </xf>
    <xf numFmtId="0" fontId="8" fillId="0" borderId="172" xfId="6" applyFont="1" applyBorder="1" applyAlignment="1">
      <alignment horizontal="center" vertical="center" wrapText="1"/>
    </xf>
    <xf numFmtId="0" fontId="8" fillId="0" borderId="173" xfId="6" applyFont="1" applyBorder="1" applyAlignment="1">
      <alignment horizontal="center" vertical="center" wrapText="1"/>
    </xf>
    <xf numFmtId="0" fontId="8" fillId="0" borderId="342" xfId="6" applyFont="1" applyBorder="1" applyAlignment="1">
      <alignment horizontal="center" vertical="center" wrapText="1"/>
    </xf>
    <xf numFmtId="0" fontId="8" fillId="0" borderId="150" xfId="6" applyFont="1" applyBorder="1" applyAlignment="1">
      <alignment horizontal="center" vertical="center" textRotation="255" wrapText="1"/>
    </xf>
    <xf numFmtId="0" fontId="8" fillId="0" borderId="2" xfId="6" applyFont="1" applyBorder="1" applyAlignment="1">
      <alignment horizontal="left" vertical="center" wrapText="1"/>
    </xf>
    <xf numFmtId="0" fontId="8" fillId="0" borderId="6" xfId="6" applyFont="1" applyBorder="1" applyAlignment="1">
      <alignment horizontal="left" vertical="center" wrapText="1"/>
    </xf>
    <xf numFmtId="0" fontId="8" fillId="0" borderId="0" xfId="5" applyFont="1" applyAlignment="1">
      <alignment horizontal="left" vertical="top" wrapText="1"/>
    </xf>
    <xf numFmtId="0" fontId="8" fillId="0" borderId="172" xfId="6" applyFont="1" applyBorder="1" applyAlignment="1">
      <alignment horizontal="left" vertical="center" wrapText="1"/>
    </xf>
    <xf numFmtId="0" fontId="8" fillId="0" borderId="173" xfId="6" applyFont="1" applyBorder="1" applyAlignment="1">
      <alignment horizontal="left" vertical="center" wrapText="1"/>
    </xf>
    <xf numFmtId="0" fontId="8" fillId="0" borderId="174" xfId="6" applyFont="1" applyBorder="1" applyAlignment="1">
      <alignment horizontal="left" vertical="center" wrapText="1"/>
    </xf>
    <xf numFmtId="0" fontId="8" fillId="0" borderId="178" xfId="6" applyFont="1" applyBorder="1" applyAlignment="1">
      <alignment horizontal="center" vertical="center" wrapText="1"/>
    </xf>
    <xf numFmtId="0" fontId="8" fillId="0" borderId="179" xfId="6" applyFont="1" applyBorder="1" applyAlignment="1">
      <alignment horizontal="center" vertical="center" wrapText="1"/>
    </xf>
    <xf numFmtId="0" fontId="8" fillId="0" borderId="180" xfId="6" applyFont="1" applyBorder="1" applyAlignment="1">
      <alignment horizontal="center" vertical="center" wrapText="1"/>
    </xf>
    <xf numFmtId="0" fontId="8" fillId="0" borderId="166" xfId="6" applyFont="1" applyBorder="1" applyAlignment="1">
      <alignment horizontal="left" vertical="center" wrapText="1"/>
    </xf>
    <xf numFmtId="0" fontId="8" fillId="0" borderId="157" xfId="6" applyFont="1" applyBorder="1" applyAlignment="1">
      <alignment horizontal="left" vertical="center" wrapText="1"/>
    </xf>
    <xf numFmtId="0" fontId="8" fillId="0" borderId="167" xfId="6" applyFont="1" applyBorder="1" applyAlignment="1">
      <alignment horizontal="left" vertical="center" wrapText="1"/>
    </xf>
    <xf numFmtId="0" fontId="8" fillId="0" borderId="162" xfId="6" applyFont="1" applyBorder="1" applyAlignment="1">
      <alignment horizontal="center" vertical="center" textRotation="255"/>
    </xf>
    <xf numFmtId="0" fontId="8" fillId="0" borderId="150" xfId="6" applyFont="1" applyBorder="1" applyAlignment="1">
      <alignment horizontal="center" vertical="center" textRotation="255"/>
    </xf>
    <xf numFmtId="0" fontId="8" fillId="0" borderId="176" xfId="6" applyFont="1" applyBorder="1" applyAlignment="1">
      <alignment horizontal="center" vertical="center" textRotation="255"/>
    </xf>
    <xf numFmtId="0" fontId="8" fillId="0" borderId="162" xfId="6" applyFont="1" applyBorder="1" applyAlignment="1">
      <alignment horizontal="center" vertical="center" textRotation="255" wrapText="1"/>
    </xf>
    <xf numFmtId="0" fontId="8" fillId="0" borderId="4" xfId="6" applyFont="1" applyBorder="1" applyAlignment="1">
      <alignment horizontal="left" vertical="center" wrapText="1"/>
    </xf>
    <xf numFmtId="0" fontId="33" fillId="0" borderId="0" xfId="16" applyFont="1" applyAlignment="1">
      <alignment horizontal="center" vertical="center" wrapText="1"/>
    </xf>
    <xf numFmtId="0" fontId="8" fillId="0" borderId="66" xfId="17" applyFont="1" applyBorder="1" applyAlignment="1">
      <alignment horizontal="left" vertical="center" wrapText="1"/>
    </xf>
    <xf numFmtId="0" fontId="8" fillId="0" borderId="40" xfId="17" applyFont="1" applyBorder="1" applyAlignment="1">
      <alignment horizontal="left" vertical="center" wrapText="1"/>
    </xf>
    <xf numFmtId="0" fontId="8" fillId="0" borderId="38" xfId="17" applyFont="1" applyBorder="1" applyAlignment="1">
      <alignment horizontal="left" vertical="center" wrapText="1"/>
    </xf>
    <xf numFmtId="0" fontId="8" fillId="0" borderId="65" xfId="17" applyFont="1" applyBorder="1" applyAlignment="1">
      <alignment horizontal="left" vertical="center" wrapText="1"/>
    </xf>
    <xf numFmtId="0" fontId="8" fillId="0" borderId="150" xfId="17" applyFont="1" applyBorder="1" applyAlignment="1">
      <alignment horizontal="left" vertical="center" wrapText="1"/>
    </xf>
    <xf numFmtId="0" fontId="8" fillId="0" borderId="128" xfId="17" applyFont="1" applyBorder="1" applyAlignment="1">
      <alignment horizontal="left" vertical="center" wrapText="1"/>
    </xf>
    <xf numFmtId="0" fontId="8" fillId="0" borderId="261" xfId="17" applyFont="1" applyFill="1" applyBorder="1" applyAlignment="1">
      <alignment vertical="top" wrapText="1"/>
    </xf>
    <xf numFmtId="0" fontId="8" fillId="0" borderId="252" xfId="17" applyFont="1" applyFill="1" applyBorder="1" applyAlignment="1">
      <alignment horizontal="left" vertical="top" wrapText="1"/>
    </xf>
    <xf numFmtId="0" fontId="8" fillId="0" borderId="254" xfId="17" applyFont="1" applyFill="1" applyBorder="1" applyAlignment="1">
      <alignment horizontal="left" vertical="top" wrapText="1"/>
    </xf>
    <xf numFmtId="0" fontId="8" fillId="0" borderId="40" xfId="17" applyFont="1" applyFill="1" applyBorder="1" applyAlignment="1">
      <alignment horizontal="left" vertical="center" wrapText="1"/>
    </xf>
    <xf numFmtId="0" fontId="8" fillId="0" borderId="198" xfId="17" applyFont="1" applyFill="1" applyBorder="1" applyAlignment="1">
      <alignment horizontal="left" vertical="center" wrapText="1"/>
    </xf>
    <xf numFmtId="0" fontId="8" fillId="0" borderId="150" xfId="17" applyFont="1" applyFill="1" applyBorder="1" applyAlignment="1">
      <alignment horizontal="left" vertical="center" wrapText="1"/>
    </xf>
    <xf numFmtId="0" fontId="8" fillId="0" borderId="152" xfId="17" applyFont="1" applyFill="1" applyBorder="1" applyAlignment="1">
      <alignment horizontal="left" vertical="center" wrapText="1"/>
    </xf>
    <xf numFmtId="0" fontId="8" fillId="0" borderId="194" xfId="17" applyFont="1" applyBorder="1" applyAlignment="1">
      <alignment horizontal="left" vertical="center" wrapText="1"/>
    </xf>
    <xf numFmtId="0" fontId="8" fillId="0" borderId="5" xfId="17" applyFont="1" applyBorder="1" applyAlignment="1">
      <alignment horizontal="left" vertical="center" wrapText="1"/>
    </xf>
    <xf numFmtId="0" fontId="8" fillId="0" borderId="1" xfId="17" applyFont="1" applyBorder="1" applyAlignment="1">
      <alignment vertical="center" wrapText="1"/>
    </xf>
    <xf numFmtId="0" fontId="8" fillId="0" borderId="261" xfId="17" applyFont="1" applyBorder="1" applyAlignment="1">
      <alignment vertical="center" wrapText="1"/>
    </xf>
    <xf numFmtId="0" fontId="8" fillId="0" borderId="3" xfId="17" applyFont="1" applyBorder="1" applyAlignment="1">
      <alignment horizontal="left" vertical="center" wrapText="1"/>
    </xf>
    <xf numFmtId="0" fontId="8" fillId="0" borderId="1" xfId="17" applyFont="1" applyBorder="1" applyAlignment="1">
      <alignment horizontal="left" vertical="center" wrapText="1"/>
    </xf>
    <xf numFmtId="0" fontId="8" fillId="0" borderId="193" xfId="17" applyFont="1" applyBorder="1" applyAlignment="1">
      <alignment horizontal="left" vertical="center" wrapText="1"/>
    </xf>
    <xf numFmtId="0" fontId="8" fillId="0" borderId="177" xfId="17" applyFont="1" applyBorder="1" applyAlignment="1">
      <alignment horizontal="left" vertical="center" wrapText="1"/>
    </xf>
    <xf numFmtId="0" fontId="8" fillId="0" borderId="255" xfId="17" applyFont="1" applyFill="1" applyBorder="1" applyAlignment="1">
      <alignment vertical="top"/>
    </xf>
    <xf numFmtId="0" fontId="8" fillId="0" borderId="206" xfId="17" applyFont="1" applyFill="1" applyBorder="1" applyAlignment="1">
      <alignment vertical="top"/>
    </xf>
    <xf numFmtId="0" fontId="8" fillId="0" borderId="256" xfId="17" applyFont="1" applyFill="1" applyBorder="1" applyAlignment="1">
      <alignment vertical="top"/>
    </xf>
    <xf numFmtId="0" fontId="8" fillId="2" borderId="240" xfId="17" applyFont="1" applyFill="1" applyBorder="1" applyAlignment="1">
      <alignment horizontal="center" vertical="center"/>
    </xf>
    <xf numFmtId="0" fontId="8" fillId="2" borderId="225" xfId="17" applyFont="1" applyFill="1" applyBorder="1" applyAlignment="1">
      <alignment horizontal="center" vertical="center"/>
    </xf>
    <xf numFmtId="0" fontId="8" fillId="2" borderId="241" xfId="17" applyFont="1" applyFill="1" applyBorder="1" applyAlignment="1">
      <alignment horizontal="center" vertical="center"/>
    </xf>
    <xf numFmtId="0" fontId="8" fillId="0" borderId="161" xfId="17" applyFont="1" applyFill="1" applyBorder="1" applyAlignment="1">
      <alignment horizontal="left" vertical="center" wrapText="1"/>
    </xf>
    <xf numFmtId="0" fontId="8" fillId="0" borderId="255" xfId="17" applyFont="1" applyFill="1" applyBorder="1" applyAlignment="1">
      <alignment horizontal="left" vertical="top" wrapText="1"/>
    </xf>
    <xf numFmtId="0" fontId="8" fillId="0" borderId="256" xfId="17" applyFont="1" applyFill="1" applyBorder="1" applyAlignment="1">
      <alignment horizontal="left" vertical="top" wrapText="1"/>
    </xf>
    <xf numFmtId="0" fontId="77" fillId="0" borderId="227" xfId="15" applyBorder="1" applyAlignment="1">
      <alignment horizontal="center" vertical="center"/>
    </xf>
    <xf numFmtId="0" fontId="77" fillId="0" borderId="210" xfId="15" applyBorder="1" applyAlignment="1">
      <alignment horizontal="center" vertical="center"/>
    </xf>
    <xf numFmtId="0" fontId="77" fillId="0" borderId="247" xfId="15" applyBorder="1" applyAlignment="1">
      <alignment horizontal="center" vertical="center"/>
    </xf>
    <xf numFmtId="0" fontId="77" fillId="0" borderId="128" xfId="15" applyBorder="1" applyAlignment="1">
      <alignment horizontal="center" vertical="center"/>
    </xf>
    <xf numFmtId="0" fontId="77" fillId="0" borderId="248" xfId="15" applyBorder="1" applyAlignment="1">
      <alignment horizontal="center" vertical="center"/>
    </xf>
    <xf numFmtId="0" fontId="77" fillId="0" borderId="211" xfId="15" applyBorder="1" applyAlignment="1">
      <alignment horizontal="center" vertical="center"/>
    </xf>
    <xf numFmtId="0" fontId="14" fillId="0" borderId="291" xfId="18" applyFont="1" applyFill="1" applyBorder="1" applyAlignment="1">
      <alignment vertical="top" wrapText="1"/>
    </xf>
    <xf numFmtId="0" fontId="14" fillId="0" borderId="284" xfId="18" applyFont="1" applyFill="1" applyBorder="1" applyAlignment="1">
      <alignment vertical="top" wrapText="1"/>
    </xf>
    <xf numFmtId="0" fontId="14" fillId="0" borderId="287" xfId="18" applyFont="1" applyFill="1" applyBorder="1" applyAlignment="1">
      <alignment vertical="top" wrapText="1"/>
    </xf>
    <xf numFmtId="0" fontId="14" fillId="0" borderId="43" xfId="18" applyFont="1" applyFill="1" applyBorder="1" applyAlignment="1">
      <alignment horizontal="left" vertical="top" wrapText="1"/>
    </xf>
    <xf numFmtId="0" fontId="14" fillId="0" borderId="4" xfId="18" applyFont="1" applyFill="1" applyBorder="1" applyAlignment="1">
      <alignment horizontal="left" vertical="top" wrapText="1"/>
    </xf>
    <xf numFmtId="0" fontId="14" fillId="0" borderId="260" xfId="18" applyFont="1" applyFill="1" applyBorder="1" applyAlignment="1">
      <alignment horizontal="left" vertical="top" wrapText="1"/>
    </xf>
    <xf numFmtId="0" fontId="14" fillId="0" borderId="43" xfId="18" applyFont="1" applyFill="1" applyBorder="1" applyAlignment="1">
      <alignment vertical="top" wrapText="1"/>
    </xf>
    <xf numFmtId="0" fontId="14" fillId="0" borderId="4" xfId="18" applyFont="1" applyFill="1" applyBorder="1" applyAlignment="1">
      <alignment vertical="top" wrapText="1"/>
    </xf>
    <xf numFmtId="0" fontId="14" fillId="0" borderId="166" xfId="18" applyFont="1" applyFill="1" applyBorder="1" applyAlignment="1">
      <alignment vertical="center" wrapText="1"/>
    </xf>
    <xf numFmtId="0" fontId="14" fillId="0" borderId="157" xfId="18" applyFont="1" applyFill="1" applyBorder="1" applyAlignment="1">
      <alignment vertical="center"/>
    </xf>
    <xf numFmtId="0" fontId="14" fillId="0" borderId="250" xfId="18" applyFont="1" applyFill="1" applyBorder="1" applyAlignment="1">
      <alignment vertical="center"/>
    </xf>
    <xf numFmtId="0" fontId="14" fillId="0" borderId="157" xfId="18" applyFont="1" applyFill="1" applyBorder="1" applyAlignment="1">
      <alignment vertical="center" wrapText="1"/>
    </xf>
    <xf numFmtId="0" fontId="14" fillId="0" borderId="250" xfId="18" applyFont="1" applyFill="1" applyBorder="1" applyAlignment="1">
      <alignment vertical="center" wrapText="1"/>
    </xf>
    <xf numFmtId="0" fontId="14" fillId="0" borderId="166" xfId="18" applyFont="1" applyFill="1" applyBorder="1" applyAlignment="1">
      <alignment vertical="top" wrapText="1"/>
    </xf>
    <xf numFmtId="0" fontId="14" fillId="0" borderId="157" xfId="18" applyFont="1" applyFill="1" applyBorder="1" applyAlignment="1">
      <alignment vertical="top"/>
    </xf>
    <xf numFmtId="0" fontId="14" fillId="0" borderId="250" xfId="18" applyFont="1" applyFill="1" applyBorder="1" applyAlignment="1">
      <alignment vertical="top"/>
    </xf>
    <xf numFmtId="0" fontId="14" fillId="0" borderId="155" xfId="18" applyFont="1" applyFill="1" applyBorder="1" applyAlignment="1">
      <alignment vertical="top" wrapText="1"/>
    </xf>
    <xf numFmtId="0" fontId="14" fillId="0" borderId="163" xfId="18" applyFont="1" applyFill="1" applyBorder="1" applyAlignment="1">
      <alignment vertical="top" wrapText="1"/>
    </xf>
    <xf numFmtId="0" fontId="14" fillId="0" borderId="41" xfId="18" applyFont="1" applyFill="1" applyBorder="1" applyAlignment="1">
      <alignment vertical="top" wrapText="1"/>
    </xf>
    <xf numFmtId="0" fontId="14" fillId="0" borderId="11" xfId="18" applyFont="1" applyFill="1" applyBorder="1" applyAlignment="1">
      <alignment vertical="top" wrapText="1"/>
    </xf>
    <xf numFmtId="0" fontId="14" fillId="8" borderId="219" xfId="18" applyFont="1" applyFill="1" applyBorder="1" applyAlignment="1">
      <alignment vertical="top" wrapText="1"/>
    </xf>
    <xf numFmtId="0" fontId="14" fillId="8" borderId="185" xfId="18" applyFont="1" applyFill="1" applyBorder="1" applyAlignment="1">
      <alignment vertical="top"/>
    </xf>
    <xf numFmtId="0" fontId="14" fillId="0" borderId="155" xfId="18" applyFont="1" applyFill="1" applyBorder="1" applyAlignment="1">
      <alignment vertical="center" wrapText="1"/>
    </xf>
    <xf numFmtId="0" fontId="14" fillId="0" borderId="0" xfId="18" applyFont="1" applyFill="1" applyBorder="1" applyAlignment="1">
      <alignment vertical="center" wrapText="1"/>
    </xf>
    <xf numFmtId="0" fontId="14" fillId="0" borderId="39" xfId="18" applyFont="1" applyFill="1" applyBorder="1" applyAlignment="1">
      <alignment vertical="center" wrapText="1"/>
    </xf>
    <xf numFmtId="0" fontId="14" fillId="0" borderId="4" xfId="18" applyFont="1" applyFill="1" applyBorder="1" applyAlignment="1">
      <alignment vertical="center"/>
    </xf>
    <xf numFmtId="0" fontId="14" fillId="0" borderId="260" xfId="18" applyFont="1" applyFill="1" applyBorder="1" applyAlignment="1">
      <alignment vertical="center"/>
    </xf>
    <xf numFmtId="0" fontId="14" fillId="0" borderId="157" xfId="18" applyFont="1" applyFill="1" applyBorder="1" applyAlignment="1">
      <alignment vertical="top" wrapText="1"/>
    </xf>
    <xf numFmtId="0" fontId="14" fillId="0" borderId="250" xfId="18" applyFont="1" applyFill="1" applyBorder="1" applyAlignment="1">
      <alignment vertical="top" wrapText="1"/>
    </xf>
    <xf numFmtId="0" fontId="14" fillId="0" borderId="151" xfId="18" applyFont="1" applyFill="1" applyBorder="1" applyAlignment="1">
      <alignment vertical="top" wrapText="1"/>
    </xf>
    <xf numFmtId="0" fontId="14" fillId="0" borderId="201" xfId="18" applyFont="1" applyFill="1" applyBorder="1" applyAlignment="1">
      <alignment vertical="top" wrapText="1"/>
    </xf>
    <xf numFmtId="0" fontId="14" fillId="8" borderId="168" xfId="18" applyFont="1" applyFill="1" applyBorder="1" applyAlignment="1">
      <alignment vertical="top" wrapText="1"/>
    </xf>
    <xf numFmtId="0" fontId="14" fillId="8" borderId="156" xfId="18" applyFont="1" applyFill="1" applyBorder="1" applyAlignment="1">
      <alignment vertical="top" wrapText="1"/>
    </xf>
    <xf numFmtId="0" fontId="14" fillId="8" borderId="290" xfId="18" applyFont="1" applyFill="1" applyBorder="1" applyAlignment="1">
      <alignment vertical="top" wrapText="1"/>
    </xf>
    <xf numFmtId="0" fontId="14" fillId="0" borderId="283" xfId="18" applyFont="1" applyFill="1" applyBorder="1" applyAlignment="1">
      <alignment vertical="top" wrapText="1"/>
    </xf>
    <xf numFmtId="0" fontId="14" fillId="8" borderId="158" xfId="18" applyFont="1" applyFill="1" applyBorder="1" applyAlignment="1">
      <alignment vertical="top" wrapText="1"/>
    </xf>
    <xf numFmtId="0" fontId="14" fillId="8" borderId="24" xfId="18" applyFont="1" applyFill="1" applyBorder="1" applyAlignment="1">
      <alignment vertical="top" wrapText="1"/>
    </xf>
    <xf numFmtId="0" fontId="14" fillId="8" borderId="185" xfId="18" applyFont="1" applyFill="1" applyBorder="1" applyAlignment="1">
      <alignment vertical="top" wrapText="1"/>
    </xf>
    <xf numFmtId="0" fontId="14" fillId="8" borderId="144" xfId="18" applyFont="1" applyFill="1" applyBorder="1" applyAlignment="1">
      <alignment vertical="top" wrapText="1"/>
    </xf>
    <xf numFmtId="0" fontId="7" fillId="8" borderId="291" xfId="18" applyFont="1" applyFill="1" applyBorder="1" applyAlignment="1">
      <alignment vertical="top" wrapText="1"/>
    </xf>
    <xf numFmtId="0" fontId="7" fillId="8" borderId="284" xfId="18" applyFont="1" applyFill="1" applyBorder="1" applyAlignment="1">
      <alignment vertical="top" wrapText="1"/>
    </xf>
    <xf numFmtId="0" fontId="7" fillId="8" borderId="287" xfId="18" applyFont="1" applyFill="1" applyBorder="1" applyAlignment="1">
      <alignment vertical="top" wrapText="1"/>
    </xf>
    <xf numFmtId="0" fontId="14" fillId="8" borderId="168" xfId="18" applyFont="1" applyFill="1" applyBorder="1" applyAlignment="1">
      <alignment vertical="center" wrapText="1"/>
    </xf>
    <xf numFmtId="0" fontId="14" fillId="8" borderId="24" xfId="18" applyFont="1" applyFill="1" applyBorder="1" applyAlignment="1">
      <alignment vertical="center" wrapText="1"/>
    </xf>
    <xf numFmtId="0" fontId="14" fillId="8" borderId="168" xfId="18" applyFont="1" applyFill="1" applyBorder="1" applyAlignment="1">
      <alignment vertical="top" wrapText="1" shrinkToFit="1"/>
    </xf>
    <xf numFmtId="0" fontId="14" fillId="8" borderId="24" xfId="18" applyFont="1" applyFill="1" applyBorder="1" applyAlignment="1">
      <alignment vertical="top" wrapText="1" shrinkToFit="1"/>
    </xf>
    <xf numFmtId="0" fontId="14" fillId="0" borderId="185" xfId="18" applyFont="1" applyFill="1" applyBorder="1" applyAlignment="1">
      <alignment vertical="center" wrapText="1"/>
    </xf>
    <xf numFmtId="0" fontId="14" fillId="0" borderId="159" xfId="18" applyFont="1" applyFill="1" applyBorder="1" applyAlignment="1">
      <alignment vertical="center" wrapText="1"/>
    </xf>
    <xf numFmtId="0" fontId="14" fillId="0" borderId="263" xfId="18" applyFont="1" applyFill="1" applyBorder="1" applyAlignment="1">
      <alignment vertical="center" wrapText="1"/>
    </xf>
    <xf numFmtId="0" fontId="14" fillId="0" borderId="228" xfId="18" applyFont="1" applyFill="1" applyBorder="1" applyAlignment="1">
      <alignment horizontal="left" vertical="top" wrapText="1"/>
    </xf>
    <xf numFmtId="0" fontId="7" fillId="0" borderId="291" xfId="18" applyFont="1" applyFill="1" applyBorder="1" applyAlignment="1">
      <alignment vertical="top" wrapText="1"/>
    </xf>
    <xf numFmtId="0" fontId="7" fillId="0" borderId="287" xfId="18" applyFont="1" applyFill="1" applyBorder="1" applyAlignment="1">
      <alignment vertical="top" wrapText="1"/>
    </xf>
    <xf numFmtId="0" fontId="14" fillId="8" borderId="155" xfId="18" applyFont="1" applyFill="1" applyBorder="1" applyAlignment="1">
      <alignment horizontal="left" vertical="center" wrapText="1"/>
    </xf>
    <xf numFmtId="0" fontId="14" fillId="0" borderId="66" xfId="18" applyFont="1" applyFill="1" applyBorder="1" applyAlignment="1">
      <alignment vertical="top" wrapText="1"/>
    </xf>
    <xf numFmtId="0" fontId="14" fillId="0" borderId="187" xfId="18" applyFont="1" applyFill="1" applyBorder="1" applyAlignment="1">
      <alignment horizontal="left" vertical="center" wrapText="1"/>
    </xf>
    <xf numFmtId="0" fontId="14" fillId="0" borderId="290" xfId="18" applyFont="1" applyFill="1" applyBorder="1" applyAlignment="1">
      <alignment horizontal="left" vertical="center" wrapText="1"/>
    </xf>
    <xf numFmtId="0" fontId="14" fillId="0" borderId="158" xfId="18" applyFont="1" applyFill="1" applyBorder="1" applyAlignment="1">
      <alignment horizontal="left" vertical="top" wrapText="1"/>
    </xf>
    <xf numFmtId="0" fontId="14" fillId="0" borderId="24" xfId="18" applyFont="1" applyFill="1" applyBorder="1" applyAlignment="1">
      <alignment horizontal="left" vertical="top" wrapText="1"/>
    </xf>
    <xf numFmtId="0" fontId="14" fillId="0" borderId="159" xfId="18" applyFont="1" applyFill="1" applyBorder="1" applyAlignment="1">
      <alignment horizontal="left" vertical="center" wrapText="1"/>
    </xf>
    <xf numFmtId="0" fontId="14" fillId="0" borderId="160" xfId="18" applyFont="1" applyFill="1" applyBorder="1" applyAlignment="1">
      <alignment horizontal="left" vertical="center" wrapText="1"/>
    </xf>
    <xf numFmtId="0" fontId="14" fillId="0" borderId="153" xfId="18" applyFont="1" applyFill="1" applyBorder="1" applyAlignment="1">
      <alignment vertical="center" wrapText="1"/>
    </xf>
    <xf numFmtId="0" fontId="14" fillId="0" borderId="160" xfId="18" applyFont="1" applyFill="1" applyBorder="1" applyAlignment="1">
      <alignment vertical="center" wrapText="1"/>
    </xf>
    <xf numFmtId="0" fontId="90" fillId="0" borderId="1" xfId="14" applyFont="1" applyBorder="1" applyAlignment="1">
      <alignment horizontal="center" vertical="center" wrapText="1"/>
    </xf>
    <xf numFmtId="0" fontId="14" fillId="0" borderId="0" xfId="14" applyFont="1" applyBorder="1" applyAlignment="1">
      <alignment horizontal="left" vertical="top" wrapText="1"/>
    </xf>
    <xf numFmtId="0" fontId="14" fillId="0" borderId="1" xfId="14" applyFont="1" applyBorder="1" applyAlignment="1">
      <alignment horizontal="center" vertical="center" textRotation="255" wrapText="1"/>
    </xf>
    <xf numFmtId="0" fontId="14" fillId="0" borderId="1" xfId="14" applyFont="1" applyBorder="1" applyAlignment="1">
      <alignment horizontal="center" vertical="center" wrapText="1"/>
    </xf>
    <xf numFmtId="0" fontId="8" fillId="0" borderId="1" xfId="14" applyFont="1" applyBorder="1" applyAlignment="1">
      <alignment horizontal="center" vertical="center" textRotation="255" wrapText="1"/>
    </xf>
    <xf numFmtId="0" fontId="14" fillId="0" borderId="293" xfId="18" applyFont="1" applyFill="1" applyBorder="1" applyAlignment="1">
      <alignment vertical="top" wrapText="1"/>
    </xf>
    <xf numFmtId="0" fontId="14" fillId="0" borderId="185" xfId="18" applyFont="1" applyFill="1" applyBorder="1" applyAlignment="1">
      <alignment vertical="top" wrapText="1"/>
    </xf>
    <xf numFmtId="0" fontId="14" fillId="0" borderId="23" xfId="18" applyFont="1" applyFill="1" applyBorder="1" applyAlignment="1">
      <alignment vertical="top" wrapText="1"/>
    </xf>
    <xf numFmtId="0" fontId="14" fillId="0" borderId="219" xfId="18" applyFont="1" applyFill="1" applyBorder="1" applyAlignment="1">
      <alignment vertical="top" wrapText="1"/>
    </xf>
    <xf numFmtId="0" fontId="14" fillId="0" borderId="248" xfId="14" applyFont="1" applyBorder="1" applyAlignment="1">
      <alignment horizontal="center" vertical="center"/>
    </xf>
    <xf numFmtId="0" fontId="14" fillId="0" borderId="211" xfId="14" applyFont="1" applyBorder="1" applyAlignment="1">
      <alignment horizontal="center" vertical="center"/>
    </xf>
    <xf numFmtId="0" fontId="14" fillId="0" borderId="5" xfId="14" applyFont="1" applyBorder="1" applyAlignment="1">
      <alignment horizontal="center" vertical="center" textRotation="255"/>
    </xf>
    <xf numFmtId="0" fontId="14" fillId="0" borderId="1" xfId="14" applyFont="1" applyBorder="1" applyAlignment="1">
      <alignment horizontal="center" vertical="center" textRotation="255"/>
    </xf>
    <xf numFmtId="0" fontId="14" fillId="0" borderId="150" xfId="14" applyFont="1" applyBorder="1" applyAlignment="1">
      <alignment horizontal="center" vertical="center" wrapText="1"/>
    </xf>
    <xf numFmtId="0" fontId="14" fillId="0" borderId="5" xfId="14" applyFont="1" applyBorder="1" applyAlignment="1">
      <alignment horizontal="center" vertical="center" wrapText="1"/>
    </xf>
    <xf numFmtId="0" fontId="14" fillId="0" borderId="206" xfId="14" applyFont="1" applyBorder="1" applyAlignment="1">
      <alignment horizontal="center" vertical="center" wrapText="1"/>
    </xf>
    <xf numFmtId="0" fontId="14" fillId="0" borderId="256" xfId="14" applyFont="1" applyBorder="1" applyAlignment="1">
      <alignment horizontal="center" vertical="center" wrapText="1"/>
    </xf>
    <xf numFmtId="0" fontId="14" fillId="0" borderId="65" xfId="14" applyFont="1" applyBorder="1" applyAlignment="1">
      <alignment horizontal="center" vertical="center" textRotation="255"/>
    </xf>
    <xf numFmtId="0" fontId="14" fillId="0" borderId="150" xfId="14" applyFont="1" applyBorder="1" applyAlignment="1">
      <alignment horizontal="center" vertical="center" textRotation="255"/>
    </xf>
    <xf numFmtId="0" fontId="14" fillId="0" borderId="128" xfId="14" applyFont="1" applyBorder="1" applyAlignment="1">
      <alignment horizontal="center" vertical="center" textRotation="255"/>
    </xf>
    <xf numFmtId="0" fontId="14" fillId="0" borderId="166" xfId="14" applyFont="1" applyBorder="1" applyAlignment="1">
      <alignment horizontal="center" vertical="center" textRotation="255"/>
    </xf>
    <xf numFmtId="0" fontId="14" fillId="0" borderId="155" xfId="14" applyFont="1" applyBorder="1" applyAlignment="1">
      <alignment horizontal="center" vertical="center" textRotation="255"/>
    </xf>
    <xf numFmtId="0" fontId="14" fillId="0" borderId="41" xfId="14" applyFont="1" applyBorder="1" applyAlignment="1">
      <alignment horizontal="center" vertical="center" textRotation="255"/>
    </xf>
    <xf numFmtId="0" fontId="14" fillId="0" borderId="65" xfId="14" applyFont="1" applyBorder="1" applyAlignment="1">
      <alignment horizontal="center" vertical="center" textRotation="255" wrapText="1"/>
    </xf>
    <xf numFmtId="0" fontId="14" fillId="0" borderId="247" xfId="14" applyFont="1" applyBorder="1" applyAlignment="1">
      <alignment horizontal="center" vertical="center"/>
    </xf>
    <xf numFmtId="0" fontId="14" fillId="0" borderId="128" xfId="14" applyFont="1" applyBorder="1" applyAlignment="1">
      <alignment horizontal="center" vertical="center"/>
    </xf>
    <xf numFmtId="0" fontId="14" fillId="0" borderId="227" xfId="14" applyFont="1" applyBorder="1" applyAlignment="1">
      <alignment horizontal="center" vertical="center"/>
    </xf>
    <xf numFmtId="0" fontId="14" fillId="0" borderId="210" xfId="14" applyFont="1" applyBorder="1" applyAlignment="1">
      <alignment horizontal="center" vertical="center"/>
    </xf>
    <xf numFmtId="0" fontId="14" fillId="0" borderId="309" xfId="14" applyFont="1" applyBorder="1" applyAlignment="1">
      <alignment horizontal="center" vertical="center"/>
    </xf>
    <xf numFmtId="0" fontId="14" fillId="0" borderId="32" xfId="14" applyFont="1" applyBorder="1" applyAlignment="1">
      <alignment horizontal="center" vertical="center"/>
    </xf>
    <xf numFmtId="0" fontId="14" fillId="0" borderId="59" xfId="14" applyFont="1" applyBorder="1" applyAlignment="1">
      <alignment horizontal="center" vertical="center"/>
    </xf>
    <xf numFmtId="0" fontId="14" fillId="0" borderId="271" xfId="14" applyFont="1" applyBorder="1" applyAlignment="1">
      <alignment horizontal="center" vertical="center"/>
    </xf>
    <xf numFmtId="0" fontId="14" fillId="0" borderId="37" xfId="14" applyFont="1" applyBorder="1" applyAlignment="1">
      <alignment horizontal="center" vertical="center"/>
    </xf>
    <xf numFmtId="0" fontId="14" fillId="0" borderId="135" xfId="14" applyFont="1" applyBorder="1" applyAlignment="1">
      <alignment horizontal="center" vertical="center"/>
    </xf>
    <xf numFmtId="0" fontId="14" fillId="0" borderId="246" xfId="14" applyFont="1" applyBorder="1" applyAlignment="1">
      <alignment horizontal="center" vertical="center"/>
    </xf>
    <xf numFmtId="0" fontId="14" fillId="0" borderId="38" xfId="14" applyFont="1" applyBorder="1" applyAlignment="1">
      <alignment horizontal="center" vertical="center"/>
    </xf>
    <xf numFmtId="0" fontId="14" fillId="0" borderId="33" xfId="14" applyFont="1" applyBorder="1" applyAlignment="1">
      <alignment horizontal="center" vertical="center"/>
    </xf>
    <xf numFmtId="0" fontId="14" fillId="0" borderId="310" xfId="14" applyFont="1" applyBorder="1" applyAlignment="1">
      <alignment horizontal="center" vertical="center"/>
    </xf>
    <xf numFmtId="0" fontId="14" fillId="0" borderId="297" xfId="19" applyFont="1" applyBorder="1" applyAlignment="1">
      <alignment horizontal="center" vertical="center"/>
    </xf>
    <xf numFmtId="0" fontId="14" fillId="0" borderId="228" xfId="19" applyFont="1" applyBorder="1" applyAlignment="1">
      <alignment horizontal="center" vertical="center"/>
    </xf>
    <xf numFmtId="0" fontId="14" fillId="0" borderId="65" xfId="19" applyFont="1" applyBorder="1" applyAlignment="1">
      <alignment horizontal="left" vertical="center" wrapText="1"/>
    </xf>
    <xf numFmtId="0" fontId="14" fillId="0" borderId="150" xfId="19" applyFont="1" applyBorder="1" applyAlignment="1">
      <alignment horizontal="left" vertical="center" wrapText="1"/>
    </xf>
    <xf numFmtId="0" fontId="14" fillId="0" borderId="5" xfId="19" applyFont="1" applyBorder="1" applyAlignment="1">
      <alignment horizontal="left" vertical="center" wrapText="1"/>
    </xf>
    <xf numFmtId="0" fontId="14" fillId="0" borderId="223" xfId="19" applyFont="1" applyBorder="1" applyAlignment="1">
      <alignment horizontal="center" vertical="center" wrapText="1"/>
    </xf>
    <xf numFmtId="0" fontId="14" fillId="0" borderId="206" xfId="19" applyFont="1" applyBorder="1" applyAlignment="1">
      <alignment horizontal="center" vertical="center" wrapText="1"/>
    </xf>
    <xf numFmtId="0" fontId="14" fillId="0" borderId="256" xfId="19" applyFont="1" applyBorder="1" applyAlignment="1">
      <alignment horizontal="center" vertical="center"/>
    </xf>
    <xf numFmtId="0" fontId="14" fillId="0" borderId="210" xfId="19" applyFont="1" applyBorder="1" applyAlignment="1">
      <alignment horizontal="center" vertical="center"/>
    </xf>
    <xf numFmtId="0" fontId="14" fillId="0" borderId="128" xfId="19" applyFont="1" applyBorder="1" applyAlignment="1">
      <alignment horizontal="left" vertical="center" wrapText="1"/>
    </xf>
    <xf numFmtId="0" fontId="14" fillId="0" borderId="223" xfId="19" applyFont="1" applyBorder="1" applyAlignment="1">
      <alignment horizontal="center" vertical="center"/>
    </xf>
    <xf numFmtId="0" fontId="14" fillId="0" borderId="1" xfId="19" applyFont="1" applyBorder="1" applyAlignment="1">
      <alignment horizontal="center" vertical="center" wrapText="1"/>
    </xf>
    <xf numFmtId="0" fontId="14" fillId="0" borderId="48" xfId="19" applyFont="1" applyBorder="1" applyAlignment="1">
      <alignment horizontal="center" vertical="center" wrapText="1"/>
    </xf>
    <xf numFmtId="0" fontId="14" fillId="0" borderId="1" xfId="19" applyFont="1" applyBorder="1" applyAlignment="1">
      <alignment horizontal="left" vertical="center" wrapText="1"/>
    </xf>
    <xf numFmtId="0" fontId="14" fillId="0" borderId="48" xfId="19" applyFont="1" applyBorder="1" applyAlignment="1">
      <alignment horizontal="left" vertical="center" wrapText="1"/>
    </xf>
    <xf numFmtId="0" fontId="14" fillId="0" borderId="297" xfId="14" applyFont="1" applyBorder="1" applyAlignment="1">
      <alignment horizontal="center" vertical="center"/>
    </xf>
    <xf numFmtId="0" fontId="14" fillId="0" borderId="228" xfId="14" applyFont="1" applyBorder="1" applyAlignment="1">
      <alignment horizontal="center" vertical="center"/>
    </xf>
    <xf numFmtId="0" fontId="14" fillId="0" borderId="120" xfId="14" applyFont="1" applyBorder="1" applyAlignment="1">
      <alignment horizontal="center" vertical="center"/>
    </xf>
    <xf numFmtId="0" fontId="14" fillId="0" borderId="65" xfId="14" applyFont="1" applyBorder="1" applyAlignment="1">
      <alignment horizontal="left" vertical="center" wrapText="1"/>
    </xf>
    <xf numFmtId="0" fontId="14" fillId="0" borderId="150" xfId="14" applyFont="1" applyBorder="1" applyAlignment="1">
      <alignment horizontal="left" vertical="center" wrapText="1"/>
    </xf>
    <xf numFmtId="0" fontId="14" fillId="0" borderId="5" xfId="14" applyFont="1" applyBorder="1" applyAlignment="1">
      <alignment horizontal="left" vertical="center" wrapText="1"/>
    </xf>
    <xf numFmtId="0" fontId="14" fillId="0" borderId="223" xfId="14" applyFont="1" applyBorder="1" applyAlignment="1">
      <alignment horizontal="center" vertical="center" wrapText="1"/>
    </xf>
    <xf numFmtId="0" fontId="8" fillId="0" borderId="157" xfId="14" applyFont="1" applyBorder="1" applyAlignment="1">
      <alignment vertical="top" wrapText="1"/>
    </xf>
    <xf numFmtId="0" fontId="14" fillId="0" borderId="183" xfId="14" applyFont="1" applyFill="1" applyBorder="1" applyAlignment="1">
      <alignment horizontal="center" vertical="center" wrapText="1"/>
    </xf>
    <xf numFmtId="0" fontId="14" fillId="0" borderId="185" xfId="14" applyFont="1" applyFill="1" applyBorder="1" applyAlignment="1">
      <alignment horizontal="center" vertical="center" wrapText="1"/>
    </xf>
    <xf numFmtId="0" fontId="14" fillId="0" borderId="144" xfId="14" applyFont="1" applyFill="1" applyBorder="1" applyAlignment="1">
      <alignment horizontal="center" vertical="center" wrapText="1"/>
    </xf>
    <xf numFmtId="0" fontId="14" fillId="0" borderId="183" xfId="14" applyFont="1" applyFill="1" applyBorder="1" applyAlignment="1">
      <alignment horizontal="center" vertical="center"/>
    </xf>
    <xf numFmtId="0" fontId="14" fillId="0" borderId="185" xfId="14" applyFont="1" applyFill="1" applyBorder="1" applyAlignment="1">
      <alignment horizontal="center" vertical="center"/>
    </xf>
    <xf numFmtId="0" fontId="14" fillId="0" borderId="144" xfId="14" applyFont="1" applyFill="1" applyBorder="1" applyAlignment="1">
      <alignment horizontal="center" vertical="center"/>
    </xf>
    <xf numFmtId="0" fontId="67" fillId="0" borderId="65" xfId="14" applyFont="1" applyBorder="1" applyAlignment="1">
      <alignment horizontal="center" vertical="center"/>
    </xf>
    <xf numFmtId="0" fontId="67" fillId="0" borderId="5" xfId="14" applyFont="1" applyBorder="1" applyAlignment="1">
      <alignment horizontal="center" vertical="center"/>
    </xf>
    <xf numFmtId="0" fontId="67" fillId="0" borderId="5" xfId="14" applyFont="1" applyBorder="1" applyAlignment="1">
      <alignment vertical="center"/>
    </xf>
    <xf numFmtId="0" fontId="67" fillId="0" borderId="2" xfId="14" applyFont="1" applyBorder="1" applyAlignment="1">
      <alignment horizontal="center" vertical="center"/>
    </xf>
    <xf numFmtId="0" fontId="67" fillId="0" borderId="3" xfId="14" applyFont="1" applyBorder="1" applyAlignment="1">
      <alignment horizontal="center" vertical="center"/>
    </xf>
    <xf numFmtId="0" fontId="7" fillId="0" borderId="299" xfId="17" applyFont="1" applyFill="1" applyBorder="1" applyAlignment="1">
      <alignment vertical="center" wrapText="1"/>
    </xf>
    <xf numFmtId="0" fontId="7" fillId="0" borderId="263" xfId="17" applyFont="1" applyFill="1" applyBorder="1" applyAlignment="1">
      <alignment vertical="center" wrapText="1"/>
    </xf>
    <xf numFmtId="0" fontId="7" fillId="11" borderId="299" xfId="17" applyFont="1" applyFill="1" applyBorder="1" applyAlignment="1">
      <alignment vertical="center" wrapText="1"/>
    </xf>
    <xf numFmtId="0" fontId="7" fillId="11" borderId="263" xfId="17" applyFont="1" applyFill="1" applyBorder="1" applyAlignment="1">
      <alignment vertical="center" wrapText="1"/>
    </xf>
    <xf numFmtId="0" fontId="7" fillId="11" borderId="335" xfId="17" applyFont="1" applyFill="1" applyBorder="1" applyAlignment="1">
      <alignment vertical="center" wrapText="1"/>
    </xf>
    <xf numFmtId="0" fontId="7" fillId="11" borderId="267" xfId="17" applyFont="1" applyFill="1" applyBorder="1" applyAlignment="1">
      <alignment vertical="center" wrapText="1"/>
    </xf>
    <xf numFmtId="0" fontId="7" fillId="0" borderId="224" xfId="17" applyFont="1" applyBorder="1" applyAlignment="1">
      <alignment horizontal="left" vertical="center" wrapText="1"/>
    </xf>
    <xf numFmtId="0" fontId="7" fillId="0" borderId="284" xfId="17" applyFont="1" applyBorder="1" applyAlignment="1">
      <alignment horizontal="left" vertical="center" wrapText="1"/>
    </xf>
    <xf numFmtId="0" fontId="7" fillId="0" borderId="226" xfId="17" applyFont="1" applyBorder="1" applyAlignment="1">
      <alignment horizontal="left" vertical="center" wrapText="1"/>
    </xf>
    <xf numFmtId="0" fontId="7" fillId="0" borderId="328" xfId="17" applyFont="1" applyBorder="1" applyAlignment="1">
      <alignment vertical="center" wrapText="1"/>
    </xf>
    <xf numFmtId="0" fontId="7" fillId="0" borderId="329" xfId="17" applyFont="1" applyBorder="1" applyAlignment="1">
      <alignment vertical="center" wrapText="1"/>
    </xf>
    <xf numFmtId="0" fontId="7" fillId="0" borderId="299" xfId="17" applyFont="1" applyBorder="1" applyAlignment="1">
      <alignment vertical="center" wrapText="1"/>
    </xf>
    <xf numFmtId="0" fontId="7" fillId="0" borderId="263" xfId="17" applyFont="1" applyBorder="1" applyAlignment="1">
      <alignment vertical="center" wrapText="1"/>
    </xf>
    <xf numFmtId="0" fontId="7" fillId="11" borderId="300" xfId="17" applyFont="1" applyFill="1" applyBorder="1" applyAlignment="1">
      <alignment vertical="center" wrapText="1"/>
    </xf>
    <xf numFmtId="0" fontId="7" fillId="11" borderId="295" xfId="17" applyFont="1" applyFill="1" applyBorder="1" applyAlignment="1">
      <alignment vertical="center" wrapText="1"/>
    </xf>
    <xf numFmtId="0" fontId="26" fillId="0" borderId="224" xfId="17" applyFont="1" applyBorder="1" applyAlignment="1">
      <alignment vertical="top" wrapText="1"/>
    </xf>
    <xf numFmtId="0" fontId="26" fillId="0" borderId="284" xfId="17" applyFont="1" applyBorder="1" applyAlignment="1">
      <alignment vertical="top" wrapText="1"/>
    </xf>
    <xf numFmtId="0" fontId="26" fillId="0" borderId="226" xfId="17" applyFont="1" applyBorder="1" applyAlignment="1">
      <alignment vertical="top" wrapText="1"/>
    </xf>
    <xf numFmtId="0" fontId="7" fillId="0" borderId="31" xfId="17" applyFont="1" applyBorder="1" applyAlignment="1">
      <alignment vertical="center" wrapText="1"/>
    </xf>
    <xf numFmtId="0" fontId="7" fillId="0" borderId="59" xfId="17" applyFont="1" applyBorder="1" applyAlignment="1">
      <alignment vertical="center" wrapText="1"/>
    </xf>
    <xf numFmtId="0" fontId="7" fillId="0" borderId="249" xfId="17" applyFont="1" applyBorder="1" applyAlignment="1">
      <alignment vertical="center" wrapText="1"/>
    </xf>
    <xf numFmtId="0" fontId="7" fillId="0" borderId="39" xfId="17" applyFont="1" applyBorder="1" applyAlignment="1">
      <alignment vertical="center" wrapText="1"/>
    </xf>
    <xf numFmtId="0" fontId="7" fillId="0" borderId="36" xfId="17" applyFont="1" applyBorder="1" applyAlignment="1">
      <alignment vertical="center" wrapText="1"/>
    </xf>
    <xf numFmtId="0" fontId="7" fillId="0" borderId="135" xfId="17" applyFont="1" applyBorder="1" applyAlignment="1">
      <alignment vertical="center" wrapText="1"/>
    </xf>
    <xf numFmtId="0" fontId="7" fillId="0" borderId="320" xfId="17" applyFont="1" applyBorder="1" applyAlignment="1">
      <alignment vertical="center" wrapText="1"/>
    </xf>
    <xf numFmtId="0" fontId="7" fillId="0" borderId="322" xfId="17" applyFont="1" applyBorder="1" applyAlignment="1">
      <alignment vertical="center" wrapText="1"/>
    </xf>
    <xf numFmtId="0" fontId="7" fillId="0" borderId="331" xfId="17" applyFont="1" applyBorder="1" applyAlignment="1">
      <alignment vertical="center" wrapText="1"/>
    </xf>
    <xf numFmtId="0" fontId="7" fillId="0" borderId="316" xfId="17" applyFont="1" applyBorder="1" applyAlignment="1">
      <alignment vertical="center" wrapText="1"/>
    </xf>
    <xf numFmtId="0" fontId="7" fillId="0" borderId="253" xfId="17" applyFont="1" applyBorder="1" applyAlignment="1">
      <alignment vertical="center" wrapText="1"/>
    </xf>
    <xf numFmtId="0" fontId="7" fillId="0" borderId="257" xfId="17" applyFont="1" applyFill="1" applyBorder="1" applyAlignment="1">
      <alignment vertical="center" wrapText="1"/>
    </xf>
    <xf numFmtId="0" fontId="7" fillId="0" borderId="296" xfId="17" applyFont="1" applyFill="1" applyBorder="1" applyAlignment="1">
      <alignment vertical="center" wrapText="1"/>
    </xf>
    <xf numFmtId="0" fontId="7" fillId="11" borderId="257" xfId="17" applyFont="1" applyFill="1" applyBorder="1" applyAlignment="1">
      <alignment vertical="center" wrapText="1"/>
    </xf>
    <xf numFmtId="0" fontId="7" fillId="11" borderId="242" xfId="17" applyFont="1" applyFill="1" applyBorder="1" applyAlignment="1">
      <alignment vertical="center" wrapText="1"/>
    </xf>
    <xf numFmtId="0" fontId="7" fillId="0" borderId="321" xfId="17" applyFont="1" applyBorder="1" applyAlignment="1">
      <alignment vertical="center" wrapText="1"/>
    </xf>
    <xf numFmtId="0" fontId="7" fillId="0" borderId="323" xfId="17" applyFont="1" applyBorder="1" applyAlignment="1">
      <alignment vertical="center" wrapText="1"/>
    </xf>
    <xf numFmtId="0" fontId="7" fillId="0" borderId="296" xfId="17" applyFont="1" applyBorder="1" applyAlignment="1">
      <alignment vertical="center" wrapText="1"/>
    </xf>
    <xf numFmtId="0" fontId="7" fillId="11" borderId="296" xfId="17" applyFont="1" applyFill="1" applyBorder="1" applyAlignment="1">
      <alignment vertical="center" wrapText="1"/>
    </xf>
    <xf numFmtId="0" fontId="97" fillId="0" borderId="31" xfId="17" applyFont="1" applyBorder="1" applyAlignment="1">
      <alignment horizontal="center" vertical="center"/>
    </xf>
    <xf numFmtId="0" fontId="97" fillId="0" borderId="32" xfId="17" applyFont="1" applyBorder="1" applyAlignment="1">
      <alignment horizontal="center" vertical="center"/>
    </xf>
    <xf numFmtId="0" fontId="97" fillId="0" borderId="59" xfId="17" applyFont="1" applyBorder="1" applyAlignment="1">
      <alignment horizontal="center" vertical="center"/>
    </xf>
    <xf numFmtId="0" fontId="97" fillId="0" borderId="36" xfId="17" applyFont="1" applyBorder="1" applyAlignment="1">
      <alignment horizontal="center" vertical="center"/>
    </xf>
    <xf numFmtId="0" fontId="97" fillId="0" borderId="37" xfId="17" applyFont="1" applyBorder="1" applyAlignment="1">
      <alignment horizontal="center" vertical="center"/>
    </xf>
    <xf numFmtId="0" fontId="97" fillId="0" borderId="135" xfId="17" applyFont="1" applyBorder="1" applyAlignment="1">
      <alignment horizontal="center" vertical="center"/>
    </xf>
    <xf numFmtId="0" fontId="97" fillId="0" borderId="224" xfId="17" applyFont="1" applyBorder="1" applyAlignment="1">
      <alignment horizontal="center" vertical="center"/>
    </xf>
    <xf numFmtId="0" fontId="97" fillId="0" borderId="226" xfId="17" applyFont="1" applyBorder="1" applyAlignment="1">
      <alignment horizontal="center" vertical="center"/>
    </xf>
    <xf numFmtId="0" fontId="7" fillId="0" borderId="224" xfId="17" applyFont="1" applyBorder="1" applyAlignment="1">
      <alignment horizontal="center" vertical="center"/>
    </xf>
    <xf numFmtId="0" fontId="7" fillId="0" borderId="284" xfId="17" applyFont="1" applyBorder="1" applyAlignment="1">
      <alignment horizontal="center" vertical="center"/>
    </xf>
    <xf numFmtId="0" fontId="7" fillId="0" borderId="31" xfId="17" applyFont="1" applyBorder="1" applyAlignment="1">
      <alignment horizontal="center" vertical="center"/>
    </xf>
    <xf numFmtId="0" fontId="7" fillId="0" borderId="249" xfId="17" applyFont="1" applyBorder="1" applyAlignment="1">
      <alignment horizontal="center" vertical="center"/>
    </xf>
    <xf numFmtId="0" fontId="7" fillId="0" borderId="36" xfId="17" applyFont="1" applyBorder="1" applyAlignment="1">
      <alignment horizontal="center" vertical="center"/>
    </xf>
    <xf numFmtId="0" fontId="7" fillId="0" borderId="311" xfId="17" applyFont="1" applyBorder="1" applyAlignment="1">
      <alignment horizontal="center" vertical="center"/>
    </xf>
    <xf numFmtId="0" fontId="7" fillId="0" borderId="312" xfId="17" applyFont="1" applyBorder="1" applyAlignment="1">
      <alignment horizontal="center" vertical="center"/>
    </xf>
    <xf numFmtId="0" fontId="7" fillId="0" borderId="242" xfId="17" applyFont="1" applyBorder="1" applyAlignment="1">
      <alignment horizontal="center" vertical="center"/>
    </xf>
    <xf numFmtId="0" fontId="7" fillId="0" borderId="328" xfId="17" applyFont="1" applyFill="1" applyBorder="1" applyAlignment="1">
      <alignment vertical="center" wrapText="1"/>
    </xf>
    <xf numFmtId="0" fontId="7" fillId="0" borderId="329" xfId="17" applyFont="1" applyFill="1" applyBorder="1" applyAlignment="1">
      <alignment vertical="center" wrapText="1"/>
    </xf>
    <xf numFmtId="0" fontId="14" fillId="0" borderId="65" xfId="14" applyFont="1" applyBorder="1" applyAlignment="1">
      <alignment horizontal="center" vertical="center" wrapText="1"/>
    </xf>
    <xf numFmtId="0" fontId="14" fillId="0" borderId="65" xfId="14" applyFont="1" applyBorder="1" applyAlignment="1">
      <alignment horizontal="center" vertical="top"/>
    </xf>
    <xf numFmtId="0" fontId="14" fillId="0" borderId="150" xfId="14" applyFont="1" applyBorder="1" applyAlignment="1">
      <alignment horizontal="center" vertical="top"/>
    </xf>
    <xf numFmtId="0" fontId="14" fillId="0" borderId="5" xfId="14" applyFont="1" applyBorder="1" applyAlignment="1">
      <alignment horizontal="center" vertical="top"/>
    </xf>
    <xf numFmtId="0" fontId="14" fillId="0" borderId="166" xfId="14" applyFont="1" applyBorder="1" applyAlignment="1">
      <alignment horizontal="center" vertical="center"/>
    </xf>
    <xf numFmtId="0" fontId="14" fillId="0" borderId="41" xfId="14" applyFont="1" applyBorder="1" applyAlignment="1">
      <alignment horizontal="center" vertical="center"/>
    </xf>
    <xf numFmtId="0" fontId="14" fillId="0" borderId="157" xfId="14" applyFont="1" applyBorder="1" applyAlignment="1">
      <alignment horizontal="center" vertical="center" wrapText="1"/>
    </xf>
    <xf numFmtId="0" fontId="14" fillId="0" borderId="10" xfId="14" applyFont="1" applyBorder="1" applyAlignment="1">
      <alignment horizontal="center" vertical="center" wrapText="1"/>
    </xf>
    <xf numFmtId="0" fontId="14" fillId="11" borderId="1" xfId="20" applyFont="1" applyFill="1" applyBorder="1" applyAlignment="1">
      <alignment horizontal="center" vertical="center" wrapText="1"/>
    </xf>
    <xf numFmtId="0" fontId="14" fillId="11" borderId="2" xfId="20" applyFont="1" applyFill="1" applyBorder="1" applyAlignment="1">
      <alignment horizontal="center" vertical="center" wrapText="1"/>
    </xf>
    <xf numFmtId="0" fontId="14" fillId="11" borderId="3" xfId="20" applyFont="1" applyFill="1" applyBorder="1" applyAlignment="1">
      <alignment horizontal="center" vertical="center" wrapText="1"/>
    </xf>
    <xf numFmtId="0" fontId="14" fillId="0" borderId="2" xfId="20" applyFont="1" applyFill="1" applyBorder="1" applyAlignment="1">
      <alignment horizontal="center" vertical="center" shrinkToFit="1"/>
    </xf>
    <xf numFmtId="0" fontId="14" fillId="0" borderId="3" xfId="20" applyFont="1" applyFill="1" applyBorder="1" applyAlignment="1">
      <alignment horizontal="center" vertical="center" shrinkToFit="1"/>
    </xf>
    <xf numFmtId="0" fontId="14" fillId="0" borderId="1" xfId="20" applyFont="1" applyFill="1" applyBorder="1" applyAlignment="1">
      <alignment horizontal="center" vertical="center" shrinkToFit="1"/>
    </xf>
    <xf numFmtId="0" fontId="14" fillId="11" borderId="166" xfId="20" applyFont="1" applyFill="1" applyBorder="1" applyAlignment="1">
      <alignment horizontal="left" vertical="center" wrapText="1"/>
    </xf>
    <xf numFmtId="0" fontId="14" fillId="11" borderId="157" xfId="20" applyFont="1" applyFill="1" applyBorder="1" applyAlignment="1">
      <alignment horizontal="left" vertical="center"/>
    </xf>
    <xf numFmtId="0" fontId="14" fillId="11" borderId="66" xfId="20" applyFont="1" applyFill="1" applyBorder="1" applyAlignment="1">
      <alignment horizontal="left" vertical="center"/>
    </xf>
    <xf numFmtId="0" fontId="14" fillId="11" borderId="155" xfId="20" applyFont="1" applyFill="1" applyBorder="1" applyAlignment="1">
      <alignment horizontal="left" vertical="center"/>
    </xf>
    <xf numFmtId="0" fontId="14" fillId="11" borderId="0" xfId="20" applyFont="1" applyFill="1" applyBorder="1" applyAlignment="1">
      <alignment horizontal="left" vertical="center"/>
    </xf>
    <xf numFmtId="0" fontId="14" fillId="11" borderId="40" xfId="20" applyFont="1" applyFill="1" applyBorder="1" applyAlignment="1">
      <alignment horizontal="left" vertical="center"/>
    </xf>
    <xf numFmtId="0" fontId="14" fillId="11" borderId="41" xfId="20" applyFont="1" applyFill="1" applyBorder="1" applyAlignment="1">
      <alignment horizontal="left" vertical="center"/>
    </xf>
    <xf numFmtId="0" fontId="14" fillId="11" borderId="10" xfId="20" applyFont="1" applyFill="1" applyBorder="1" applyAlignment="1">
      <alignment horizontal="left" vertical="center"/>
    </xf>
    <xf numFmtId="0" fontId="14" fillId="11" borderId="194" xfId="20" applyFont="1" applyFill="1" applyBorder="1" applyAlignment="1">
      <alignment horizontal="left" vertical="center"/>
    </xf>
    <xf numFmtId="188" fontId="14" fillId="0" borderId="65" xfId="20" applyNumberFormat="1" applyFont="1" applyFill="1" applyBorder="1" applyAlignment="1">
      <alignment horizontal="center" vertical="center"/>
    </xf>
    <xf numFmtId="188" fontId="14" fillId="0" borderId="5" xfId="20" applyNumberFormat="1" applyFont="1" applyFill="1" applyBorder="1" applyAlignment="1">
      <alignment horizontal="center" vertical="center"/>
    </xf>
    <xf numFmtId="188" fontId="14" fillId="0" borderId="166" xfId="20" applyNumberFormat="1" applyFont="1" applyFill="1" applyBorder="1" applyAlignment="1">
      <alignment vertical="center" shrinkToFit="1"/>
    </xf>
    <xf numFmtId="188" fontId="14" fillId="0" borderId="182" xfId="20" applyNumberFormat="1" applyFont="1" applyFill="1" applyBorder="1" applyAlignment="1">
      <alignment vertical="center" shrinkToFit="1"/>
    </xf>
    <xf numFmtId="188" fontId="14" fillId="0" borderId="153" xfId="20" applyNumberFormat="1" applyFont="1" applyFill="1" applyBorder="1" applyAlignment="1">
      <alignment vertical="center" shrinkToFit="1"/>
    </xf>
    <xf numFmtId="188" fontId="14" fillId="0" borderId="161" xfId="20" applyNumberFormat="1" applyFont="1" applyFill="1" applyBorder="1" applyAlignment="1">
      <alignment vertical="center" shrinkToFit="1"/>
    </xf>
    <xf numFmtId="0" fontId="14" fillId="11" borderId="1" xfId="20" applyFont="1" applyFill="1" applyBorder="1" applyAlignment="1">
      <alignment vertical="center" wrapText="1"/>
    </xf>
    <xf numFmtId="0" fontId="14" fillId="11" borderId="2" xfId="20" applyFont="1" applyFill="1" applyBorder="1" applyAlignment="1">
      <alignment horizontal="center" vertical="center" shrinkToFit="1"/>
    </xf>
    <xf numFmtId="0" fontId="14" fillId="11" borderId="3" xfId="20" applyFont="1" applyFill="1" applyBorder="1" applyAlignment="1">
      <alignment horizontal="center" vertical="center" shrinkToFit="1"/>
    </xf>
    <xf numFmtId="0" fontId="14" fillId="11" borderId="1" xfId="20" applyFont="1" applyFill="1" applyBorder="1" applyAlignment="1">
      <alignment horizontal="center" vertical="center" shrinkToFit="1"/>
    </xf>
    <xf numFmtId="0" fontId="14" fillId="8" borderId="2" xfId="20" applyFont="1" applyFill="1" applyBorder="1" applyAlignment="1">
      <alignment horizontal="center" vertical="center" shrinkToFit="1"/>
    </xf>
    <xf numFmtId="0" fontId="14" fillId="8" borderId="3" xfId="20" applyFont="1" applyFill="1" applyBorder="1" applyAlignment="1">
      <alignment horizontal="center" vertical="center" shrinkToFit="1"/>
    </xf>
    <xf numFmtId="0" fontId="14" fillId="8" borderId="1" xfId="20" applyFont="1" applyFill="1" applyBorder="1" applyAlignment="1">
      <alignment horizontal="center" vertical="center" shrinkToFit="1"/>
    </xf>
    <xf numFmtId="0" fontId="8" fillId="0" borderId="65" xfId="14" applyFont="1" applyFill="1" applyBorder="1" applyAlignment="1">
      <alignment horizontal="center" vertical="center" wrapText="1"/>
    </xf>
    <xf numFmtId="0" fontId="8" fillId="0" borderId="150" xfId="14" applyFont="1" applyFill="1" applyBorder="1" applyAlignment="1">
      <alignment horizontal="center" vertical="center" wrapText="1"/>
    </xf>
    <xf numFmtId="0" fontId="8" fillId="0" borderId="5" xfId="14" applyFont="1" applyFill="1" applyBorder="1" applyAlignment="1">
      <alignment horizontal="center" vertical="center" wrapText="1"/>
    </xf>
    <xf numFmtId="0" fontId="8" fillId="0" borderId="65" xfId="14" applyFont="1" applyBorder="1" applyAlignment="1">
      <alignment horizontal="center" vertical="center" wrapText="1"/>
    </xf>
    <xf numFmtId="0" fontId="8" fillId="0" borderId="5" xfId="14" applyFont="1" applyBorder="1" applyAlignment="1">
      <alignment horizontal="center" vertical="center" wrapText="1"/>
    </xf>
    <xf numFmtId="0" fontId="8" fillId="0" borderId="65" xfId="14" applyFont="1" applyBorder="1" applyAlignment="1">
      <alignment horizontal="center" vertical="center"/>
    </xf>
    <xf numFmtId="0" fontId="8" fillId="0" borderId="5" xfId="14" applyFont="1" applyBorder="1" applyAlignment="1">
      <alignment horizontal="center" vertical="center"/>
    </xf>
    <xf numFmtId="0" fontId="14" fillId="0" borderId="188" xfId="19" applyFont="1" applyBorder="1" applyAlignment="1">
      <alignment horizontal="center" vertical="center" wrapText="1"/>
    </xf>
    <xf numFmtId="0" fontId="14" fillId="0" borderId="222" xfId="19" applyFont="1" applyBorder="1" applyAlignment="1">
      <alignment horizontal="center" vertical="center"/>
    </xf>
    <xf numFmtId="0" fontId="14" fillId="0" borderId="143" xfId="19" applyFont="1" applyBorder="1" applyAlignment="1">
      <alignment horizontal="center" vertical="center"/>
    </xf>
    <xf numFmtId="0" fontId="8" fillId="11" borderId="183" xfId="19" applyFont="1" applyFill="1" applyBorder="1" applyAlignment="1">
      <alignment vertical="center" shrinkToFit="1"/>
    </xf>
    <xf numFmtId="0" fontId="8" fillId="11" borderId="185" xfId="19" applyFont="1" applyFill="1" applyBorder="1" applyAlignment="1">
      <alignment vertical="center" shrinkToFit="1"/>
    </xf>
    <xf numFmtId="0" fontId="8" fillId="11" borderId="144" xfId="19" applyFont="1" applyFill="1" applyBorder="1" applyAlignment="1">
      <alignment vertical="center" shrinkToFit="1"/>
    </xf>
    <xf numFmtId="0" fontId="8" fillId="11" borderId="307" xfId="19" applyFont="1" applyFill="1" applyBorder="1" applyAlignment="1">
      <alignment horizontal="center" vertical="center" shrinkToFit="1"/>
    </xf>
    <xf numFmtId="0" fontId="8" fillId="11" borderId="168" xfId="19" applyFont="1" applyFill="1" applyBorder="1" applyAlignment="1">
      <alignment horizontal="center" vertical="center" shrinkToFit="1"/>
    </xf>
    <xf numFmtId="0" fontId="8" fillId="11" borderId="12" xfId="19" applyFont="1" applyFill="1" applyBorder="1" applyAlignment="1">
      <alignment horizontal="center" vertical="center" shrinkToFit="1"/>
    </xf>
    <xf numFmtId="0" fontId="14" fillId="0" borderId="188" xfId="19" applyFont="1" applyBorder="1" applyAlignment="1">
      <alignment horizontal="center" vertical="center"/>
    </xf>
    <xf numFmtId="0" fontId="14" fillId="0" borderId="183" xfId="19" applyFont="1" applyBorder="1" applyAlignment="1">
      <alignment horizontal="center" vertical="center" wrapText="1"/>
    </xf>
    <xf numFmtId="0" fontId="14" fillId="0" borderId="185" xfId="19" applyFont="1" applyBorder="1" applyAlignment="1">
      <alignment horizontal="center" vertical="center" wrapText="1"/>
    </xf>
    <xf numFmtId="0" fontId="14" fillId="0" borderId="144" xfId="19" applyFont="1" applyBorder="1" applyAlignment="1">
      <alignment horizontal="center" vertical="center"/>
    </xf>
    <xf numFmtId="0" fontId="14" fillId="0" borderId="307" xfId="19" applyFont="1" applyBorder="1" applyAlignment="1">
      <alignment horizontal="center" vertical="center" wrapText="1"/>
    </xf>
    <xf numFmtId="0" fontId="14" fillId="0" borderId="168" xfId="19" applyFont="1" applyBorder="1" applyAlignment="1">
      <alignment horizontal="center" vertical="center" wrapText="1"/>
    </xf>
    <xf numFmtId="0" fontId="14" fillId="0" borderId="12" xfId="19" applyFont="1" applyBorder="1" applyAlignment="1">
      <alignment horizontal="center" vertical="center" wrapText="1"/>
    </xf>
    <xf numFmtId="0" fontId="14" fillId="0" borderId="307" xfId="19" applyFont="1" applyBorder="1" applyAlignment="1">
      <alignment horizontal="center" vertical="center"/>
    </xf>
    <xf numFmtId="0" fontId="14" fillId="0" borderId="168" xfId="19" applyFont="1" applyBorder="1" applyAlignment="1">
      <alignment horizontal="center" vertical="center"/>
    </xf>
    <xf numFmtId="0" fontId="14" fillId="0" borderId="12" xfId="19" applyFont="1" applyBorder="1" applyAlignment="1">
      <alignment horizontal="center" vertical="center"/>
    </xf>
    <xf numFmtId="0" fontId="14" fillId="0" borderId="189" xfId="19" applyFont="1" applyBorder="1" applyAlignment="1">
      <alignment horizontal="center" vertical="center"/>
    </xf>
    <xf numFmtId="0" fontId="14" fillId="0" borderId="294" xfId="19" applyFont="1" applyBorder="1" applyAlignment="1">
      <alignment horizontal="center" vertical="center"/>
    </xf>
    <xf numFmtId="0" fontId="14" fillId="0" borderId="13" xfId="19" applyFont="1" applyBorder="1" applyAlignment="1">
      <alignment horizontal="center" vertical="center"/>
    </xf>
    <xf numFmtId="178" fontId="14" fillId="0" borderId="2" xfId="19" applyNumberFormat="1" applyFont="1" applyBorder="1" applyAlignment="1">
      <alignment horizontal="center" vertical="center"/>
    </xf>
    <xf numFmtId="178" fontId="14" fillId="0" borderId="4" xfId="19" applyNumberFormat="1" applyFont="1" applyBorder="1" applyAlignment="1">
      <alignment horizontal="center" vertical="center"/>
    </xf>
    <xf numFmtId="178" fontId="14" fillId="0" borderId="3" xfId="19" applyNumberFormat="1" applyFont="1" applyBorder="1" applyAlignment="1">
      <alignment horizontal="center" vertical="center"/>
    </xf>
    <xf numFmtId="0" fontId="14" fillId="0" borderId="189" xfId="19" applyFont="1" applyBorder="1" applyAlignment="1">
      <alignment horizontal="center" vertical="center" wrapText="1"/>
    </xf>
    <xf numFmtId="0" fontId="26" fillId="0" borderId="65" xfId="15" applyFont="1" applyBorder="1" applyAlignment="1">
      <alignment horizontal="justify" vertical="center" wrapText="1"/>
    </xf>
    <xf numFmtId="0" fontId="26" fillId="0" borderId="150" xfId="15" applyFont="1" applyBorder="1" applyAlignment="1">
      <alignment horizontal="justify" vertical="center" wrapText="1"/>
    </xf>
    <xf numFmtId="0" fontId="26" fillId="0" borderId="5" xfId="15" applyFont="1" applyBorder="1" applyAlignment="1">
      <alignment horizontal="justify" vertical="center" wrapText="1"/>
    </xf>
    <xf numFmtId="0" fontId="26" fillId="0" borderId="1" xfId="15" applyFont="1" applyBorder="1" applyAlignment="1">
      <alignment horizontal="justify" vertical="center" wrapText="1"/>
    </xf>
    <xf numFmtId="0" fontId="26" fillId="0" borderId="1" xfId="15" applyFont="1" applyBorder="1" applyAlignment="1">
      <alignment horizontal="center" vertical="center" wrapText="1"/>
    </xf>
    <xf numFmtId="0" fontId="26" fillId="0" borderId="1" xfId="15" applyFont="1" applyFill="1" applyBorder="1" applyAlignment="1">
      <alignment horizontal="justify" vertical="center" wrapText="1"/>
    </xf>
    <xf numFmtId="0" fontId="26" fillId="0" borderId="65" xfId="15" applyFont="1" applyFill="1" applyBorder="1" applyAlignment="1">
      <alignment horizontal="justify" vertical="center"/>
    </xf>
    <xf numFmtId="0" fontId="26" fillId="0" borderId="150" xfId="15" applyFont="1" applyFill="1" applyBorder="1" applyAlignment="1">
      <alignment horizontal="justify" vertical="center"/>
    </xf>
    <xf numFmtId="0" fontId="26" fillId="0" borderId="5" xfId="15" applyFont="1" applyFill="1" applyBorder="1" applyAlignment="1">
      <alignment horizontal="justify" vertical="center"/>
    </xf>
    <xf numFmtId="0" fontId="14" fillId="0" borderId="166" xfId="14" applyFont="1" applyBorder="1" applyAlignment="1">
      <alignment horizontal="right" vertical="top" wrapText="1"/>
    </xf>
    <xf numFmtId="0" fontId="14" fillId="0" borderId="66" xfId="14" applyFont="1" applyBorder="1" applyAlignment="1">
      <alignment horizontal="right" vertical="top"/>
    </xf>
    <xf numFmtId="0" fontId="14" fillId="0" borderId="41" xfId="14" applyFont="1" applyBorder="1" applyAlignment="1">
      <alignment horizontal="left" wrapText="1"/>
    </xf>
    <xf numFmtId="0" fontId="14" fillId="0" borderId="194" xfId="14" applyFont="1" applyBorder="1" applyAlignment="1">
      <alignment horizontal="left"/>
    </xf>
    <xf numFmtId="0" fontId="8" fillId="0" borderId="0" xfId="14" applyFont="1" applyAlignment="1">
      <alignment horizontal="left" vertical="center" wrapText="1"/>
    </xf>
    <xf numFmtId="0" fontId="14" fillId="0" borderId="26" xfId="14" applyFont="1" applyFill="1" applyBorder="1" applyAlignment="1">
      <alignment horizontal="center" vertical="center" wrapText="1"/>
    </xf>
    <xf numFmtId="0" fontId="14" fillId="0" borderId="30" xfId="14" applyFont="1" applyFill="1" applyBorder="1" applyAlignment="1">
      <alignment horizontal="center" vertical="center"/>
    </xf>
    <xf numFmtId="0" fontId="14" fillId="11" borderId="26" xfId="14" applyFont="1" applyFill="1" applyBorder="1" applyAlignment="1">
      <alignment horizontal="center" vertical="center"/>
    </xf>
    <xf numFmtId="0" fontId="14" fillId="11" borderId="30" xfId="14" applyFont="1" applyFill="1" applyBorder="1" applyAlignment="1">
      <alignment horizontal="center" vertical="center"/>
    </xf>
    <xf numFmtId="0" fontId="14" fillId="0" borderId="26" xfId="14" applyFont="1" applyFill="1" applyBorder="1" applyAlignment="1">
      <alignment horizontal="center" vertical="center"/>
    </xf>
    <xf numFmtId="0" fontId="26" fillId="0" borderId="65" xfId="14" applyFont="1" applyFill="1" applyBorder="1" applyAlignment="1">
      <alignment horizontal="center" vertical="center" textRotation="255" shrinkToFit="1"/>
    </xf>
    <xf numFmtId="0" fontId="26" fillId="0" borderId="5" xfId="14" applyFont="1" applyFill="1" applyBorder="1" applyAlignment="1">
      <alignment horizontal="center" vertical="center" textRotation="255" shrinkToFit="1"/>
    </xf>
    <xf numFmtId="0" fontId="26" fillId="0" borderId="65" xfId="14" applyFont="1" applyFill="1" applyBorder="1" applyAlignment="1">
      <alignment horizontal="center" vertical="center"/>
    </xf>
    <xf numFmtId="0" fontId="26" fillId="0" borderId="5" xfId="14" applyFont="1" applyFill="1" applyBorder="1" applyAlignment="1">
      <alignment horizontal="center" vertical="center"/>
    </xf>
    <xf numFmtId="0" fontId="16" fillId="0" borderId="65" xfId="14" applyFont="1" applyFill="1" applyBorder="1" applyAlignment="1">
      <alignment horizontal="center" vertical="center" wrapText="1"/>
    </xf>
    <xf numFmtId="0" fontId="16" fillId="0" borderId="5" xfId="14" applyFont="1" applyFill="1" applyBorder="1" applyAlignment="1">
      <alignment horizontal="center" vertical="center" wrapText="1"/>
    </xf>
    <xf numFmtId="0" fontId="14" fillId="0" borderId="22" xfId="14" applyFont="1" applyFill="1" applyBorder="1" applyAlignment="1">
      <alignment horizontal="center" vertical="center" wrapText="1"/>
    </xf>
    <xf numFmtId="0" fontId="14" fillId="0" borderId="152" xfId="14" applyFont="1" applyFill="1" applyBorder="1" applyAlignment="1">
      <alignment horizontal="center" vertical="center" wrapText="1"/>
    </xf>
    <xf numFmtId="0" fontId="14" fillId="11" borderId="22" xfId="14" applyFont="1" applyFill="1" applyBorder="1" applyAlignment="1">
      <alignment horizontal="center" vertical="center"/>
    </xf>
    <xf numFmtId="0" fontId="14" fillId="11" borderId="152" xfId="14" applyFont="1" applyFill="1" applyBorder="1" applyAlignment="1">
      <alignment horizontal="center" vertical="center"/>
    </xf>
    <xf numFmtId="0" fontId="14" fillId="0" borderId="2" xfId="18" applyFont="1" applyFill="1" applyBorder="1" applyAlignment="1">
      <alignment vertical="center" wrapText="1"/>
    </xf>
    <xf numFmtId="0" fontId="14" fillId="0" borderId="4" xfId="18" applyFont="1" applyFill="1" applyBorder="1" applyAlignment="1">
      <alignment vertical="center" wrapText="1"/>
    </xf>
    <xf numFmtId="0" fontId="14" fillId="0" borderId="260" xfId="18" applyFont="1" applyFill="1" applyBorder="1" applyAlignment="1">
      <alignment vertical="center" wrapText="1"/>
    </xf>
    <xf numFmtId="0" fontId="8" fillId="0" borderId="10" xfId="9" applyFont="1" applyBorder="1" applyAlignment="1">
      <alignment horizontal="right" vertical="center"/>
    </xf>
    <xf numFmtId="0" fontId="42" fillId="0" borderId="0" xfId="9" applyFont="1" applyAlignment="1">
      <alignment horizontal="center" vertical="center"/>
    </xf>
    <xf numFmtId="179" fontId="8" fillId="0" borderId="216" xfId="9" applyNumberFormat="1" applyFont="1" applyFill="1" applyBorder="1" applyAlignment="1" applyProtection="1">
      <alignment vertical="center" wrapText="1"/>
    </xf>
    <xf numFmtId="179" fontId="8" fillId="0" borderId="217" xfId="9" applyNumberFormat="1" applyFont="1" applyFill="1" applyBorder="1" applyAlignment="1" applyProtection="1">
      <alignment vertical="center" wrapText="1"/>
    </xf>
    <xf numFmtId="179" fontId="8" fillId="0" borderId="218" xfId="9" applyNumberFormat="1" applyFont="1" applyFill="1" applyBorder="1" applyAlignment="1" applyProtection="1">
      <alignment vertical="center" wrapText="1"/>
    </xf>
    <xf numFmtId="179" fontId="12" fillId="0" borderId="150" xfId="9" applyNumberFormat="1" applyFont="1" applyBorder="1" applyAlignment="1" applyProtection="1">
      <alignment horizontal="center" vertical="center" textRotation="255"/>
    </xf>
    <xf numFmtId="179" fontId="12" fillId="0" borderId="5" xfId="9" applyNumberFormat="1" applyFont="1" applyBorder="1" applyAlignment="1" applyProtection="1">
      <alignment horizontal="center" vertical="center" textRotation="255"/>
    </xf>
    <xf numFmtId="179" fontId="12" fillId="0" borderId="65" xfId="9" applyNumberFormat="1" applyFont="1" applyBorder="1" applyAlignment="1" applyProtection="1">
      <alignment horizontal="center" vertical="center" textRotation="255"/>
    </xf>
    <xf numFmtId="179" fontId="8" fillId="0" borderId="155" xfId="9" applyNumberFormat="1" applyFont="1" applyFill="1" applyBorder="1" applyAlignment="1" applyProtection="1">
      <alignment vertical="center"/>
    </xf>
    <xf numFmtId="179" fontId="8" fillId="0" borderId="41" xfId="9" applyNumberFormat="1" applyFont="1" applyFill="1" applyBorder="1" applyAlignment="1" applyProtection="1">
      <alignment vertical="center"/>
    </xf>
    <xf numFmtId="38" fontId="8" fillId="0" borderId="41" xfId="7" applyFont="1" applyFill="1" applyBorder="1" applyAlignment="1">
      <alignment horizontal="center" vertical="center" wrapText="1"/>
    </xf>
    <xf numFmtId="38" fontId="8" fillId="0" borderId="10" xfId="7" applyFont="1" applyFill="1" applyBorder="1" applyAlignment="1">
      <alignment horizontal="center" vertical="center" wrapText="1"/>
    </xf>
    <xf numFmtId="38" fontId="8" fillId="0" borderId="183" xfId="7" applyFont="1" applyFill="1" applyBorder="1" applyAlignment="1">
      <alignment horizontal="center" vertical="center" textRotation="255"/>
    </xf>
    <xf numFmtId="38" fontId="8" fillId="0" borderId="185" xfId="7" applyFont="1" applyFill="1" applyBorder="1" applyAlignment="1">
      <alignment horizontal="center" vertical="center" textRotation="255"/>
    </xf>
    <xf numFmtId="38" fontId="8" fillId="0" borderId="23" xfId="7" applyFont="1" applyFill="1" applyBorder="1" applyAlignment="1">
      <alignment horizontal="center" vertical="center" textRotation="255"/>
    </xf>
    <xf numFmtId="38" fontId="8" fillId="0" borderId="41" xfId="7" applyFont="1" applyFill="1" applyBorder="1" applyAlignment="1">
      <alignment horizontal="center" vertical="center"/>
    </xf>
    <xf numFmtId="38" fontId="8" fillId="0" borderId="10" xfId="7" applyFont="1" applyFill="1" applyBorder="1" applyAlignment="1">
      <alignment horizontal="center" vertical="center"/>
    </xf>
    <xf numFmtId="38" fontId="42" fillId="0" borderId="0" xfId="7" applyFont="1" applyFill="1" applyAlignment="1">
      <alignment horizontal="center" vertical="center"/>
    </xf>
    <xf numFmtId="38" fontId="8" fillId="0" borderId="0" xfId="7" applyFont="1" applyBorder="1" applyAlignment="1">
      <alignment horizontal="right" vertical="center"/>
    </xf>
    <xf numFmtId="38" fontId="8" fillId="0" borderId="166" xfId="7" applyFont="1" applyFill="1" applyBorder="1" applyAlignment="1">
      <alignment horizontal="center" vertical="center"/>
    </xf>
    <xf numFmtId="38" fontId="8" fillId="0" borderId="157" xfId="7" applyFont="1" applyFill="1" applyBorder="1"/>
    <xf numFmtId="38" fontId="8" fillId="0" borderId="41" xfId="7" applyFont="1" applyFill="1" applyBorder="1"/>
    <xf numFmtId="38" fontId="8" fillId="0" borderId="10" xfId="7" applyFont="1" applyFill="1" applyBorder="1"/>
    <xf numFmtId="38" fontId="8" fillId="0" borderId="14" xfId="7" applyFont="1" applyFill="1" applyBorder="1" applyAlignment="1">
      <alignment horizontal="center" vertical="center" wrapText="1"/>
    </xf>
    <xf numFmtId="38" fontId="8" fillId="0" borderId="181" xfId="7" applyFont="1" applyFill="1" applyBorder="1" applyAlignment="1">
      <alignment horizontal="center" vertical="center" wrapText="1"/>
    </xf>
    <xf numFmtId="38" fontId="8" fillId="0" borderId="182" xfId="7" applyFont="1" applyFill="1" applyBorder="1" applyAlignment="1">
      <alignment horizontal="center" vertical="center" wrapText="1"/>
    </xf>
    <xf numFmtId="38" fontId="8" fillId="0" borderId="65" xfId="7" applyFont="1" applyFill="1" applyBorder="1" applyAlignment="1">
      <alignment horizontal="center" vertical="center" wrapText="1"/>
    </xf>
    <xf numFmtId="38" fontId="8" fillId="0" borderId="5" xfId="7" applyFont="1" applyFill="1" applyBorder="1" applyAlignment="1">
      <alignment horizontal="center" vertical="center"/>
    </xf>
    <xf numFmtId="38" fontId="12" fillId="0" borderId="188" xfId="7" applyFont="1" applyFill="1" applyBorder="1" applyAlignment="1">
      <alignment horizontal="center" vertical="center" wrapText="1"/>
    </xf>
    <xf numFmtId="38" fontId="12" fillId="0" borderId="143" xfId="7" applyFont="1" applyFill="1" applyBorder="1"/>
    <xf numFmtId="38" fontId="8" fillId="11" borderId="190" xfId="7" applyFont="1" applyFill="1" applyBorder="1" applyAlignment="1" applyProtection="1">
      <alignment vertical="center"/>
      <protection locked="0"/>
    </xf>
    <xf numFmtId="38" fontId="8" fillId="11" borderId="186" xfId="7" applyFont="1" applyFill="1" applyBorder="1" applyAlignment="1" applyProtection="1">
      <alignment vertical="center"/>
      <protection locked="0"/>
    </xf>
    <xf numFmtId="38" fontId="14" fillId="11" borderId="191" xfId="7" applyFont="1" applyFill="1" applyBorder="1" applyAlignment="1" applyProtection="1">
      <alignment horizontal="center" vertical="center"/>
      <protection locked="0"/>
    </xf>
    <xf numFmtId="38" fontId="14" fillId="11" borderId="25" xfId="7" applyFont="1" applyFill="1" applyBorder="1" applyAlignment="1" applyProtection="1">
      <alignment horizontal="center" vertical="center"/>
      <protection locked="0"/>
    </xf>
    <xf numFmtId="38" fontId="8" fillId="11" borderId="189" xfId="7" applyFont="1" applyFill="1" applyBorder="1" applyAlignment="1" applyProtection="1">
      <alignment vertical="center"/>
      <protection locked="0"/>
    </xf>
    <xf numFmtId="38" fontId="14" fillId="11" borderId="188" xfId="7" applyFont="1" applyFill="1" applyBorder="1" applyAlignment="1" applyProtection="1">
      <alignment horizontal="center" vertical="center"/>
      <protection locked="0"/>
    </xf>
    <xf numFmtId="38" fontId="8" fillId="11" borderId="190" xfId="7" applyFont="1" applyFill="1" applyBorder="1" applyAlignment="1" applyProtection="1">
      <alignment vertical="center" wrapText="1"/>
      <protection locked="0"/>
    </xf>
    <xf numFmtId="38" fontId="8" fillId="11" borderId="186" xfId="7" applyFont="1" applyFill="1" applyBorder="1" applyAlignment="1" applyProtection="1">
      <alignment vertical="center" wrapText="1"/>
      <protection locked="0"/>
    </xf>
    <xf numFmtId="38" fontId="14" fillId="11" borderId="191" xfId="7" applyFont="1" applyFill="1" applyBorder="1" applyAlignment="1" applyProtection="1">
      <alignment horizontal="center" vertical="center" wrapText="1"/>
      <protection locked="0"/>
    </xf>
    <xf numFmtId="38" fontId="14" fillId="11" borderId="25" xfId="7" applyFont="1" applyFill="1" applyBorder="1" applyAlignment="1" applyProtection="1">
      <alignment horizontal="center" vertical="center" wrapText="1"/>
      <protection locked="0"/>
    </xf>
    <xf numFmtId="38" fontId="8" fillId="11" borderId="159" xfId="7" applyFont="1" applyFill="1" applyBorder="1" applyAlignment="1" applyProtection="1">
      <alignment vertical="center" wrapText="1"/>
      <protection locked="0"/>
    </xf>
    <xf numFmtId="38" fontId="14" fillId="11" borderId="29" xfId="7" applyFont="1" applyFill="1" applyBorder="1" applyAlignment="1" applyProtection="1">
      <alignment horizontal="center" vertical="center" wrapText="1"/>
      <protection locked="0"/>
    </xf>
    <xf numFmtId="38" fontId="8" fillId="0" borderId="154" xfId="7" applyFont="1" applyFill="1" applyBorder="1" applyAlignment="1">
      <alignment horizontal="center" vertical="center" wrapText="1"/>
    </xf>
    <xf numFmtId="38" fontId="8" fillId="0" borderId="192" xfId="7" applyFont="1" applyFill="1" applyBorder="1" applyAlignment="1">
      <alignment horizontal="center" vertical="center" wrapText="1"/>
    </xf>
    <xf numFmtId="38" fontId="14" fillId="0" borderId="193" xfId="7" applyFont="1" applyFill="1" applyBorder="1" applyAlignment="1">
      <alignment horizontal="center" vertical="center" wrapText="1"/>
    </xf>
    <xf numFmtId="38" fontId="14" fillId="0" borderId="194" xfId="7" applyFont="1" applyFill="1" applyBorder="1" applyAlignment="1">
      <alignment horizontal="center" vertical="center" wrapText="1"/>
    </xf>
    <xf numFmtId="38" fontId="8" fillId="0" borderId="154" xfId="7" applyFont="1" applyFill="1" applyBorder="1" applyAlignment="1">
      <alignment horizontal="center" vertical="center"/>
    </xf>
    <xf numFmtId="38" fontId="8" fillId="0" borderId="192" xfId="7" applyFont="1" applyFill="1" applyBorder="1" applyAlignment="1">
      <alignment horizontal="center" vertical="center"/>
    </xf>
    <xf numFmtId="38" fontId="14" fillId="0" borderId="193" xfId="7" applyFont="1" applyFill="1" applyBorder="1" applyAlignment="1">
      <alignment horizontal="center" vertical="center"/>
    </xf>
    <xf numFmtId="38" fontId="14" fillId="0" borderId="194" xfId="7" applyFont="1" applyFill="1" applyBorder="1" applyAlignment="1">
      <alignment horizontal="center" vertical="center"/>
    </xf>
    <xf numFmtId="38" fontId="8" fillId="0" borderId="157" xfId="7" applyFont="1" applyFill="1" applyBorder="1" applyAlignment="1">
      <alignment horizontal="center" vertical="center"/>
    </xf>
    <xf numFmtId="38" fontId="14" fillId="0" borderId="66" xfId="7" applyFont="1" applyFill="1" applyBorder="1" applyAlignment="1">
      <alignment horizontal="center" vertical="center"/>
    </xf>
    <xf numFmtId="0" fontId="8" fillId="7" borderId="2" xfId="6" applyFont="1" applyFill="1" applyBorder="1" applyAlignment="1">
      <alignment horizontal="center" vertical="center"/>
    </xf>
    <xf numFmtId="0" fontId="8" fillId="7" borderId="4" xfId="6" applyFont="1" applyFill="1" applyBorder="1" applyAlignment="1">
      <alignment horizontal="center" vertical="center"/>
    </xf>
    <xf numFmtId="0" fontId="8" fillId="7" borderId="3" xfId="6" applyFont="1" applyFill="1" applyBorder="1" applyAlignment="1">
      <alignment horizontal="center" vertical="center"/>
    </xf>
    <xf numFmtId="0" fontId="42" fillId="0" borderId="0" xfId="6" applyFont="1" applyFill="1" applyAlignment="1">
      <alignment horizontal="center" vertical="center"/>
    </xf>
    <xf numFmtId="0" fontId="8" fillId="0" borderId="0" xfId="6" applyFont="1" applyBorder="1" applyAlignment="1">
      <alignment horizontal="right" vertical="center"/>
    </xf>
    <xf numFmtId="0" fontId="8" fillId="0" borderId="2" xfId="6" applyFont="1" applyFill="1" applyBorder="1" applyAlignment="1">
      <alignment horizontal="center" vertical="center"/>
    </xf>
    <xf numFmtId="0" fontId="8" fillId="0" borderId="3" xfId="6" applyFont="1" applyFill="1" applyBorder="1" applyAlignment="1">
      <alignment horizontal="center" vertical="center"/>
    </xf>
    <xf numFmtId="0" fontId="8" fillId="0" borderId="183" xfId="6" applyFont="1" applyFill="1" applyBorder="1" applyAlignment="1">
      <alignment horizontal="center" vertical="center" textRotation="255" shrinkToFit="1"/>
    </xf>
    <xf numFmtId="0" fontId="14" fillId="0" borderId="185" xfId="6" applyFont="1" applyBorder="1" applyAlignment="1">
      <alignment horizontal="center" vertical="center" textRotation="255" shrinkToFit="1"/>
    </xf>
    <xf numFmtId="0" fontId="14" fillId="0" borderId="144" xfId="6" applyFont="1" applyBorder="1" applyAlignment="1">
      <alignment horizontal="center" vertical="center" shrinkToFit="1"/>
    </xf>
    <xf numFmtId="0" fontId="8" fillId="0" borderId="187" xfId="6" applyFont="1" applyFill="1" applyBorder="1" applyAlignment="1">
      <alignment horizontal="center" vertical="center"/>
    </xf>
    <xf numFmtId="0" fontId="8" fillId="0" borderId="199" xfId="6" applyFont="1" applyFill="1" applyBorder="1" applyAlignment="1">
      <alignment horizontal="center" vertical="center"/>
    </xf>
    <xf numFmtId="181" fontId="8" fillId="6" borderId="2" xfId="6" applyNumberFormat="1" applyFont="1" applyFill="1" applyBorder="1" applyAlignment="1">
      <alignment horizontal="center" vertical="center"/>
    </xf>
    <xf numFmtId="181" fontId="8" fillId="6" borderId="4" xfId="6" applyNumberFormat="1" applyFont="1" applyFill="1" applyBorder="1" applyAlignment="1">
      <alignment horizontal="center" vertical="center"/>
    </xf>
    <xf numFmtId="181" fontId="8" fillId="6" borderId="3" xfId="6" applyNumberFormat="1" applyFont="1" applyFill="1" applyBorder="1" applyAlignment="1">
      <alignment horizontal="center" vertical="center"/>
    </xf>
    <xf numFmtId="0" fontId="14" fillId="6" borderId="4" xfId="6" applyFont="1" applyFill="1" applyBorder="1" applyAlignment="1">
      <alignment horizontal="center" vertical="center"/>
    </xf>
    <xf numFmtId="0" fontId="14" fillId="6" borderId="3" xfId="6" applyFont="1" applyFill="1" applyBorder="1" applyAlignment="1">
      <alignment horizontal="center" vertical="center"/>
    </xf>
    <xf numFmtId="181" fontId="8" fillId="8" borderId="2" xfId="6" applyNumberFormat="1" applyFont="1" applyFill="1" applyBorder="1" applyAlignment="1">
      <alignment horizontal="center" vertical="center"/>
    </xf>
    <xf numFmtId="181" fontId="8" fillId="8" borderId="4" xfId="6" applyNumberFormat="1" applyFont="1" applyFill="1" applyBorder="1" applyAlignment="1">
      <alignment horizontal="center" vertical="center"/>
    </xf>
    <xf numFmtId="181" fontId="8" fillId="8" borderId="3" xfId="6" applyNumberFormat="1" applyFont="1" applyFill="1" applyBorder="1" applyAlignment="1">
      <alignment horizontal="center" vertical="center"/>
    </xf>
    <xf numFmtId="0" fontId="14" fillId="8" borderId="4" xfId="6" applyFont="1" applyFill="1" applyBorder="1" applyAlignment="1">
      <alignment horizontal="center" vertical="center"/>
    </xf>
    <xf numFmtId="0" fontId="14" fillId="8" borderId="3" xfId="6" applyFont="1" applyFill="1" applyBorder="1" applyAlignment="1">
      <alignment horizontal="center" vertical="center"/>
    </xf>
    <xf numFmtId="0" fontId="12" fillId="7" borderId="0" xfId="6" applyFont="1" applyFill="1" applyAlignment="1">
      <alignment vertical="top"/>
    </xf>
    <xf numFmtId="3" fontId="12" fillId="7" borderId="0" xfId="7" applyNumberFormat="1" applyFont="1" applyFill="1" applyBorder="1" applyAlignment="1">
      <alignment horizontal="left" vertical="top"/>
    </xf>
    <xf numFmtId="0" fontId="12" fillId="7" borderId="0" xfId="6" applyFont="1" applyFill="1" applyAlignment="1">
      <alignment vertical="top" wrapText="1"/>
    </xf>
    <xf numFmtId="3" fontId="42" fillId="7" borderId="0" xfId="7" applyNumberFormat="1" applyFont="1" applyFill="1" applyAlignment="1">
      <alignment horizontal="center" vertical="center"/>
    </xf>
    <xf numFmtId="0" fontId="42" fillId="0" borderId="0" xfId="6" applyFont="1" applyAlignment="1">
      <alignment horizontal="center" vertical="center"/>
    </xf>
    <xf numFmtId="0" fontId="14" fillId="0" borderId="44" xfId="6" applyFont="1" applyFill="1" applyBorder="1" applyAlignment="1">
      <alignment horizontal="center" vertical="center" wrapText="1"/>
    </xf>
    <xf numFmtId="0" fontId="14" fillId="0" borderId="45" xfId="6" applyFont="1" applyFill="1" applyBorder="1" applyAlignment="1">
      <alignment horizontal="center" vertical="center"/>
    </xf>
    <xf numFmtId="0" fontId="14" fillId="0" borderId="47" xfId="6" applyFont="1" applyFill="1" applyBorder="1" applyAlignment="1">
      <alignment horizontal="center" vertical="center"/>
    </xf>
    <xf numFmtId="0" fontId="14" fillId="0" borderId="48" xfId="6" applyFont="1" applyFill="1" applyBorder="1" applyAlignment="1">
      <alignment horizontal="center" vertical="center"/>
    </xf>
    <xf numFmtId="0" fontId="14" fillId="0" borderId="46" xfId="6" applyFont="1" applyFill="1" applyBorder="1" applyAlignment="1">
      <alignment horizontal="center" vertical="center"/>
    </xf>
    <xf numFmtId="0" fontId="14" fillId="0" borderId="49" xfId="6" applyFont="1" applyFill="1" applyBorder="1" applyAlignment="1">
      <alignment horizontal="center" vertical="center"/>
    </xf>
    <xf numFmtId="0" fontId="14" fillId="0" borderId="35" xfId="6" applyFont="1" applyFill="1" applyBorder="1" applyAlignment="1">
      <alignment horizontal="center" vertical="center" wrapText="1"/>
    </xf>
    <xf numFmtId="0" fontId="14" fillId="0" borderId="34" xfId="6" applyFont="1" applyFill="1" applyBorder="1" applyAlignment="1">
      <alignment horizontal="center" vertical="center" wrapText="1"/>
    </xf>
    <xf numFmtId="0" fontId="8" fillId="11" borderId="203" xfId="6" applyFont="1" applyFill="1" applyBorder="1" applyAlignment="1">
      <alignment horizontal="left" vertical="center" textRotation="255"/>
    </xf>
    <xf numFmtId="0" fontId="8" fillId="11" borderId="204" xfId="6" applyFont="1" applyFill="1" applyBorder="1" applyAlignment="1"/>
    <xf numFmtId="178" fontId="53" fillId="8" borderId="206" xfId="6" applyNumberFormat="1" applyFont="1" applyFill="1" applyBorder="1" applyAlignment="1">
      <alignment horizontal="right" vertical="center"/>
    </xf>
    <xf numFmtId="178" fontId="53" fillId="8" borderId="211" xfId="6" applyNumberFormat="1" applyFont="1" applyFill="1" applyBorder="1" applyAlignment="1">
      <alignment horizontal="right" vertical="center"/>
    </xf>
    <xf numFmtId="0" fontId="8" fillId="11" borderId="207" xfId="6" applyFont="1" applyFill="1" applyBorder="1" applyAlignment="1"/>
    <xf numFmtId="0" fontId="8" fillId="11" borderId="208" xfId="6" applyFont="1" applyFill="1" applyBorder="1" applyAlignment="1"/>
    <xf numFmtId="0" fontId="8" fillId="11" borderId="210" xfId="6" applyFont="1" applyFill="1" applyBorder="1" applyAlignment="1"/>
    <xf numFmtId="0" fontId="8" fillId="11" borderId="128" xfId="6" applyFont="1" applyFill="1" applyBorder="1" applyAlignment="1"/>
    <xf numFmtId="0" fontId="14" fillId="0" borderId="2" xfId="6" applyFont="1" applyBorder="1" applyAlignment="1">
      <alignment horizontal="center" vertical="center"/>
    </xf>
    <xf numFmtId="0" fontId="14" fillId="0" borderId="4" xfId="6" applyFont="1" applyBorder="1" applyAlignment="1">
      <alignment horizontal="center" vertical="center"/>
    </xf>
    <xf numFmtId="0" fontId="14" fillId="0" borderId="3" xfId="6" applyFont="1" applyBorder="1" applyAlignment="1">
      <alignment horizontal="center" vertical="center"/>
    </xf>
    <xf numFmtId="0" fontId="42" fillId="0" borderId="2" xfId="6" applyFont="1" applyBorder="1" applyAlignment="1">
      <alignment horizontal="center" vertical="center"/>
    </xf>
    <xf numFmtId="0" fontId="42" fillId="0" borderId="4" xfId="6" applyFont="1" applyBorder="1" applyAlignment="1">
      <alignment horizontal="center" vertical="center"/>
    </xf>
    <xf numFmtId="0" fontId="42" fillId="0" borderId="3" xfId="6" applyFont="1" applyBorder="1" applyAlignment="1">
      <alignment horizontal="center" vertical="center"/>
    </xf>
    <xf numFmtId="0" fontId="8" fillId="0" borderId="65" xfId="6" applyFont="1" applyBorder="1" applyAlignment="1">
      <alignment horizontal="center" vertical="center"/>
    </xf>
    <xf numFmtId="0" fontId="8" fillId="0" borderId="176" xfId="6" applyFont="1" applyBorder="1" applyAlignment="1">
      <alignment horizontal="center" vertical="center"/>
    </xf>
    <xf numFmtId="0" fontId="8" fillId="0" borderId="166" xfId="6" applyFont="1" applyBorder="1" applyAlignment="1">
      <alignment horizontal="center" vertical="center"/>
    </xf>
    <xf numFmtId="0" fontId="8" fillId="0" borderId="66" xfId="6" applyFont="1" applyBorder="1" applyAlignment="1">
      <alignment horizontal="center" vertical="center"/>
    </xf>
    <xf numFmtId="0" fontId="8" fillId="0" borderId="65" xfId="6" applyFont="1" applyBorder="1" applyAlignment="1">
      <alignment horizontal="center" vertical="center" wrapText="1"/>
    </xf>
    <xf numFmtId="0" fontId="8" fillId="0" borderId="176" xfId="6" applyFont="1" applyBorder="1" applyAlignment="1">
      <alignment horizontal="center" vertical="center" wrapText="1"/>
    </xf>
    <xf numFmtId="0" fontId="14" fillId="0" borderId="65" xfId="6" applyFont="1" applyBorder="1" applyAlignment="1">
      <alignment horizontal="center" vertical="center"/>
    </xf>
    <xf numFmtId="0" fontId="14" fillId="0" borderId="176" xfId="6" applyFont="1" applyBorder="1" applyAlignment="1">
      <alignment horizontal="center" vertical="center"/>
    </xf>
    <xf numFmtId="0" fontId="57" fillId="0" borderId="0" xfId="6" applyFont="1" applyFill="1" applyAlignment="1">
      <alignment vertical="top"/>
    </xf>
    <xf numFmtId="0" fontId="55" fillId="8" borderId="0" xfId="6" applyFont="1" applyFill="1" applyAlignment="1">
      <alignment horizontal="center"/>
    </xf>
    <xf numFmtId="0" fontId="58" fillId="4" borderId="65" xfId="6" applyFont="1" applyFill="1" applyBorder="1" applyAlignment="1">
      <alignment horizontal="center" vertical="center"/>
    </xf>
    <xf numFmtId="0" fontId="58" fillId="4" borderId="5" xfId="6" applyFont="1" applyFill="1" applyBorder="1" applyAlignment="1">
      <alignment horizontal="center" vertical="center"/>
    </xf>
    <xf numFmtId="0" fontId="58" fillId="4" borderId="65" xfId="6" applyFont="1" applyFill="1" applyBorder="1" applyAlignment="1">
      <alignment horizontal="center" vertical="center" wrapText="1"/>
    </xf>
    <xf numFmtId="0" fontId="58" fillId="4" borderId="5" xfId="6" applyFont="1" applyFill="1" applyBorder="1" applyAlignment="1">
      <alignment horizontal="center" vertical="center" wrapText="1"/>
    </xf>
    <xf numFmtId="0" fontId="58" fillId="4" borderId="2" xfId="6" applyFont="1" applyFill="1" applyBorder="1" applyAlignment="1">
      <alignment horizontal="center" vertical="center" wrapText="1"/>
    </xf>
    <xf numFmtId="0" fontId="58" fillId="4" borderId="3" xfId="6" applyFont="1" applyFill="1" applyBorder="1" applyAlignment="1">
      <alignment horizontal="center" vertical="center" wrapText="1"/>
    </xf>
    <xf numFmtId="0" fontId="59" fillId="0" borderId="4" xfId="6" applyFont="1" applyFill="1" applyBorder="1" applyAlignment="1">
      <alignment horizontal="left" vertical="center"/>
    </xf>
    <xf numFmtId="0" fontId="59" fillId="0" borderId="3" xfId="6" applyFont="1" applyFill="1" applyBorder="1" applyAlignment="1">
      <alignment horizontal="left" vertical="center"/>
    </xf>
    <xf numFmtId="0" fontId="57" fillId="0" borderId="0" xfId="6" applyFont="1" applyFill="1"/>
    <xf numFmtId="3" fontId="57" fillId="0" borderId="0" xfId="7" applyNumberFormat="1" applyFont="1" applyFill="1" applyBorder="1" applyAlignment="1">
      <alignment horizontal="left" vertical="top"/>
    </xf>
    <xf numFmtId="3" fontId="72" fillId="8" borderId="0" xfId="7" applyNumberFormat="1" applyFont="1" applyFill="1" applyBorder="1" applyAlignment="1">
      <alignment horizontal="center" vertical="center"/>
    </xf>
    <xf numFmtId="0" fontId="72" fillId="8" borderId="0" xfId="6" applyFont="1" applyFill="1" applyBorder="1" applyAlignment="1">
      <alignment horizontal="center" vertical="center"/>
    </xf>
    <xf numFmtId="0" fontId="73" fillId="2" borderId="31" xfId="6" applyFont="1" applyFill="1" applyBorder="1" applyAlignment="1">
      <alignment horizontal="center" vertical="center"/>
    </xf>
    <xf numFmtId="0" fontId="73" fillId="2" borderId="59" xfId="6" applyFont="1" applyFill="1" applyBorder="1" applyAlignment="1">
      <alignment horizontal="center" vertical="center"/>
    </xf>
    <xf numFmtId="0" fontId="73" fillId="2" borderId="36" xfId="6" applyFont="1" applyFill="1" applyBorder="1" applyAlignment="1">
      <alignment horizontal="center" vertical="center"/>
    </xf>
    <xf numFmtId="0" fontId="73" fillId="2" borderId="135" xfId="6" applyFont="1" applyFill="1" applyBorder="1" applyAlignment="1">
      <alignment horizontal="center" vertical="center"/>
    </xf>
    <xf numFmtId="0" fontId="73" fillId="2" borderId="224" xfId="6" applyFont="1" applyFill="1" applyBorder="1" applyAlignment="1">
      <alignment horizontal="center" vertical="center"/>
    </xf>
    <xf numFmtId="0" fontId="73" fillId="2" borderId="226" xfId="6" applyFont="1" applyFill="1" applyBorder="1" applyAlignment="1">
      <alignment horizontal="center" vertical="center"/>
    </xf>
    <xf numFmtId="0" fontId="73" fillId="2" borderId="225" xfId="6" applyFont="1" applyFill="1" applyBorder="1" applyAlignment="1">
      <alignment horizontal="center" vertical="center"/>
    </xf>
    <xf numFmtId="0" fontId="112" fillId="0" borderId="240" xfId="6" applyFont="1" applyFill="1" applyBorder="1" applyAlignment="1">
      <alignment horizontal="center" vertical="center"/>
    </xf>
    <xf numFmtId="0" fontId="112" fillId="0" borderId="241" xfId="6" applyFont="1" applyFill="1" applyBorder="1" applyAlignment="1">
      <alignment horizontal="center" vertical="center"/>
    </xf>
    <xf numFmtId="187" fontId="75" fillId="8" borderId="0" xfId="6" applyNumberFormat="1" applyFont="1" applyFill="1" applyBorder="1" applyAlignment="1">
      <alignment vertical="center" shrinkToFit="1"/>
    </xf>
    <xf numFmtId="0" fontId="73" fillId="2" borderId="225" xfId="6" applyFont="1" applyFill="1" applyBorder="1" applyAlignment="1">
      <alignment horizontal="center" vertical="center" wrapText="1"/>
    </xf>
    <xf numFmtId="0" fontId="73" fillId="2" borderId="241" xfId="6" applyFont="1" applyFill="1" applyBorder="1" applyAlignment="1">
      <alignment horizontal="center" vertical="center" wrapText="1"/>
    </xf>
    <xf numFmtId="0" fontId="10" fillId="8" borderId="228" xfId="6" applyFont="1" applyFill="1" applyBorder="1" applyAlignment="1">
      <alignment horizontal="center" vertical="center" wrapText="1"/>
    </xf>
    <xf numFmtId="0" fontId="10" fillId="8" borderId="210" xfId="6" applyFont="1" applyFill="1" applyBorder="1" applyAlignment="1">
      <alignment horizontal="center" vertical="center" wrapText="1"/>
    </xf>
    <xf numFmtId="0" fontId="10" fillId="8" borderId="227" xfId="6" applyFont="1" applyFill="1" applyBorder="1" applyAlignment="1">
      <alignment horizontal="center" vertical="center" wrapText="1"/>
    </xf>
    <xf numFmtId="0" fontId="10" fillId="8" borderId="347" xfId="6" applyFont="1" applyFill="1" applyBorder="1" applyAlignment="1">
      <alignment horizontal="center" vertical="center" wrapText="1"/>
    </xf>
    <xf numFmtId="0" fontId="10" fillId="0" borderId="240" xfId="6" applyFont="1" applyFill="1" applyBorder="1" applyAlignment="1">
      <alignment horizontal="center" vertical="center"/>
    </xf>
    <xf numFmtId="0" fontId="10" fillId="0" borderId="241" xfId="6" applyFont="1" applyFill="1" applyBorder="1" applyAlignment="1">
      <alignment horizontal="center" vertical="center"/>
    </xf>
    <xf numFmtId="0" fontId="108" fillId="0" borderId="0" xfId="0" applyFont="1" applyAlignment="1">
      <alignment horizontal="center" vertical="center"/>
    </xf>
    <xf numFmtId="0" fontId="14" fillId="2" borderId="65" xfId="11" applyFont="1" applyFill="1" applyBorder="1" applyAlignment="1">
      <alignment horizontal="center" vertical="center"/>
    </xf>
    <xf numFmtId="0" fontId="14" fillId="2" borderId="5" xfId="11" applyFont="1" applyFill="1" applyBorder="1" applyAlignment="1">
      <alignment horizontal="center" vertical="center"/>
    </xf>
    <xf numFmtId="182" fontId="7" fillId="8" borderId="14" xfId="11" applyNumberFormat="1" applyFont="1" applyFill="1" applyBorder="1" applyAlignment="1">
      <alignment horizontal="center" vertical="center" shrinkToFit="1"/>
    </xf>
    <xf numFmtId="182" fontId="14" fillId="8" borderId="182" xfId="11" applyNumberFormat="1" applyFont="1" applyFill="1" applyBorder="1" applyAlignment="1">
      <alignment horizontal="center" vertical="center" shrinkToFit="1"/>
    </xf>
    <xf numFmtId="182" fontId="7" fillId="8" borderId="18" xfId="11" applyNumberFormat="1" applyFont="1" applyFill="1" applyBorder="1" applyAlignment="1">
      <alignment horizontal="center" vertical="center" shrinkToFit="1"/>
    </xf>
    <xf numFmtId="182" fontId="7" fillId="8" borderId="199" xfId="11" applyNumberFormat="1" applyFont="1" applyFill="1" applyBorder="1" applyAlignment="1">
      <alignment horizontal="center" vertical="center" shrinkToFit="1"/>
    </xf>
    <xf numFmtId="0" fontId="8" fillId="8" borderId="157" xfId="11" applyFont="1" applyFill="1" applyBorder="1" applyAlignment="1">
      <alignment horizontal="left" vertical="top" shrinkToFit="1"/>
    </xf>
    <xf numFmtId="0" fontId="14" fillId="2" borderId="166" xfId="11" applyFont="1" applyFill="1" applyBorder="1" applyAlignment="1">
      <alignment horizontal="center" vertical="center"/>
    </xf>
    <xf numFmtId="0" fontId="14" fillId="2" borderId="157" xfId="11" applyFont="1" applyFill="1" applyBorder="1" applyAlignment="1">
      <alignment horizontal="center" vertical="center"/>
    </xf>
    <xf numFmtId="0" fontId="14" fillId="2" borderId="66" xfId="11" applyFont="1" applyFill="1" applyBorder="1" applyAlignment="1">
      <alignment horizontal="center" vertical="center"/>
    </xf>
    <xf numFmtId="0" fontId="14" fillId="2" borderId="41" xfId="11" applyFont="1" applyFill="1" applyBorder="1" applyAlignment="1">
      <alignment horizontal="center" vertical="center"/>
    </xf>
    <xf numFmtId="0" fontId="14" fillId="2" borderId="10" xfId="11" applyFont="1" applyFill="1" applyBorder="1" applyAlignment="1">
      <alignment horizontal="center" vertical="center"/>
    </xf>
    <xf numFmtId="0" fontId="14" fillId="2" borderId="194" xfId="11" applyFont="1" applyFill="1" applyBorder="1" applyAlignment="1">
      <alignment horizontal="center" vertical="center"/>
    </xf>
    <xf numFmtId="178" fontId="14" fillId="2" borderId="1" xfId="11" applyNumberFormat="1" applyFont="1" applyFill="1" applyBorder="1" applyAlignment="1">
      <alignment horizontal="center" vertical="center" shrinkToFit="1"/>
    </xf>
    <xf numFmtId="178" fontId="14" fillId="2" borderId="166" xfId="11" applyNumberFormat="1" applyFont="1" applyFill="1" applyBorder="1" applyAlignment="1">
      <alignment horizontal="center" vertical="center"/>
    </xf>
    <xf numFmtId="178" fontId="14" fillId="2" borderId="66" xfId="11" applyNumberFormat="1" applyFont="1" applyFill="1" applyBorder="1" applyAlignment="1">
      <alignment horizontal="center" vertical="center"/>
    </xf>
    <xf numFmtId="178" fontId="14" fillId="2" borderId="41" xfId="11" applyNumberFormat="1" applyFont="1" applyFill="1" applyBorder="1" applyAlignment="1">
      <alignment horizontal="center" vertical="center"/>
    </xf>
    <xf numFmtId="178" fontId="14" fillId="2" borderId="194" xfId="11" applyNumberFormat="1" applyFont="1" applyFill="1" applyBorder="1" applyAlignment="1">
      <alignment horizontal="center" vertical="center"/>
    </xf>
    <xf numFmtId="177" fontId="14" fillId="2" borderId="65" xfId="11" applyNumberFormat="1" applyFont="1" applyFill="1" applyBorder="1" applyAlignment="1">
      <alignment horizontal="center" vertical="center" wrapText="1"/>
    </xf>
    <xf numFmtId="177" fontId="14" fillId="2" borderId="5" xfId="11" applyNumberFormat="1" applyFont="1" applyFill="1" applyBorder="1" applyAlignment="1">
      <alignment horizontal="center" vertical="center" wrapText="1"/>
    </xf>
    <xf numFmtId="0" fontId="8" fillId="8" borderId="0" xfId="11" applyFont="1" applyFill="1" applyBorder="1" applyAlignment="1">
      <alignment vertical="top" shrinkToFit="1"/>
    </xf>
    <xf numFmtId="0" fontId="8" fillId="8" borderId="0" xfId="11" applyFont="1" applyFill="1" applyBorder="1" applyAlignment="1">
      <alignment horizontal="left" vertical="top"/>
    </xf>
    <xf numFmtId="0" fontId="8" fillId="8" borderId="0" xfId="11" applyFont="1" applyFill="1" applyBorder="1" applyAlignment="1">
      <alignment horizontal="left" vertical="top" shrinkToFit="1"/>
    </xf>
    <xf numFmtId="178" fontId="14" fillId="8" borderId="166" xfId="11" applyNumberFormat="1" applyFont="1" applyFill="1" applyBorder="1" applyAlignment="1">
      <alignment horizontal="left" vertical="center" wrapText="1"/>
    </xf>
    <xf numFmtId="178" fontId="14" fillId="8" borderId="66" xfId="11" applyNumberFormat="1" applyFont="1" applyFill="1" applyBorder="1" applyAlignment="1">
      <alignment horizontal="left" vertical="center" wrapText="1"/>
    </xf>
    <xf numFmtId="178" fontId="14" fillId="8" borderId="65" xfId="11" applyNumberFormat="1" applyFont="1" applyFill="1" applyBorder="1" applyAlignment="1">
      <alignment horizontal="center" vertical="center" wrapText="1"/>
    </xf>
    <xf numFmtId="178" fontId="14" fillId="8" borderId="150" xfId="11" applyNumberFormat="1" applyFont="1" applyFill="1" applyBorder="1" applyAlignment="1">
      <alignment horizontal="center" vertical="center" wrapText="1"/>
    </xf>
    <xf numFmtId="178" fontId="14" fillId="8" borderId="5" xfId="11" applyNumberFormat="1" applyFont="1" applyFill="1" applyBorder="1" applyAlignment="1">
      <alignment horizontal="center" vertical="center" wrapText="1"/>
    </xf>
    <xf numFmtId="178" fontId="14" fillId="8" borderId="2" xfId="11" applyNumberFormat="1" applyFont="1" applyFill="1" applyBorder="1" applyAlignment="1">
      <alignment horizontal="left" vertical="center" wrapText="1"/>
    </xf>
    <xf numFmtId="178" fontId="14" fillId="8" borderId="4" xfId="11" applyNumberFormat="1" applyFont="1" applyFill="1" applyBorder="1" applyAlignment="1">
      <alignment horizontal="left" vertical="center" wrapText="1"/>
    </xf>
    <xf numFmtId="178" fontId="14" fillId="8" borderId="3" xfId="11" applyNumberFormat="1" applyFont="1" applyFill="1" applyBorder="1" applyAlignment="1">
      <alignment horizontal="left" vertical="center" wrapText="1"/>
    </xf>
    <xf numFmtId="178" fontId="14" fillId="8" borderId="41" xfId="11" applyNumberFormat="1" applyFont="1" applyFill="1" applyBorder="1" applyAlignment="1">
      <alignment horizontal="left" vertical="center" wrapText="1"/>
    </xf>
    <xf numFmtId="178" fontId="14" fillId="8" borderId="194" xfId="11" applyNumberFormat="1" applyFont="1" applyFill="1" applyBorder="1" applyAlignment="1">
      <alignment horizontal="left" vertical="center" wrapText="1"/>
    </xf>
    <xf numFmtId="178" fontId="14" fillId="8" borderId="65" xfId="11" applyNumberFormat="1" applyFont="1" applyFill="1" applyBorder="1" applyAlignment="1">
      <alignment horizontal="center" vertical="center" textRotation="255" wrapText="1"/>
    </xf>
    <xf numFmtId="178" fontId="14" fillId="8" borderId="150" xfId="11" applyNumberFormat="1" applyFont="1" applyFill="1" applyBorder="1" applyAlignment="1">
      <alignment horizontal="center" vertical="center" textRotation="255" wrapText="1"/>
    </xf>
    <xf numFmtId="178" fontId="14" fillId="8" borderId="5" xfId="11" applyNumberFormat="1" applyFont="1" applyFill="1" applyBorder="1" applyAlignment="1">
      <alignment horizontal="center" vertical="center" textRotation="255" wrapText="1"/>
    </xf>
    <xf numFmtId="178" fontId="14" fillId="8" borderId="65" xfId="11" applyNumberFormat="1" applyFont="1" applyFill="1" applyBorder="1" applyAlignment="1">
      <alignment vertical="center" wrapText="1"/>
    </xf>
    <xf numFmtId="178" fontId="14" fillId="8" borderId="5" xfId="11" applyNumberFormat="1" applyFont="1" applyFill="1" applyBorder="1" applyAlignment="1">
      <alignment vertical="center" wrapText="1"/>
    </xf>
    <xf numFmtId="178" fontId="14" fillId="8" borderId="2" xfId="11" applyNumberFormat="1" applyFont="1" applyFill="1" applyBorder="1" applyAlignment="1">
      <alignment horizontal="center" vertical="center" wrapText="1"/>
    </xf>
    <xf numFmtId="178" fontId="14" fillId="8" borderId="3" xfId="11" applyNumberFormat="1" applyFont="1" applyFill="1" applyBorder="1" applyAlignment="1">
      <alignment horizontal="center" vertical="center" wrapText="1"/>
    </xf>
    <xf numFmtId="178" fontId="14" fillId="8" borderId="166" xfId="11" applyNumberFormat="1" applyFont="1" applyFill="1" applyBorder="1" applyAlignment="1">
      <alignment horizontal="center" vertical="center" wrapText="1"/>
    </xf>
    <xf numFmtId="178" fontId="14" fillId="8" borderId="66" xfId="11" applyNumberFormat="1" applyFont="1" applyFill="1" applyBorder="1" applyAlignment="1">
      <alignment horizontal="center" vertical="center" wrapText="1"/>
    </xf>
    <xf numFmtId="182" fontId="7" fillId="8" borderId="2" xfId="11" applyNumberFormat="1" applyFont="1" applyFill="1" applyBorder="1" applyAlignment="1">
      <alignment horizontal="center" vertical="center" shrinkToFit="1"/>
    </xf>
    <xf numFmtId="182" fontId="14" fillId="8" borderId="3" xfId="11" applyNumberFormat="1" applyFont="1" applyFill="1" applyBorder="1" applyAlignment="1">
      <alignment horizontal="center" vertical="center" shrinkToFit="1"/>
    </xf>
    <xf numFmtId="178" fontId="14" fillId="8" borderId="2" xfId="11" applyNumberFormat="1" applyFont="1" applyFill="1" applyBorder="1" applyAlignment="1">
      <alignment horizontal="left" vertical="center" shrinkToFit="1"/>
    </xf>
    <xf numFmtId="178" fontId="14" fillId="8" borderId="4" xfId="11" applyNumberFormat="1" applyFont="1" applyFill="1" applyBorder="1" applyAlignment="1">
      <alignment horizontal="left" vertical="center" shrinkToFit="1"/>
    </xf>
    <xf numFmtId="178" fontId="14" fillId="8" borderId="3" xfId="11" applyNumberFormat="1" applyFont="1" applyFill="1" applyBorder="1" applyAlignment="1">
      <alignment horizontal="left" vertical="center" shrinkToFit="1"/>
    </xf>
    <xf numFmtId="181" fontId="67" fillId="8" borderId="144" xfId="12" applyNumberFormat="1" applyFont="1" applyFill="1" applyBorder="1" applyAlignment="1">
      <alignment horizontal="center" vertical="center"/>
    </xf>
    <xf numFmtId="181" fontId="67" fillId="8" borderId="143" xfId="12" applyNumberFormat="1" applyFont="1" applyFill="1" applyBorder="1" applyAlignment="1">
      <alignment horizontal="center" vertical="center"/>
    </xf>
    <xf numFmtId="177" fontId="14" fillId="2" borderId="2" xfId="11" applyNumberFormat="1" applyFont="1" applyFill="1" applyBorder="1" applyAlignment="1">
      <alignment horizontal="center" vertical="center" wrapText="1"/>
    </xf>
    <xf numFmtId="177" fontId="14" fillId="2" borderId="3" xfId="11" applyNumberFormat="1" applyFont="1" applyFill="1" applyBorder="1" applyAlignment="1">
      <alignment horizontal="center" vertical="center" wrapText="1"/>
    </xf>
    <xf numFmtId="0" fontId="14" fillId="0" borderId="1" xfId="11" applyFont="1" applyFill="1" applyBorder="1" applyAlignment="1">
      <alignment horizontal="center" vertical="center" wrapText="1"/>
    </xf>
    <xf numFmtId="38" fontId="14" fillId="11" borderId="14" xfId="10" applyFont="1" applyFill="1" applyBorder="1" applyAlignment="1">
      <alignment horizontal="center" vertical="center" wrapText="1"/>
    </xf>
    <xf numFmtId="38" fontId="14" fillId="11" borderId="182" xfId="10" applyFont="1" applyFill="1" applyBorder="1" applyAlignment="1">
      <alignment horizontal="center" vertical="center" wrapText="1"/>
    </xf>
    <xf numFmtId="38" fontId="14" fillId="11" borderId="18" xfId="10" applyFont="1" applyFill="1" applyBorder="1" applyAlignment="1">
      <alignment horizontal="center" vertical="center" wrapText="1"/>
    </xf>
    <xf numFmtId="38" fontId="14" fillId="11" borderId="199" xfId="10" applyFont="1" applyFill="1" applyBorder="1" applyAlignment="1">
      <alignment horizontal="center" vertical="center" wrapText="1"/>
    </xf>
    <xf numFmtId="38" fontId="14" fillId="0" borderId="195" xfId="10" applyFont="1" applyFill="1" applyBorder="1" applyAlignment="1">
      <alignment horizontal="right" vertical="center" wrapText="1"/>
    </xf>
    <xf numFmtId="38" fontId="14" fillId="0" borderId="9" xfId="10" applyFont="1" applyFill="1" applyBorder="1" applyAlignment="1">
      <alignment horizontal="right" vertical="center" wrapText="1"/>
    </xf>
    <xf numFmtId="38" fontId="14" fillId="0" borderId="183" xfId="10" applyFont="1" applyFill="1" applyBorder="1" applyAlignment="1">
      <alignment horizontal="right" vertical="center" wrapText="1"/>
    </xf>
    <xf numFmtId="38" fontId="14" fillId="0" borderId="188" xfId="10" applyFont="1" applyFill="1" applyBorder="1" applyAlignment="1">
      <alignment horizontal="right" vertical="center" wrapText="1"/>
    </xf>
    <xf numFmtId="38" fontId="14" fillId="0" borderId="144" xfId="10" applyFont="1" applyFill="1" applyBorder="1" applyAlignment="1">
      <alignment horizontal="right" vertical="center" wrapText="1"/>
    </xf>
    <xf numFmtId="38" fontId="14" fillId="0" borderId="143" xfId="10" applyFont="1" applyFill="1" applyBorder="1" applyAlignment="1">
      <alignment horizontal="right" vertical="center" wrapText="1"/>
    </xf>
    <xf numFmtId="178" fontId="14" fillId="8" borderId="2" xfId="11" applyNumberFormat="1" applyFont="1" applyFill="1" applyBorder="1" applyAlignment="1">
      <alignment horizontal="left" vertical="center"/>
    </xf>
    <xf numFmtId="178" fontId="14" fillId="8" borderId="4" xfId="11" applyNumberFormat="1" applyFont="1" applyFill="1" applyBorder="1" applyAlignment="1">
      <alignment horizontal="left" vertical="center"/>
    </xf>
    <xf numFmtId="178" fontId="14" fillId="8" borderId="3" xfId="11" applyNumberFormat="1" applyFont="1" applyFill="1" applyBorder="1" applyAlignment="1">
      <alignment horizontal="left" vertical="center"/>
    </xf>
    <xf numFmtId="38" fontId="14" fillId="11" borderId="183" xfId="10" applyFont="1" applyFill="1" applyBorder="1" applyAlignment="1">
      <alignment horizontal="right" vertical="center" wrapText="1"/>
    </xf>
    <xf numFmtId="38" fontId="14" fillId="11" borderId="188" xfId="10" applyFont="1" applyFill="1" applyBorder="1" applyAlignment="1">
      <alignment horizontal="right" vertical="center" wrapText="1"/>
    </xf>
    <xf numFmtId="38" fontId="14" fillId="0" borderId="27" xfId="10" applyFont="1" applyFill="1" applyBorder="1" applyAlignment="1">
      <alignment horizontal="right" vertical="center" wrapText="1"/>
    </xf>
    <xf numFmtId="38" fontId="14" fillId="0" borderId="29" xfId="10" applyFont="1" applyFill="1" applyBorder="1" applyAlignment="1">
      <alignment horizontal="right" vertical="center" wrapText="1"/>
    </xf>
    <xf numFmtId="178" fontId="14" fillId="8" borderId="14" xfId="11" applyNumberFormat="1" applyFont="1" applyFill="1" applyBorder="1" applyAlignment="1">
      <alignment horizontal="left" vertical="center"/>
    </xf>
    <xf numFmtId="178" fontId="14" fillId="8" borderId="182" xfId="11" applyNumberFormat="1" applyFont="1" applyFill="1" applyBorder="1" applyAlignment="1">
      <alignment horizontal="left" vertical="center"/>
    </xf>
    <xf numFmtId="0" fontId="14" fillId="0" borderId="65" xfId="11" applyFont="1" applyFill="1" applyBorder="1" applyAlignment="1">
      <alignment horizontal="center" vertical="center" wrapText="1"/>
    </xf>
    <xf numFmtId="0" fontId="14" fillId="0" borderId="150" xfId="11" applyFont="1" applyFill="1" applyBorder="1" applyAlignment="1">
      <alignment horizontal="center" vertical="center" wrapText="1"/>
    </xf>
    <xf numFmtId="0" fontId="14" fillId="0" borderId="5" xfId="11" applyFont="1" applyFill="1" applyBorder="1" applyAlignment="1">
      <alignment horizontal="center" vertical="center" wrapText="1"/>
    </xf>
    <xf numFmtId="178" fontId="14" fillId="8" borderId="166" xfId="11" applyNumberFormat="1" applyFont="1" applyFill="1" applyBorder="1" applyAlignment="1">
      <alignment horizontal="left" vertical="center"/>
    </xf>
    <xf numFmtId="178" fontId="14" fillId="8" borderId="157" xfId="11" applyNumberFormat="1" applyFont="1" applyFill="1" applyBorder="1" applyAlignment="1">
      <alignment horizontal="left" vertical="center"/>
    </xf>
    <xf numFmtId="178" fontId="14" fillId="8" borderId="66" xfId="11" applyNumberFormat="1" applyFont="1" applyFill="1" applyBorder="1" applyAlignment="1">
      <alignment horizontal="left" vertical="center"/>
    </xf>
    <xf numFmtId="181" fontId="67" fillId="11" borderId="195" xfId="12" applyNumberFormat="1" applyFont="1" applyFill="1" applyBorder="1" applyAlignment="1">
      <alignment horizontal="center" vertical="center"/>
    </xf>
    <xf numFmtId="181" fontId="67" fillId="11" borderId="9" xfId="12" applyNumberFormat="1" applyFont="1" applyFill="1" applyBorder="1" applyAlignment="1">
      <alignment horizontal="center" vertical="center"/>
    </xf>
    <xf numFmtId="181" fontId="67" fillId="8" borderId="195" xfId="12" applyNumberFormat="1" applyFont="1" applyFill="1" applyBorder="1" applyAlignment="1">
      <alignment horizontal="center" vertical="center"/>
    </xf>
    <xf numFmtId="181" fontId="67" fillId="8" borderId="9" xfId="12" applyNumberFormat="1" applyFont="1" applyFill="1" applyBorder="1" applyAlignment="1">
      <alignment horizontal="center" vertical="center"/>
    </xf>
    <xf numFmtId="0" fontId="54" fillId="8" borderId="0" xfId="11" applyFont="1" applyFill="1" applyBorder="1" applyAlignment="1">
      <alignment horizontal="left" vertical="top" shrinkToFit="1"/>
    </xf>
    <xf numFmtId="0" fontId="110" fillId="0" borderId="0" xfId="11" applyFont="1" applyFill="1" applyAlignment="1">
      <alignment horizontal="center" vertical="center"/>
    </xf>
    <xf numFmtId="0" fontId="54" fillId="8" borderId="157" xfId="11" applyFont="1" applyFill="1" applyBorder="1" applyAlignment="1">
      <alignment horizontal="left" vertical="top" shrinkToFit="1"/>
    </xf>
    <xf numFmtId="0" fontId="54" fillId="8" borderId="0" xfId="11" applyFont="1" applyFill="1" applyBorder="1" applyAlignment="1">
      <alignment vertical="top" shrinkToFit="1"/>
    </xf>
    <xf numFmtId="0" fontId="54" fillId="8" borderId="0" xfId="11" applyFont="1" applyFill="1" applyBorder="1" applyAlignment="1">
      <alignment horizontal="left" vertical="top"/>
    </xf>
  </cellXfs>
  <cellStyles count="23">
    <cellStyle name="パーセント 2" xfId="8"/>
    <cellStyle name="桁区切り" xfId="22" builtinId="6"/>
    <cellStyle name="桁区切り 2" xfId="7"/>
    <cellStyle name="桁区切り 5" xfId="10"/>
    <cellStyle name="標準" xfId="0" builtinId="0"/>
    <cellStyle name="標準 14" xfId="14"/>
    <cellStyle name="標準 2" xfId="1"/>
    <cellStyle name="標準 2 2" xfId="6"/>
    <cellStyle name="標準 2 3" xfId="17"/>
    <cellStyle name="標準 2 3 2" xfId="21"/>
    <cellStyle name="標準 2 5" xfId="4"/>
    <cellStyle name="標準 3" xfId="15"/>
    <cellStyle name="標準 3 2" xfId="19"/>
    <cellStyle name="標準 4" xfId="3"/>
    <cellStyle name="標準 8 3" xfId="12"/>
    <cellStyle name="標準 9" xfId="11"/>
    <cellStyle name="標準_060318【千葉市】技術提案書様式" xfId="20"/>
    <cellStyle name="標準_081117事業計画様式" xfId="9"/>
    <cellStyle name="標準_価格審査チェックシート040826" xfId="16"/>
    <cellStyle name="標準_電力様式案R02" xfId="13"/>
    <cellStyle name="標準_湯沢雄勝_事業費内訳フォーマット" xfId="5"/>
    <cellStyle name="標準_様式2－整備内容" xfId="18"/>
    <cellStyle name="標準_様式集（Excel）黒" xfId="2"/>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84" Type="http://schemas.openxmlformats.org/officeDocument/2006/relationships/externalLink" Target="externalLinks/externalLink31.xml"/><Relationship Id="rId89" Type="http://schemas.openxmlformats.org/officeDocument/2006/relationships/externalLink" Target="externalLinks/externalLink36.xml"/><Relationship Id="rId112" Type="http://schemas.openxmlformats.org/officeDocument/2006/relationships/externalLink" Target="externalLinks/externalLink59.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5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102" Type="http://schemas.openxmlformats.org/officeDocument/2006/relationships/externalLink" Target="externalLinks/externalLink49.xml"/><Relationship Id="rId123" Type="http://schemas.openxmlformats.org/officeDocument/2006/relationships/externalLink" Target="externalLinks/externalLink70.xml"/><Relationship Id="rId128" Type="http://schemas.openxmlformats.org/officeDocument/2006/relationships/externalLink" Target="externalLinks/externalLink75.xml"/><Relationship Id="rId5" Type="http://schemas.openxmlformats.org/officeDocument/2006/relationships/worksheet" Target="worksheets/sheet5.xml"/><Relationship Id="rId90" Type="http://schemas.openxmlformats.org/officeDocument/2006/relationships/externalLink" Target="externalLinks/externalLink37.xml"/><Relationship Id="rId95" Type="http://schemas.openxmlformats.org/officeDocument/2006/relationships/externalLink" Target="externalLinks/externalLink4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77" Type="http://schemas.openxmlformats.org/officeDocument/2006/relationships/externalLink" Target="externalLinks/externalLink24.xml"/><Relationship Id="rId100" Type="http://schemas.openxmlformats.org/officeDocument/2006/relationships/externalLink" Target="externalLinks/externalLink47.xml"/><Relationship Id="rId105" Type="http://schemas.openxmlformats.org/officeDocument/2006/relationships/externalLink" Target="externalLinks/externalLink52.xml"/><Relationship Id="rId113" Type="http://schemas.openxmlformats.org/officeDocument/2006/relationships/externalLink" Target="externalLinks/externalLink60.xml"/><Relationship Id="rId118" Type="http://schemas.openxmlformats.org/officeDocument/2006/relationships/externalLink" Target="externalLinks/externalLink65.xml"/><Relationship Id="rId126" Type="http://schemas.openxmlformats.org/officeDocument/2006/relationships/externalLink" Target="externalLinks/externalLink73.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93" Type="http://schemas.openxmlformats.org/officeDocument/2006/relationships/externalLink" Target="externalLinks/externalLink40.xml"/><Relationship Id="rId98" Type="http://schemas.openxmlformats.org/officeDocument/2006/relationships/externalLink" Target="externalLinks/externalLink45.xml"/><Relationship Id="rId121"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103" Type="http://schemas.openxmlformats.org/officeDocument/2006/relationships/externalLink" Target="externalLinks/externalLink50.xml"/><Relationship Id="rId108" Type="http://schemas.openxmlformats.org/officeDocument/2006/relationships/externalLink" Target="externalLinks/externalLink55.xml"/><Relationship Id="rId116" Type="http://schemas.openxmlformats.org/officeDocument/2006/relationships/externalLink" Target="externalLinks/externalLink63.xml"/><Relationship Id="rId124" Type="http://schemas.openxmlformats.org/officeDocument/2006/relationships/externalLink" Target="externalLinks/externalLink71.xml"/><Relationship Id="rId129" Type="http://schemas.openxmlformats.org/officeDocument/2006/relationships/externalLink" Target="externalLinks/externalLink7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83" Type="http://schemas.openxmlformats.org/officeDocument/2006/relationships/externalLink" Target="externalLinks/externalLink30.xml"/><Relationship Id="rId88" Type="http://schemas.openxmlformats.org/officeDocument/2006/relationships/externalLink" Target="externalLinks/externalLink35.xml"/><Relationship Id="rId91" Type="http://schemas.openxmlformats.org/officeDocument/2006/relationships/externalLink" Target="externalLinks/externalLink38.xml"/><Relationship Id="rId96" Type="http://schemas.openxmlformats.org/officeDocument/2006/relationships/externalLink" Target="externalLinks/externalLink43.xml"/><Relationship Id="rId111" Type="http://schemas.openxmlformats.org/officeDocument/2006/relationships/externalLink" Target="externalLinks/externalLink58.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6" Type="http://schemas.openxmlformats.org/officeDocument/2006/relationships/externalLink" Target="externalLinks/externalLink53.xml"/><Relationship Id="rId114" Type="http://schemas.openxmlformats.org/officeDocument/2006/relationships/externalLink" Target="externalLinks/externalLink61.xml"/><Relationship Id="rId119" Type="http://schemas.openxmlformats.org/officeDocument/2006/relationships/externalLink" Target="externalLinks/externalLink66.xml"/><Relationship Id="rId127" Type="http://schemas.openxmlformats.org/officeDocument/2006/relationships/externalLink" Target="externalLinks/externalLink7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94" Type="http://schemas.openxmlformats.org/officeDocument/2006/relationships/externalLink" Target="externalLinks/externalLink41.xml"/><Relationship Id="rId99" Type="http://schemas.openxmlformats.org/officeDocument/2006/relationships/externalLink" Target="externalLinks/externalLink46.xml"/><Relationship Id="rId101" Type="http://schemas.openxmlformats.org/officeDocument/2006/relationships/externalLink" Target="externalLinks/externalLink48.xml"/><Relationship Id="rId122" Type="http://schemas.openxmlformats.org/officeDocument/2006/relationships/externalLink" Target="externalLinks/externalLink69.xml"/><Relationship Id="rId130"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97" Type="http://schemas.openxmlformats.org/officeDocument/2006/relationships/externalLink" Target="externalLinks/externalLink44.xml"/><Relationship Id="rId104" Type="http://schemas.openxmlformats.org/officeDocument/2006/relationships/externalLink" Target="externalLinks/externalLink51.xml"/><Relationship Id="rId120" Type="http://schemas.openxmlformats.org/officeDocument/2006/relationships/externalLink" Target="externalLinks/externalLink67.xml"/><Relationship Id="rId125" Type="http://schemas.openxmlformats.org/officeDocument/2006/relationships/externalLink" Target="externalLinks/externalLink72.xml"/><Relationship Id="rId7" Type="http://schemas.openxmlformats.org/officeDocument/2006/relationships/worksheet" Target="worksheets/sheet7.xml"/><Relationship Id="rId71" Type="http://schemas.openxmlformats.org/officeDocument/2006/relationships/externalLink" Target="externalLinks/externalLink18.xml"/><Relationship Id="rId92"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87" Type="http://schemas.openxmlformats.org/officeDocument/2006/relationships/externalLink" Target="externalLinks/externalLink34.xml"/><Relationship Id="rId110" Type="http://schemas.openxmlformats.org/officeDocument/2006/relationships/externalLink" Target="externalLinks/externalLink57.xml"/><Relationship Id="rId115" Type="http://schemas.openxmlformats.org/officeDocument/2006/relationships/externalLink" Target="externalLinks/externalLink62.xml"/><Relationship Id="rId131" Type="http://schemas.openxmlformats.org/officeDocument/2006/relationships/theme" Target="theme/theme1.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1</xdr:col>
      <xdr:colOff>0</xdr:colOff>
      <xdr:row>7</xdr:row>
      <xdr:rowOff>0</xdr:rowOff>
    </xdr:from>
    <xdr:to>
      <xdr:col>10</xdr:col>
      <xdr:colOff>9525</xdr:colOff>
      <xdr:row>7</xdr:row>
      <xdr:rowOff>0</xdr:rowOff>
    </xdr:to>
    <xdr:sp macro="" textlink="">
      <xdr:nvSpPr>
        <xdr:cNvPr id="2" name="Line 8">
          <a:extLst>
            <a:ext uri="{FF2B5EF4-FFF2-40B4-BE49-F238E27FC236}">
              <a16:creationId xmlns="" xmlns:a16="http://schemas.microsoft.com/office/drawing/2014/main" id="{00000000-0008-0000-0000-00002D490000}"/>
            </a:ext>
          </a:extLst>
        </xdr:cNvPr>
        <xdr:cNvSpPr>
          <a:spLocks noChangeShapeType="1"/>
        </xdr:cNvSpPr>
      </xdr:nvSpPr>
      <xdr:spPr bwMode="auto">
        <a:xfrm>
          <a:off x="692150" y="1181100"/>
          <a:ext cx="5629275" cy="0"/>
        </a:xfrm>
        <a:prstGeom prst="line">
          <a:avLst/>
        </a:prstGeom>
        <a:noFill/>
        <a:ln w="25400" cmpd="sng">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742950</xdr:colOff>
      <xdr:row>13</xdr:row>
      <xdr:rowOff>0</xdr:rowOff>
    </xdr:from>
    <xdr:to>
      <xdr:col>10</xdr:col>
      <xdr:colOff>0</xdr:colOff>
      <xdr:row>13</xdr:row>
      <xdr:rowOff>0</xdr:rowOff>
    </xdr:to>
    <xdr:sp macro="" textlink="">
      <xdr:nvSpPr>
        <xdr:cNvPr id="3" name="Line 9">
          <a:extLst>
            <a:ext uri="{FF2B5EF4-FFF2-40B4-BE49-F238E27FC236}">
              <a16:creationId xmlns="" xmlns:a16="http://schemas.microsoft.com/office/drawing/2014/main" id="{00000000-0008-0000-0000-00002E490000}"/>
            </a:ext>
          </a:extLst>
        </xdr:cNvPr>
        <xdr:cNvSpPr>
          <a:spLocks noChangeShapeType="1"/>
        </xdr:cNvSpPr>
      </xdr:nvSpPr>
      <xdr:spPr bwMode="auto">
        <a:xfrm>
          <a:off x="692150" y="3556000"/>
          <a:ext cx="5619750" cy="0"/>
        </a:xfrm>
        <a:prstGeom prst="line">
          <a:avLst/>
        </a:prstGeom>
        <a:noFill/>
        <a:ln w="25400" cmpd="sng">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24</xdr:row>
      <xdr:rowOff>88900</xdr:rowOff>
    </xdr:from>
    <xdr:to>
      <xdr:col>24</xdr:col>
      <xdr:colOff>631827</xdr:colOff>
      <xdr:row>30</xdr:row>
      <xdr:rowOff>45357</xdr:rowOff>
    </xdr:to>
    <xdr:sp macro="" textlink="">
      <xdr:nvSpPr>
        <xdr:cNvPr id="2" name="Text Box 33"/>
        <xdr:cNvSpPr txBox="1">
          <a:spLocks noChangeArrowheads="1"/>
        </xdr:cNvSpPr>
      </xdr:nvSpPr>
      <xdr:spPr bwMode="auto">
        <a:xfrm>
          <a:off x="0" y="7766050"/>
          <a:ext cx="16024227" cy="178525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一円未満は切り捨てること。ただし、表示は千円単位とする（したがって、小数点第三位まで入力し、表示は小数点第一位を四捨五入すること）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物価変動及び消費税を除いた金額を記入すること</a:t>
          </a:r>
        </a:p>
        <a:p>
          <a:pPr algn="l" rtl="0">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提案する運営期間の該当年度に金額を記入すること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維持管理費は各設備ごとに記載すること。ただし、法定点検は各装置・各機器ごとに別項目とし，頻度欄に法定○年と記入すること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機器の補修・更新費用は各装置・各機器ごとに記載すること</a:t>
          </a:r>
        </a:p>
        <a:p>
          <a:pPr algn="l" rtl="0">
            <a:lnSpc>
              <a:spcPts val="11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記入欄が足りない場合は必要に応じて追加すること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維持管理費の支払額の欄には、入札説明書 添付資料</a:t>
          </a: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-2</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対価の支払い方法を参照の上、運営期間にわたって平準化した金額とすること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algn="l" rtl="0">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補修費用の支払額の欄には、入札説明書 添付資料</a:t>
          </a: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-2 </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対価の支払い方法を参照の上、各期及び各年の金額を記入すること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上記費用は</a:t>
          </a:r>
          <a:r>
            <a:rPr kumimoji="0" lang="ja-JP"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第</a:t>
          </a:r>
          <a:r>
            <a:rPr kumimoji="0" lang="en-US"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9-2</a:t>
          </a:r>
          <a:r>
            <a:rPr kumimoji="0" lang="ja-JP"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号</a:t>
          </a:r>
          <a:r>
            <a:rPr kumimoji="0" lang="ja-JP" altLang="en-US"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、第</a:t>
          </a:r>
          <a:r>
            <a:rPr kumimoji="0" lang="en-US"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11-1</a:t>
          </a:r>
          <a:r>
            <a:rPr kumimoji="0" lang="ja-JP" altLang="en-US"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号等</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と整合を図ること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88900</xdr:rowOff>
    </xdr:from>
    <xdr:to>
      <xdr:col>24</xdr:col>
      <xdr:colOff>631827</xdr:colOff>
      <xdr:row>30</xdr:row>
      <xdr:rowOff>45357</xdr:rowOff>
    </xdr:to>
    <xdr:sp macro="" textlink="">
      <xdr:nvSpPr>
        <xdr:cNvPr id="2" name="Text Box 33"/>
        <xdr:cNvSpPr txBox="1">
          <a:spLocks noChangeArrowheads="1"/>
        </xdr:cNvSpPr>
      </xdr:nvSpPr>
      <xdr:spPr bwMode="auto">
        <a:xfrm>
          <a:off x="0" y="7766050"/>
          <a:ext cx="16024227" cy="178525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一円未満は切り捨てること。ただし、表示は千円単位とする（したがって、小数点第三位まで入力し、表示は小数点第一位を四捨五入すること）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物価変動及び消費税を除いた金額を記入すること</a:t>
          </a:r>
        </a:p>
        <a:p>
          <a:pPr algn="l" rtl="0">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提案する運営期間の該当年度に金額を記入すること</a:t>
          </a:r>
        </a:p>
        <a:p>
          <a:pPr algn="l" rtl="0">
            <a:lnSpc>
              <a:spcPts val="11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維持管理費は各設備ごとに記載すること。ただし、法定点検は各装置・各機器ごとに別項目とし，頻度欄に法定○年と記入すること</a:t>
          </a:r>
        </a:p>
        <a:p>
          <a:pPr algn="l" rtl="0">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機器の補修・更新費用は各装置・各機器ごとに記載すること</a:t>
          </a:r>
        </a:p>
        <a:p>
          <a:pPr algn="l" rtl="0">
            <a:lnSpc>
              <a:spcPts val="11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記入欄が足りない場合は必要に応じて追加すること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維持管理費の支払額の欄には、入札説明書 添付資料</a:t>
          </a: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-2</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対価の支払い方法を参照の上、運営期間にわたって平準化した金額とすること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algn="l" rtl="0">
            <a:lnSpc>
              <a:spcPts val="12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補修費用の支払額の欄には、入札説明書 添付資料</a:t>
          </a: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-2 </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対価の支払い方法を参照の上、各期及び各年の金額を記入すること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algn="l" rtl="0">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上記費用は</a:t>
          </a:r>
          <a:r>
            <a:rPr kumimoji="0" lang="ja-JP"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第</a:t>
          </a:r>
          <a:r>
            <a:rPr kumimoji="0" lang="en-US"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9-2</a:t>
          </a:r>
          <a:r>
            <a:rPr kumimoji="0" lang="ja-JP"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号</a:t>
          </a:r>
          <a:r>
            <a:rPr kumimoji="0" lang="ja-JP" altLang="en-US"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、第</a:t>
          </a:r>
          <a:r>
            <a:rPr kumimoji="0" lang="en-US"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11-1</a:t>
          </a:r>
          <a:r>
            <a:rPr kumimoji="0" lang="ja-JP" altLang="en-US"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号等</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と整合を図ること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algn="l" rtl="0">
            <a:lnSpc>
              <a:spcPts val="12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高効率ごみ発電施設に含む場合、「高効率ごみ発電施設に含む」と記入すること</a:t>
          </a:r>
        </a:p>
        <a:p>
          <a:pPr algn="l" rtl="0">
            <a:defRPr sz="1000"/>
          </a:pPr>
          <a:endPar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8</xdr:row>
      <xdr:rowOff>1</xdr:rowOff>
    </xdr:from>
    <xdr:to>
      <xdr:col>28</xdr:col>
      <xdr:colOff>716643</xdr:colOff>
      <xdr:row>22</xdr:row>
      <xdr:rowOff>217716</xdr:rowOff>
    </xdr:to>
    <xdr:sp macro="" textlink="">
      <xdr:nvSpPr>
        <xdr:cNvPr id="2" name="Line 1">
          <a:extLst>
            <a:ext uri="{FF2B5EF4-FFF2-40B4-BE49-F238E27FC236}">
              <a16:creationId xmlns="" xmlns:a16="http://schemas.microsoft.com/office/drawing/2014/main" id="{A3A0F02F-B681-4ADF-A618-6475021E94E8}"/>
            </a:ext>
          </a:extLst>
        </xdr:cNvPr>
        <xdr:cNvSpPr>
          <a:spLocks noChangeShapeType="1"/>
        </xdr:cNvSpPr>
      </xdr:nvSpPr>
      <xdr:spPr bwMode="auto">
        <a:xfrm>
          <a:off x="6604000" y="1579564"/>
          <a:ext cx="15321643" cy="372609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23</xdr:row>
      <xdr:rowOff>0</xdr:rowOff>
    </xdr:from>
    <xdr:to>
      <xdr:col>7</xdr:col>
      <xdr:colOff>732117</xdr:colOff>
      <xdr:row>29</xdr:row>
      <xdr:rowOff>231588</xdr:rowOff>
    </xdr:to>
    <xdr:sp macro="" textlink="">
      <xdr:nvSpPr>
        <xdr:cNvPr id="3" name="Line 2">
          <a:extLst>
            <a:ext uri="{FF2B5EF4-FFF2-40B4-BE49-F238E27FC236}">
              <a16:creationId xmlns="" xmlns:a16="http://schemas.microsoft.com/office/drawing/2014/main" id="{FD691332-F9CD-4F8B-A0BB-066426B51993}"/>
            </a:ext>
          </a:extLst>
        </xdr:cNvPr>
        <xdr:cNvSpPr>
          <a:spLocks noChangeShapeType="1"/>
        </xdr:cNvSpPr>
      </xdr:nvSpPr>
      <xdr:spPr bwMode="auto">
        <a:xfrm>
          <a:off x="3690472" y="5348941"/>
          <a:ext cx="3705410" cy="17107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9071</xdr:colOff>
      <xdr:row>8</xdr:row>
      <xdr:rowOff>0</xdr:rowOff>
    </xdr:from>
    <xdr:to>
      <xdr:col>29</xdr:col>
      <xdr:colOff>45358</xdr:colOff>
      <xdr:row>22</xdr:row>
      <xdr:rowOff>244928</xdr:rowOff>
    </xdr:to>
    <xdr:sp macro="" textlink="">
      <xdr:nvSpPr>
        <xdr:cNvPr id="4" name="Line 1">
          <a:extLst>
            <a:ext uri="{FF2B5EF4-FFF2-40B4-BE49-F238E27FC236}">
              <a16:creationId xmlns="" xmlns:a16="http://schemas.microsoft.com/office/drawing/2014/main" id="{A3A0F02F-B681-4ADF-A618-6475021E94E8}"/>
            </a:ext>
          </a:extLst>
        </xdr:cNvPr>
        <xdr:cNvSpPr>
          <a:spLocks noChangeShapeType="1"/>
        </xdr:cNvSpPr>
      </xdr:nvSpPr>
      <xdr:spPr bwMode="auto">
        <a:xfrm flipV="1">
          <a:off x="7384142" y="1587500"/>
          <a:ext cx="15466787" cy="37464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593912</xdr:colOff>
      <xdr:row>23</xdr:row>
      <xdr:rowOff>33616</xdr:rowOff>
    </xdr:from>
    <xdr:to>
      <xdr:col>7</xdr:col>
      <xdr:colOff>705972</xdr:colOff>
      <xdr:row>29</xdr:row>
      <xdr:rowOff>212912</xdr:rowOff>
    </xdr:to>
    <xdr:sp macro="" textlink="">
      <xdr:nvSpPr>
        <xdr:cNvPr id="5" name="Line 2">
          <a:extLst>
            <a:ext uri="{FF2B5EF4-FFF2-40B4-BE49-F238E27FC236}">
              <a16:creationId xmlns="" xmlns:a16="http://schemas.microsoft.com/office/drawing/2014/main" id="{FD691332-F9CD-4F8B-A0BB-066426B51993}"/>
            </a:ext>
          </a:extLst>
        </xdr:cNvPr>
        <xdr:cNvSpPr>
          <a:spLocks noChangeShapeType="1"/>
        </xdr:cNvSpPr>
      </xdr:nvSpPr>
      <xdr:spPr bwMode="auto">
        <a:xfrm flipV="1">
          <a:off x="3675530" y="5277969"/>
          <a:ext cx="2902324" cy="16584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47624</xdr:colOff>
      <xdr:row>10</xdr:row>
      <xdr:rowOff>66675</xdr:rowOff>
    </xdr:from>
    <xdr:to>
      <xdr:col>11</xdr:col>
      <xdr:colOff>1821655</xdr:colOff>
      <xdr:row>15</xdr:row>
      <xdr:rowOff>57150</xdr:rowOff>
    </xdr:to>
    <xdr:sp macro="" textlink="">
      <xdr:nvSpPr>
        <xdr:cNvPr id="2" name="Text Box 66"/>
        <xdr:cNvSpPr txBox="1">
          <a:spLocks noChangeArrowheads="1"/>
        </xdr:cNvSpPr>
      </xdr:nvSpPr>
      <xdr:spPr bwMode="auto">
        <a:xfrm>
          <a:off x="130968" y="2340769"/>
          <a:ext cx="7524750" cy="8239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様式第</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12-8</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号（</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Word)</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に張り付けること</a:t>
          </a:r>
        </a:p>
        <a:p>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助燃料の種類及び使用量の内訳を記入すること</a:t>
          </a:r>
        </a:p>
        <a:p>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ごみ量は年間計画処理量として算出すること</a:t>
          </a:r>
        </a:p>
        <a:p>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電力使用量には、粗大ごみ処理施設の電力使用量を含むものとし、緑地エリアの電力使用量は除くこと </a:t>
          </a:r>
        </a:p>
        <a:p>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数値等は技術提案書　様式第</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10-17</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号、第</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10-18-1</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号、第</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10-18-2</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号と整合を図ること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23812</xdr:colOff>
      <xdr:row>17</xdr:row>
      <xdr:rowOff>66676</xdr:rowOff>
    </xdr:from>
    <xdr:to>
      <xdr:col>10</xdr:col>
      <xdr:colOff>1857375</xdr:colOff>
      <xdr:row>24</xdr:row>
      <xdr:rowOff>130969</xdr:rowOff>
    </xdr:to>
    <xdr:sp macro="" textlink="">
      <xdr:nvSpPr>
        <xdr:cNvPr id="2" name="Text Box 66"/>
        <xdr:cNvSpPr txBox="1">
          <a:spLocks noChangeArrowheads="1"/>
        </xdr:cNvSpPr>
      </xdr:nvSpPr>
      <xdr:spPr bwMode="auto">
        <a:xfrm>
          <a:off x="107156" y="4138614"/>
          <a:ext cx="9144000" cy="1254918"/>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r>
            <a:rPr lang="ja-JP" altLang="ja-JP" sz="900">
              <a:effectLst/>
              <a:latin typeface="HGｺﾞｼｯｸM" panose="020B0609000000000000" pitchFamily="49" charset="-128"/>
              <a:ea typeface="HGｺﾞｼｯｸM" panose="020B0609000000000000" pitchFamily="49" charset="-128"/>
              <a:cs typeface="+mn-cs"/>
            </a:rPr>
            <a:t>※　様式第</a:t>
          </a:r>
          <a:r>
            <a:rPr lang="en-US" altLang="ja-JP" sz="900">
              <a:effectLst/>
              <a:latin typeface="HGｺﾞｼｯｸM" panose="020B0609000000000000" pitchFamily="49" charset="-128"/>
              <a:ea typeface="HGｺﾞｼｯｸM" panose="020B0609000000000000" pitchFamily="49" charset="-128"/>
              <a:cs typeface="+mn-cs"/>
            </a:rPr>
            <a:t>12-9</a:t>
          </a:r>
          <a:r>
            <a:rPr lang="ja-JP" altLang="ja-JP" sz="900">
              <a:effectLst/>
              <a:latin typeface="HGｺﾞｼｯｸM" panose="020B0609000000000000" pitchFamily="49" charset="-128"/>
              <a:ea typeface="HGｺﾞｼｯｸM" panose="020B0609000000000000" pitchFamily="49" charset="-128"/>
              <a:cs typeface="+mn-cs"/>
            </a:rPr>
            <a:t>号に貼り付けること</a:t>
          </a:r>
        </a:p>
        <a:p>
          <a:r>
            <a:rPr lang="ja-JP" altLang="ja-JP" sz="900">
              <a:effectLst/>
              <a:latin typeface="HGｺﾞｼｯｸM" panose="020B0609000000000000" pitchFamily="49" charset="-128"/>
              <a:ea typeface="HGｺﾞｼｯｸM" panose="020B0609000000000000" pitchFamily="49" charset="-128"/>
              <a:cs typeface="+mn-cs"/>
            </a:rPr>
            <a:t>※　ごみ量は年間計画処理量として算出すること</a:t>
          </a:r>
        </a:p>
        <a:p>
          <a:r>
            <a:rPr lang="ja-JP" altLang="ja-JP" sz="900">
              <a:effectLst/>
              <a:latin typeface="HGｺﾞｼｯｸM" panose="020B0609000000000000" pitchFamily="49" charset="-128"/>
              <a:ea typeface="HGｺﾞｼｯｸM" panose="020B0609000000000000" pitchFamily="49" charset="-128"/>
              <a:cs typeface="+mn-cs"/>
            </a:rPr>
            <a:t>※　電力全使用量</a:t>
          </a:r>
          <a:r>
            <a:rPr lang="ja-JP" altLang="en-US" sz="900">
              <a:effectLst/>
              <a:latin typeface="HGｺﾞｼｯｸM" panose="020B0609000000000000" pitchFamily="49" charset="-128"/>
              <a:ea typeface="HGｺﾞｼｯｸM" panose="020B0609000000000000" pitchFamily="49" charset="-128"/>
              <a:cs typeface="+mn-cs"/>
            </a:rPr>
            <a:t>に</a:t>
          </a:r>
          <a:r>
            <a:rPr lang="ja-JP" altLang="ja-JP" sz="900">
              <a:effectLst/>
              <a:latin typeface="HGｺﾞｼｯｸM" panose="020B0609000000000000" pitchFamily="49" charset="-128"/>
              <a:ea typeface="HGｺﾞｼｯｸM" panose="020B0609000000000000" pitchFamily="49" charset="-128"/>
              <a:cs typeface="+mn-cs"/>
            </a:rPr>
            <a:t>は、</a:t>
          </a:r>
          <a:r>
            <a:rPr lang="ja-JP" altLang="en-US" sz="900">
              <a:effectLst/>
              <a:latin typeface="HGｺﾞｼｯｸM" panose="020B0609000000000000" pitchFamily="49" charset="-128"/>
              <a:ea typeface="HGｺﾞｼｯｸM" panose="020B0609000000000000" pitchFamily="49" charset="-128"/>
              <a:cs typeface="+mn-cs"/>
            </a:rPr>
            <a:t>施設エリアの電力使用量及び</a:t>
          </a:r>
          <a:r>
            <a:rPr lang="ja-JP" altLang="ja-JP" sz="900">
              <a:effectLst/>
              <a:latin typeface="HGｺﾞｼｯｸM" panose="020B0609000000000000" pitchFamily="49" charset="-128"/>
              <a:ea typeface="HGｺﾞｼｯｸM" panose="020B0609000000000000" pitchFamily="49" charset="-128"/>
              <a:cs typeface="+mn-cs"/>
            </a:rPr>
            <a:t>緑地エリアの電力使用量</a:t>
          </a:r>
          <a:r>
            <a:rPr lang="ja-JP" altLang="en-US" sz="900">
              <a:effectLst/>
              <a:latin typeface="HGｺﾞｼｯｸM" panose="020B0609000000000000" pitchFamily="49" charset="-128"/>
              <a:ea typeface="HGｺﾞｼｯｸM" panose="020B0609000000000000" pitchFamily="49" charset="-128"/>
              <a:cs typeface="+mn-cs"/>
            </a:rPr>
            <a:t>（</a:t>
          </a:r>
          <a:r>
            <a:rPr lang="en-US" altLang="ja-JP" sz="900">
              <a:effectLst/>
              <a:latin typeface="HGｺﾞｼｯｸM" panose="020B0609000000000000" pitchFamily="49" charset="-128"/>
              <a:ea typeface="HGｺﾞｼｯｸM" panose="020B0609000000000000" pitchFamily="49" charset="-128"/>
              <a:cs typeface="+mn-cs"/>
            </a:rPr>
            <a:t>109,500kWh/</a:t>
          </a:r>
          <a:r>
            <a:rPr lang="ja-JP" altLang="en-US" sz="900">
              <a:effectLst/>
              <a:latin typeface="HGｺﾞｼｯｸM" panose="020B0609000000000000" pitchFamily="49" charset="-128"/>
              <a:ea typeface="HGｺﾞｼｯｸM" panose="020B0609000000000000" pitchFamily="49" charset="-128"/>
              <a:cs typeface="+mn-cs"/>
            </a:rPr>
            <a:t>年と仮設定すること）を含む</a:t>
          </a:r>
          <a:r>
            <a:rPr lang="ja-JP" altLang="ja-JP" sz="900">
              <a:effectLst/>
              <a:latin typeface="HGｺﾞｼｯｸM" panose="020B0609000000000000" pitchFamily="49" charset="-128"/>
              <a:ea typeface="HGｺﾞｼｯｸM" panose="020B0609000000000000" pitchFamily="49" charset="-128"/>
              <a:cs typeface="+mn-cs"/>
            </a:rPr>
            <a:t>こと</a:t>
          </a:r>
          <a:r>
            <a:rPr lang="en-US" altLang="ja-JP" sz="900">
              <a:effectLst/>
              <a:latin typeface="HGｺﾞｼｯｸM" panose="020B0609000000000000" pitchFamily="49" charset="-128"/>
              <a:ea typeface="HGｺﾞｼｯｸM" panose="020B0609000000000000" pitchFamily="49" charset="-128"/>
              <a:cs typeface="+mn-cs"/>
            </a:rPr>
            <a:t> </a:t>
          </a:r>
          <a:endParaRPr lang="ja-JP" altLang="ja-JP" sz="900">
            <a:effectLst/>
            <a:latin typeface="HGｺﾞｼｯｸM" panose="020B0609000000000000" pitchFamily="49" charset="-128"/>
            <a:ea typeface="HGｺﾞｼｯｸM" panose="020B0609000000000000" pitchFamily="49" charset="-128"/>
            <a:cs typeface="+mn-cs"/>
          </a:endParaRPr>
        </a:p>
        <a:p>
          <a:r>
            <a:rPr lang="ja-JP" altLang="ja-JP" sz="900">
              <a:effectLst/>
              <a:latin typeface="HGｺﾞｼｯｸM" panose="020B0609000000000000" pitchFamily="49" charset="-128"/>
              <a:ea typeface="HGｺﾞｼｯｸM" panose="020B0609000000000000" pitchFamily="49" charset="-128"/>
              <a:cs typeface="+mn-cs"/>
            </a:rPr>
            <a:t>※　ごみ由来の温室効果ガス排出量は含めないこと</a:t>
          </a:r>
        </a:p>
        <a:p>
          <a:r>
            <a:rPr lang="ja-JP" altLang="ja-JP" sz="900">
              <a:effectLst/>
              <a:latin typeface="HGｺﾞｼｯｸM" panose="020B0609000000000000" pitchFamily="49" charset="-128"/>
              <a:ea typeface="HGｺﾞｼｯｸM" panose="020B0609000000000000" pitchFamily="49" charset="-128"/>
              <a:cs typeface="+mn-cs"/>
            </a:rPr>
            <a:t>※　助燃料、電力からの温室効果ガス排出量の算定に当たっては、環境省</a:t>
          </a:r>
          <a:r>
            <a:rPr lang="en-US" altLang="ja-JP" sz="900">
              <a:effectLst/>
              <a:latin typeface="HGｺﾞｼｯｸM" panose="020B0609000000000000" pitchFamily="49" charset="-128"/>
              <a:ea typeface="HGｺﾞｼｯｸM" panose="020B0609000000000000" pitchFamily="49" charset="-128"/>
              <a:cs typeface="+mn-cs"/>
            </a:rPr>
            <a:t>HP</a:t>
          </a:r>
          <a:r>
            <a:rPr lang="ja-JP" altLang="ja-JP" sz="900">
              <a:effectLst/>
              <a:latin typeface="HGｺﾞｼｯｸM" panose="020B0609000000000000" pitchFamily="49" charset="-128"/>
              <a:ea typeface="HGｺﾞｼｯｸM" panose="020B0609000000000000" pitchFamily="49" charset="-128"/>
              <a:cs typeface="+mn-cs"/>
            </a:rPr>
            <a:t>「温室効果ガス排出量算定・報告・公表制度」関連資料集 温室効果ガス排出量算定・報告マニュアル</a:t>
          </a:r>
          <a:r>
            <a:rPr lang="en-US" altLang="ja-JP" sz="900">
              <a:effectLst/>
              <a:latin typeface="HGｺﾞｼｯｸM" panose="020B0609000000000000" pitchFamily="49" charset="-128"/>
              <a:ea typeface="HGｺﾞｼｯｸM" panose="020B0609000000000000" pitchFamily="49" charset="-128"/>
              <a:cs typeface="+mn-cs"/>
            </a:rPr>
            <a:t>(Ver4.6) (</a:t>
          </a:r>
          <a:r>
            <a:rPr lang="ja-JP" altLang="en-US" sz="900">
              <a:effectLst/>
              <a:latin typeface="HGｺﾞｼｯｸM" panose="020B0609000000000000" pitchFamily="49" charset="-128"/>
              <a:ea typeface="HGｺﾞｼｯｸM" panose="020B0609000000000000" pitchFamily="49" charset="-128"/>
              <a:cs typeface="+mn-cs"/>
            </a:rPr>
            <a:t>令和</a:t>
          </a:r>
          <a:r>
            <a:rPr lang="en-US" altLang="ja-JP" sz="900">
              <a:effectLst/>
              <a:latin typeface="HGｺﾞｼｯｸM" panose="020B0609000000000000" pitchFamily="49" charset="-128"/>
              <a:ea typeface="HGｺﾞｼｯｸM" panose="020B0609000000000000" pitchFamily="49" charset="-128"/>
              <a:cs typeface="+mn-cs"/>
            </a:rPr>
            <a:t>2</a:t>
          </a:r>
          <a:r>
            <a:rPr lang="ja-JP" altLang="ja-JP" sz="900">
              <a:effectLst/>
              <a:latin typeface="HGｺﾞｼｯｸM" panose="020B0609000000000000" pitchFamily="49" charset="-128"/>
              <a:ea typeface="HGｺﾞｼｯｸM" panose="020B0609000000000000" pitchFamily="49" charset="-128"/>
              <a:cs typeface="+mn-cs"/>
            </a:rPr>
            <a:t>年</a:t>
          </a:r>
          <a:r>
            <a:rPr lang="en-US" altLang="ja-JP" sz="900">
              <a:effectLst/>
              <a:latin typeface="HGｺﾞｼｯｸM" panose="020B0609000000000000" pitchFamily="49" charset="-128"/>
              <a:ea typeface="HGｺﾞｼｯｸM" panose="020B0609000000000000" pitchFamily="49" charset="-128"/>
              <a:cs typeface="+mn-cs"/>
            </a:rPr>
            <a:t>6</a:t>
          </a:r>
          <a:r>
            <a:rPr lang="ja-JP" altLang="ja-JP" sz="900">
              <a:effectLst/>
              <a:latin typeface="HGｺﾞｼｯｸM" panose="020B0609000000000000" pitchFamily="49" charset="-128"/>
              <a:ea typeface="HGｺﾞｼｯｸM" panose="020B0609000000000000" pitchFamily="49" charset="-128"/>
              <a:cs typeface="+mn-cs"/>
            </a:rPr>
            <a:t>月</a:t>
          </a:r>
          <a:r>
            <a:rPr lang="en-US" altLang="ja-JP" sz="900">
              <a:effectLst/>
              <a:latin typeface="HGｺﾞｼｯｸM" panose="020B0609000000000000" pitchFamily="49" charset="-128"/>
              <a:ea typeface="HGｺﾞｼｯｸM" panose="020B0609000000000000" pitchFamily="49" charset="-128"/>
              <a:cs typeface="+mn-cs"/>
            </a:rPr>
            <a:t>) </a:t>
          </a:r>
          <a:r>
            <a:rPr lang="ja-JP" altLang="ja-JP" sz="900">
              <a:effectLst/>
              <a:latin typeface="HGｺﾞｼｯｸM" panose="020B0609000000000000" pitchFamily="49" charset="-128"/>
              <a:ea typeface="HGｺﾞｼｯｸM" panose="020B0609000000000000" pitchFamily="49" charset="-128"/>
              <a:cs typeface="+mn-cs"/>
            </a:rPr>
            <a:t>を参照すること</a:t>
          </a:r>
        </a:p>
        <a:p>
          <a:r>
            <a:rPr lang="ja-JP" altLang="en-US" sz="1100" b="0" i="0" baseline="0">
              <a:solidFill>
                <a:srgbClr val="FF0000"/>
              </a:solidFill>
              <a:effectLst/>
              <a:latin typeface="HGｺﾞｼｯｸM" panose="020B0609000000000000" pitchFamily="49" charset="-128"/>
              <a:ea typeface="HGｺﾞｼｯｸM" panose="020B0609000000000000" pitchFamily="49" charset="-128"/>
              <a:cs typeface="+mn-cs"/>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6350</xdr:colOff>
      <xdr:row>17</xdr:row>
      <xdr:rowOff>66675</xdr:rowOff>
    </xdr:from>
    <xdr:to>
      <xdr:col>12</xdr:col>
      <xdr:colOff>1331259</xdr:colOff>
      <xdr:row>24</xdr:row>
      <xdr:rowOff>38100</xdr:rowOff>
    </xdr:to>
    <xdr:sp macro="" textlink="">
      <xdr:nvSpPr>
        <xdr:cNvPr id="2" name="Text Box 66"/>
        <xdr:cNvSpPr txBox="1">
          <a:spLocks noChangeArrowheads="1"/>
        </xdr:cNvSpPr>
      </xdr:nvSpPr>
      <xdr:spPr bwMode="auto">
        <a:xfrm>
          <a:off x="171450" y="4918075"/>
          <a:ext cx="9046509" cy="12477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様式第</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12-10</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号に貼り付けること</a:t>
          </a:r>
        </a:p>
        <a:p>
          <a:pPr algn="l" rtl="0">
            <a:lnSpc>
              <a:spcPts val="1300"/>
            </a:lnSpc>
            <a:defRPr sz="1000"/>
          </a:pP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記入内容は様式第</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10-17</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号と整合を図ること </a:t>
          </a:r>
        </a:p>
        <a:p>
          <a:pPr algn="l" rtl="0">
            <a:lnSpc>
              <a:spcPts val="1300"/>
            </a:lnSpc>
            <a:defRPr sz="1000"/>
          </a:pP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施設エリア使用電力量には、工場棟（高効率ごみ発電施設、粗大ごみ処理施設）、事務所棟（管理エリア及）びその他）の使用量を含むこと</a:t>
          </a:r>
        </a:p>
        <a:p>
          <a:pPr algn="l" rtl="0">
            <a:lnSpc>
              <a:spcPts val="1300"/>
            </a:lnSpc>
            <a:defRPr sz="1000"/>
          </a:pP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※2</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緑地のエリアにおける使用電力量は、</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109,500kWh/</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年と仮設定して売電電力量を算出することとし、実施設計段階で緑地のエリアにおける使用電力量を確定した後、売電　　</a:t>
          </a:r>
          <a:endPar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endParaRPr>
        </a:p>
        <a:p>
          <a:pPr algn="l" rtl="0">
            <a:lnSpc>
              <a:spcPts val="1300"/>
            </a:lnSpc>
            <a:defRPr sz="1000"/>
          </a:pP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電力量の見直しを行うこと </a:t>
          </a:r>
        </a:p>
        <a:p>
          <a:pPr algn="l" rtl="0">
            <a:lnSpc>
              <a:spcPts val="1300"/>
            </a:lnSpc>
            <a:defRPr sz="1000"/>
          </a:pP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※3</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売電電力量</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(kWh/</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年）＝（発電電力量</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(kWh/</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年）＋購入電力量</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(kWh/</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年））－（施設エリアにおける使用電力量</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(kWh/</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年）＋ 緑地のエリアにおける使用電力量</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(kWh/</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年））</a:t>
          </a:r>
          <a:endPar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endParaRPr>
        </a:p>
        <a:p>
          <a:pPr algn="l" rtl="0">
            <a:lnSpc>
              <a:spcPts val="1300"/>
            </a:lnSpc>
            <a:defRPr sz="1000"/>
          </a:pP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※4</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売電単価（円）は、</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7.15</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円分が</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46</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17</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円分が</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54</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％とする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28576</xdr:colOff>
      <xdr:row>6</xdr:row>
      <xdr:rowOff>79376</xdr:rowOff>
    </xdr:from>
    <xdr:to>
      <xdr:col>4</xdr:col>
      <xdr:colOff>1231900</xdr:colOff>
      <xdr:row>10</xdr:row>
      <xdr:rowOff>3176</xdr:rowOff>
    </xdr:to>
    <xdr:sp macro="" textlink="">
      <xdr:nvSpPr>
        <xdr:cNvPr id="2" name="Text Box 66"/>
        <xdr:cNvSpPr txBox="1">
          <a:spLocks noChangeArrowheads="1"/>
        </xdr:cNvSpPr>
      </xdr:nvSpPr>
      <xdr:spPr bwMode="auto">
        <a:xfrm>
          <a:off x="28576" y="1692276"/>
          <a:ext cx="5495924" cy="6477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ja-JP" sz="900">
              <a:effectLst/>
              <a:latin typeface="HGｺﾞｼｯｸM" panose="020B0609000000000000" pitchFamily="49" charset="-128"/>
              <a:ea typeface="HGｺﾞｼｯｸM" panose="020B0609000000000000" pitchFamily="49" charset="-128"/>
              <a:cs typeface="+mn-cs"/>
            </a:rPr>
            <a:t>※</a:t>
          </a:r>
          <a:r>
            <a:rPr lang="en-US" altLang="ja-JP" sz="900" baseline="0">
              <a:effectLst/>
              <a:latin typeface="HGｺﾞｼｯｸM" panose="020B0609000000000000" pitchFamily="49" charset="-128"/>
              <a:ea typeface="HGｺﾞｼｯｸM" panose="020B0609000000000000" pitchFamily="49" charset="-128"/>
              <a:cs typeface="+mn-cs"/>
            </a:rPr>
            <a:t> </a:t>
          </a:r>
          <a:r>
            <a:rPr lang="ja-JP" altLang="en-US" sz="900" baseline="0">
              <a:effectLst/>
              <a:latin typeface="HGｺﾞｼｯｸM" panose="020B0609000000000000" pitchFamily="49" charset="-128"/>
              <a:ea typeface="HGｺﾞｼｯｸM" panose="020B0609000000000000" pitchFamily="49" charset="-128"/>
              <a:cs typeface="+mn-cs"/>
            </a:rPr>
            <a:t>ごみ量は年間計画処理量として算出すること</a:t>
          </a:r>
          <a:endParaRPr lang="en-US" altLang="ja-JP" sz="900" baseline="0">
            <a:effectLst/>
            <a:latin typeface="HGｺﾞｼｯｸM" panose="020B0609000000000000" pitchFamily="49" charset="-128"/>
            <a:ea typeface="HGｺﾞｼｯｸM" panose="020B0609000000000000" pitchFamily="49" charset="-128"/>
            <a:cs typeface="+mn-cs"/>
          </a:endParaRPr>
        </a:p>
        <a:p>
          <a:pPr algn="l" rtl="0">
            <a:lnSpc>
              <a:spcPts val="1300"/>
            </a:lnSpc>
            <a:defRPr sz="1000"/>
          </a:pP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  </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様式第</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12-24</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号に貼り付けること</a:t>
          </a:r>
        </a:p>
        <a:p>
          <a:pPr algn="l" rtl="0">
            <a:lnSpc>
              <a:spcPts val="1300"/>
            </a:lnSpc>
            <a:defRPr sz="1000"/>
          </a:pP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　様式第</a:t>
          </a:r>
          <a:r>
            <a:rPr lang="en-US" altLang="ja-JP" sz="900" b="0" i="0" u="none" strike="noStrike" baseline="0">
              <a:solidFill>
                <a:sysClr val="windowText" lastClr="000000"/>
              </a:solidFill>
              <a:latin typeface="HGｺﾞｼｯｸM" panose="020B0609000000000000" pitchFamily="49" charset="-128"/>
              <a:ea typeface="HGｺﾞｼｯｸM" panose="020B0609000000000000" pitchFamily="49" charset="-128"/>
            </a:rPr>
            <a:t>10</a:t>
          </a:r>
          <a:r>
            <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rPr>
            <a:t>号の技術提案書の焼却残渣発生量計算書（自由様式）と整合を図ること</a:t>
          </a:r>
        </a:p>
        <a:p>
          <a:pPr algn="l" rtl="0">
            <a:lnSpc>
              <a:spcPts val="1300"/>
            </a:lnSpc>
            <a:defRPr sz="1000"/>
          </a:pPr>
          <a:endParaRPr lang="ja-JP" altLang="en-US" sz="900" b="0" i="0" u="none" strike="noStrike" baseline="0">
            <a:solidFill>
              <a:sysClr val="windowText" lastClr="00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76200</xdr:colOff>
      <xdr:row>27</xdr:row>
      <xdr:rowOff>0</xdr:rowOff>
    </xdr:from>
    <xdr:to>
      <xdr:col>7</xdr:col>
      <xdr:colOff>323850</xdr:colOff>
      <xdr:row>27</xdr:row>
      <xdr:rowOff>0</xdr:rowOff>
    </xdr:to>
    <xdr:sp macro="" textlink="">
      <xdr:nvSpPr>
        <xdr:cNvPr id="2" name="Text Box 1"/>
        <xdr:cNvSpPr txBox="1">
          <a:spLocks noChangeArrowheads="1"/>
        </xdr:cNvSpPr>
      </xdr:nvSpPr>
      <xdr:spPr bwMode="auto">
        <a:xfrm>
          <a:off x="5305425" y="5924550"/>
          <a:ext cx="247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7</xdr:col>
      <xdr:colOff>76200</xdr:colOff>
      <xdr:row>19</xdr:row>
      <xdr:rowOff>0</xdr:rowOff>
    </xdr:from>
    <xdr:to>
      <xdr:col>7</xdr:col>
      <xdr:colOff>323850</xdr:colOff>
      <xdr:row>19</xdr:row>
      <xdr:rowOff>0</xdr:rowOff>
    </xdr:to>
    <xdr:sp macro="" textlink="">
      <xdr:nvSpPr>
        <xdr:cNvPr id="3" name="Text Box 2"/>
        <xdr:cNvSpPr txBox="1">
          <a:spLocks noChangeArrowheads="1"/>
        </xdr:cNvSpPr>
      </xdr:nvSpPr>
      <xdr:spPr bwMode="auto">
        <a:xfrm>
          <a:off x="5305425" y="4133850"/>
          <a:ext cx="247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7</xdr:col>
      <xdr:colOff>76200</xdr:colOff>
      <xdr:row>27</xdr:row>
      <xdr:rowOff>0</xdr:rowOff>
    </xdr:from>
    <xdr:to>
      <xdr:col>7</xdr:col>
      <xdr:colOff>323850</xdr:colOff>
      <xdr:row>27</xdr:row>
      <xdr:rowOff>0</xdr:rowOff>
    </xdr:to>
    <xdr:sp macro="" textlink="">
      <xdr:nvSpPr>
        <xdr:cNvPr id="4" name="Text Box 3"/>
        <xdr:cNvSpPr txBox="1">
          <a:spLocks noChangeArrowheads="1"/>
        </xdr:cNvSpPr>
      </xdr:nvSpPr>
      <xdr:spPr bwMode="auto">
        <a:xfrm>
          <a:off x="5305425" y="5924550"/>
          <a:ext cx="247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8</xdr:col>
      <xdr:colOff>76200</xdr:colOff>
      <xdr:row>19</xdr:row>
      <xdr:rowOff>0</xdr:rowOff>
    </xdr:from>
    <xdr:to>
      <xdr:col>8</xdr:col>
      <xdr:colOff>323850</xdr:colOff>
      <xdr:row>19</xdr:row>
      <xdr:rowOff>0</xdr:rowOff>
    </xdr:to>
    <xdr:sp macro="" textlink="">
      <xdr:nvSpPr>
        <xdr:cNvPr id="5" name="Text Box 4"/>
        <xdr:cNvSpPr txBox="1">
          <a:spLocks noChangeArrowheads="1"/>
        </xdr:cNvSpPr>
      </xdr:nvSpPr>
      <xdr:spPr bwMode="auto">
        <a:xfrm>
          <a:off x="6257925" y="4133850"/>
          <a:ext cx="247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7</xdr:col>
      <xdr:colOff>76200</xdr:colOff>
      <xdr:row>27</xdr:row>
      <xdr:rowOff>0</xdr:rowOff>
    </xdr:from>
    <xdr:to>
      <xdr:col>7</xdr:col>
      <xdr:colOff>323850</xdr:colOff>
      <xdr:row>27</xdr:row>
      <xdr:rowOff>0</xdr:rowOff>
    </xdr:to>
    <xdr:sp macro="" textlink="">
      <xdr:nvSpPr>
        <xdr:cNvPr id="6" name="Text Box 5"/>
        <xdr:cNvSpPr txBox="1">
          <a:spLocks noChangeArrowheads="1"/>
        </xdr:cNvSpPr>
      </xdr:nvSpPr>
      <xdr:spPr bwMode="auto">
        <a:xfrm>
          <a:off x="5305425" y="5924550"/>
          <a:ext cx="247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7</xdr:col>
      <xdr:colOff>76200</xdr:colOff>
      <xdr:row>19</xdr:row>
      <xdr:rowOff>0</xdr:rowOff>
    </xdr:from>
    <xdr:to>
      <xdr:col>7</xdr:col>
      <xdr:colOff>323850</xdr:colOff>
      <xdr:row>19</xdr:row>
      <xdr:rowOff>0</xdr:rowOff>
    </xdr:to>
    <xdr:sp macro="" textlink="">
      <xdr:nvSpPr>
        <xdr:cNvPr id="7" name="Text Box 2"/>
        <xdr:cNvSpPr txBox="1">
          <a:spLocks noChangeArrowheads="1"/>
        </xdr:cNvSpPr>
      </xdr:nvSpPr>
      <xdr:spPr bwMode="auto">
        <a:xfrm>
          <a:off x="5305425" y="4133850"/>
          <a:ext cx="247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7</xdr:col>
      <xdr:colOff>76200</xdr:colOff>
      <xdr:row>23</xdr:row>
      <xdr:rowOff>0</xdr:rowOff>
    </xdr:from>
    <xdr:to>
      <xdr:col>7</xdr:col>
      <xdr:colOff>323850</xdr:colOff>
      <xdr:row>23</xdr:row>
      <xdr:rowOff>0</xdr:rowOff>
    </xdr:to>
    <xdr:sp macro="" textlink="">
      <xdr:nvSpPr>
        <xdr:cNvPr id="8" name="Text Box 1"/>
        <xdr:cNvSpPr txBox="1">
          <a:spLocks noChangeArrowheads="1"/>
        </xdr:cNvSpPr>
      </xdr:nvSpPr>
      <xdr:spPr bwMode="auto">
        <a:xfrm>
          <a:off x="5305425" y="4972050"/>
          <a:ext cx="247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7</xdr:col>
      <xdr:colOff>76200</xdr:colOff>
      <xdr:row>23</xdr:row>
      <xdr:rowOff>0</xdr:rowOff>
    </xdr:from>
    <xdr:to>
      <xdr:col>7</xdr:col>
      <xdr:colOff>323850</xdr:colOff>
      <xdr:row>23</xdr:row>
      <xdr:rowOff>0</xdr:rowOff>
    </xdr:to>
    <xdr:sp macro="" textlink="">
      <xdr:nvSpPr>
        <xdr:cNvPr id="9" name="Text Box 3"/>
        <xdr:cNvSpPr txBox="1">
          <a:spLocks noChangeArrowheads="1"/>
        </xdr:cNvSpPr>
      </xdr:nvSpPr>
      <xdr:spPr bwMode="auto">
        <a:xfrm>
          <a:off x="5305425" y="4972050"/>
          <a:ext cx="247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7</xdr:col>
      <xdr:colOff>76200</xdr:colOff>
      <xdr:row>23</xdr:row>
      <xdr:rowOff>0</xdr:rowOff>
    </xdr:from>
    <xdr:to>
      <xdr:col>7</xdr:col>
      <xdr:colOff>323850</xdr:colOff>
      <xdr:row>23</xdr:row>
      <xdr:rowOff>0</xdr:rowOff>
    </xdr:to>
    <xdr:sp macro="" textlink="">
      <xdr:nvSpPr>
        <xdr:cNvPr id="10" name="Text Box 5"/>
        <xdr:cNvSpPr txBox="1">
          <a:spLocks noChangeArrowheads="1"/>
        </xdr:cNvSpPr>
      </xdr:nvSpPr>
      <xdr:spPr bwMode="auto">
        <a:xfrm>
          <a:off x="5305425" y="4972050"/>
          <a:ext cx="247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3</xdr:row>
      <xdr:rowOff>9526</xdr:rowOff>
    </xdr:from>
    <xdr:to>
      <xdr:col>3</xdr:col>
      <xdr:colOff>19050</xdr:colOff>
      <xdr:row>5</xdr:row>
      <xdr:rowOff>9525</xdr:rowOff>
    </xdr:to>
    <xdr:sp macro="" textlink="">
      <xdr:nvSpPr>
        <xdr:cNvPr id="2" name="Line 1"/>
        <xdr:cNvSpPr>
          <a:spLocks noChangeShapeType="1"/>
        </xdr:cNvSpPr>
      </xdr:nvSpPr>
      <xdr:spPr bwMode="auto">
        <a:xfrm>
          <a:off x="66676" y="542926"/>
          <a:ext cx="1704974" cy="74294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10886</xdr:colOff>
      <xdr:row>26</xdr:row>
      <xdr:rowOff>77850</xdr:rowOff>
    </xdr:from>
    <xdr:to>
      <xdr:col>26</xdr:col>
      <xdr:colOff>0</xdr:colOff>
      <xdr:row>31</xdr:row>
      <xdr:rowOff>63197</xdr:rowOff>
    </xdr:to>
    <xdr:sp macro="" textlink="">
      <xdr:nvSpPr>
        <xdr:cNvPr id="2" name="テキスト ボックス 1"/>
        <xdr:cNvSpPr txBox="1"/>
      </xdr:nvSpPr>
      <xdr:spPr>
        <a:xfrm>
          <a:off x="173164" y="5270739"/>
          <a:ext cx="15144447" cy="909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lnSpc>
              <a:spcPts val="12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一円未満は切り捨てること。ただし、表示は千円単位とする（したがって、小数点第三位まで入力し、表示は小数点第一位を四捨五入すること）</a:t>
          </a:r>
          <a:endParaRPr lang="ja-JP" altLang="ja-JP" sz="900">
            <a:effectLst/>
            <a:latin typeface="HGｺﾞｼｯｸM" panose="020B0609000000000000" pitchFamily="49" charset="-128"/>
            <a:ea typeface="HGｺﾞｼｯｸM" panose="020B0609000000000000" pitchFamily="49" charset="-128"/>
          </a:endParaRPr>
        </a:p>
        <a:p>
          <a:pPr rtl="0">
            <a:lnSpc>
              <a:spcPts val="12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物価変動及び消費税を除いた金額を記入すること</a:t>
          </a:r>
          <a:endParaRPr lang="ja-JP" altLang="ja-JP" sz="900">
            <a:effectLst/>
            <a:latin typeface="HGｺﾞｼｯｸM" panose="020B0609000000000000" pitchFamily="49" charset="-128"/>
            <a:ea typeface="HGｺﾞｼｯｸM" panose="020B0609000000000000" pitchFamily="49" charset="-128"/>
          </a:endParaRPr>
        </a:p>
        <a:p>
          <a:pPr rtl="0">
            <a:lnSpc>
              <a:spcPts val="12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提案する運営期間の該当年度に金額を記入すること</a:t>
          </a:r>
          <a:endParaRPr lang="ja-JP" altLang="ja-JP" sz="900">
            <a:effectLst/>
            <a:latin typeface="HGｺﾞｼｯｸM" panose="020B0609000000000000" pitchFamily="49" charset="-128"/>
            <a:ea typeface="HGｺﾞｼｯｸM" panose="020B0609000000000000" pitchFamily="49" charset="-128"/>
          </a:endParaRPr>
        </a:p>
        <a:p>
          <a:pPr rtl="0">
            <a:lnSpc>
              <a:spcPts val="12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法人税等（法人税、地方法人税、法人事業税、地方法人特別税、法人住民税）は、実際に納付する年度が所得算定の年度と異なる場合でも、所得算定の年度に納付するものとして計上すること</a:t>
          </a:r>
          <a:endParaRPr lang="ja-JP" altLang="ja-JP" sz="900">
            <a:effectLst/>
            <a:latin typeface="HGｺﾞｼｯｸM" panose="020B0609000000000000" pitchFamily="49" charset="-128"/>
            <a:ea typeface="HGｺﾞｼｯｸM" panose="020B0609000000000000" pitchFamily="49" charset="-128"/>
          </a:endParaRPr>
        </a:p>
        <a:p>
          <a:pPr rtl="0">
            <a:lnSpc>
              <a:spcPts val="11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可能な範囲で詳細に記載し、記入欄が足りない場合は</a:t>
          </a:r>
          <a:r>
            <a:rPr lang="ja-JP" altLang="en-US" sz="900" b="0" i="0" baseline="0">
              <a:solidFill>
                <a:schemeClr val="dk1"/>
              </a:solidFill>
              <a:effectLst/>
              <a:latin typeface="HGｺﾞｼｯｸM" panose="020B0609000000000000" pitchFamily="49" charset="-128"/>
              <a:ea typeface="HGｺﾞｼｯｸM" panose="020B0609000000000000" pitchFamily="49" charset="-128"/>
              <a:cs typeface="+mn-cs"/>
            </a:rPr>
            <a:t>必要に応じて</a:t>
          </a: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追加すること</a:t>
          </a:r>
          <a:endParaRPr lang="ja-JP" altLang="ja-JP" sz="900">
            <a:effectLst/>
            <a:latin typeface="HGｺﾞｼｯｸM" panose="020B0609000000000000" pitchFamily="49" charset="-128"/>
            <a:ea typeface="HGｺﾞｼｯｸM" panose="020B0609000000000000" pitchFamily="49" charset="-128"/>
          </a:endParaRPr>
        </a:p>
      </xdr:txBody>
    </xdr:sp>
    <xdr:clientData/>
  </xdr:twoCellAnchor>
  <xdr:twoCellAnchor>
    <xdr:from>
      <xdr:col>1</xdr:col>
      <xdr:colOff>38100</xdr:colOff>
      <xdr:row>39</xdr:row>
      <xdr:rowOff>66610</xdr:rowOff>
    </xdr:from>
    <xdr:to>
      <xdr:col>26</xdr:col>
      <xdr:colOff>0</xdr:colOff>
      <xdr:row>41</xdr:row>
      <xdr:rowOff>143677</xdr:rowOff>
    </xdr:to>
    <xdr:sp macro="" textlink="">
      <xdr:nvSpPr>
        <xdr:cNvPr id="3" name="テキスト ボックス 2"/>
        <xdr:cNvSpPr txBox="1"/>
      </xdr:nvSpPr>
      <xdr:spPr>
        <a:xfrm>
          <a:off x="200378" y="8060554"/>
          <a:ext cx="15117233" cy="1078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lnSpc>
              <a:spcPts val="12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一円未満は切り捨てて小数点第三位まで入力し、表示は小数点第一位を四捨五入すること</a:t>
          </a:r>
          <a:endParaRPr lang="ja-JP" altLang="ja-JP" sz="900">
            <a:effectLst/>
            <a:latin typeface="HGｺﾞｼｯｸM" panose="020B0609000000000000" pitchFamily="49" charset="-128"/>
            <a:ea typeface="HGｺﾞｼｯｸM" panose="020B0609000000000000" pitchFamily="49" charset="-128"/>
          </a:endParaRPr>
        </a:p>
        <a:p>
          <a:pPr rtl="0">
            <a:lnSpc>
              <a:spcPts val="12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物価変動及び消費税を除いた金額を記入すること</a:t>
          </a:r>
          <a:endParaRPr lang="ja-JP" altLang="ja-JP" sz="900">
            <a:effectLst/>
            <a:latin typeface="HGｺﾞｼｯｸM" panose="020B0609000000000000" pitchFamily="49" charset="-128"/>
            <a:ea typeface="HGｺﾞｼｯｸM" panose="020B0609000000000000" pitchFamily="49" charset="-128"/>
          </a:endParaRPr>
        </a:p>
        <a:p>
          <a:pPr rtl="0">
            <a:lnSpc>
              <a:spcPts val="12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提案する運営期間の該当年度に金額を記入すること</a:t>
          </a:r>
          <a:endParaRPr lang="ja-JP" altLang="ja-JP" sz="900">
            <a:effectLst/>
            <a:latin typeface="HGｺﾞｼｯｸM" panose="020B0609000000000000" pitchFamily="49" charset="-128"/>
            <a:ea typeface="HGｺﾞｼｯｸM" panose="020B0609000000000000" pitchFamily="49" charset="-128"/>
          </a:endParaRPr>
        </a:p>
        <a:p>
          <a:pPr rtl="0">
            <a:lnSpc>
              <a:spcPts val="11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法人税等（法人税、地方法人税、法人事業税、地方法人特別税、法人住民税）は、実際に納付する年度が所得算定の年度と異なる場合でも、所得算定の年度に納付するものとして計上すること</a:t>
          </a:r>
          <a:endParaRPr lang="ja-JP" altLang="ja-JP" sz="900">
            <a:effectLst/>
            <a:latin typeface="HGｺﾞｼｯｸM" panose="020B0609000000000000" pitchFamily="49" charset="-128"/>
            <a:ea typeface="HGｺﾞｼｯｸM" panose="020B0609000000000000" pitchFamily="49" charset="-128"/>
          </a:endParaRPr>
        </a:p>
        <a:p>
          <a:pPr rtl="0">
            <a:lnSpc>
              <a:spcPts val="1200"/>
            </a:lnSpc>
          </a:pP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　可能な範囲で詳細に記載し、記入欄が足りない場合は</a:t>
          </a:r>
          <a:r>
            <a:rPr lang="ja-JP" altLang="en-US" sz="900" b="0" i="0" baseline="0">
              <a:solidFill>
                <a:schemeClr val="dk1"/>
              </a:solidFill>
              <a:effectLst/>
              <a:latin typeface="HGｺﾞｼｯｸM" panose="020B0609000000000000" pitchFamily="49" charset="-128"/>
              <a:ea typeface="HGｺﾞｼｯｸM" panose="020B0609000000000000" pitchFamily="49" charset="-128"/>
              <a:cs typeface="+mn-cs"/>
            </a:rPr>
            <a:t>必要に応じて</a:t>
          </a:r>
          <a:r>
            <a:rPr lang="ja-JP" altLang="ja-JP" sz="900" b="0" i="0" baseline="0">
              <a:solidFill>
                <a:schemeClr val="dk1"/>
              </a:solidFill>
              <a:effectLst/>
              <a:latin typeface="HGｺﾞｼｯｸM" panose="020B0609000000000000" pitchFamily="49" charset="-128"/>
              <a:ea typeface="HGｺﾞｼｯｸM" panose="020B0609000000000000" pitchFamily="49" charset="-128"/>
              <a:cs typeface="+mn-cs"/>
            </a:rPr>
            <a:t>追加すること</a:t>
          </a:r>
          <a:endParaRPr lang="ja-JP" altLang="ja-JP" sz="900">
            <a:effectLst/>
            <a:latin typeface="HGｺﾞｼｯｸM" panose="020B0609000000000000" pitchFamily="49" charset="-128"/>
            <a:ea typeface="HGｺﾞｼｯｸM" panose="020B0609000000000000" pitchFamily="49" charset="-128"/>
          </a:endParaRPr>
        </a:p>
        <a:p>
          <a:pPr>
            <a:lnSpc>
              <a:spcPts val="1100"/>
            </a:lnSpc>
          </a:pPr>
          <a:endParaRPr kumimoji="1" lang="ja-JP" altLang="en-US" sz="1000">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26</xdr:row>
      <xdr:rowOff>92075</xdr:rowOff>
    </xdr:from>
    <xdr:to>
      <xdr:col>22</xdr:col>
      <xdr:colOff>257175</xdr:colOff>
      <xdr:row>28</xdr:row>
      <xdr:rowOff>492125</xdr:rowOff>
    </xdr:to>
    <xdr:sp macro="" textlink="">
      <xdr:nvSpPr>
        <xdr:cNvPr id="2" name="Text Box 1"/>
        <xdr:cNvSpPr txBox="1">
          <a:spLocks noChangeArrowheads="1"/>
        </xdr:cNvSpPr>
      </xdr:nvSpPr>
      <xdr:spPr bwMode="auto">
        <a:xfrm>
          <a:off x="204258" y="6219825"/>
          <a:ext cx="13514917" cy="696383"/>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一円未満は切り捨てて小数点第三位まで入力し、表示は小数点第一位を四捨五入すること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物価変動及び消費税を除いた金額を記入すること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提案する運営期間の該当年度に金額を記入すること</a:t>
          </a:r>
        </a:p>
        <a:p>
          <a:pPr algn="l" rtl="0">
            <a:lnSpc>
              <a:spcPts val="11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可能な範囲で詳細に記載し、記入欄が足りない場合は必要に応じて追加すること</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69850</xdr:colOff>
      <xdr:row>24</xdr:row>
      <xdr:rowOff>38100</xdr:rowOff>
    </xdr:from>
    <xdr:to>
      <xdr:col>21</xdr:col>
      <xdr:colOff>330200</xdr:colOff>
      <xdr:row>27</xdr:row>
      <xdr:rowOff>257175</xdr:rowOff>
    </xdr:to>
    <xdr:sp macro="" textlink="">
      <xdr:nvSpPr>
        <xdr:cNvPr id="2" name="Text Box 1"/>
        <xdr:cNvSpPr txBox="1">
          <a:spLocks noChangeArrowheads="1"/>
        </xdr:cNvSpPr>
      </xdr:nvSpPr>
      <xdr:spPr bwMode="auto">
        <a:xfrm>
          <a:off x="723900" y="5041900"/>
          <a:ext cx="12217400" cy="1031875"/>
        </a:xfrm>
        <a:prstGeom prst="rect">
          <a:avLst/>
        </a:prstGeom>
        <a:solidFill>
          <a:srgbClr val="FFFFFF"/>
        </a:solidFill>
        <a:ln>
          <a:noFill/>
        </a:ln>
        <a:extLst/>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一円未満は切り捨てること。ただし、表示は千円単位とする（したがって、小数点第三位まで入力し、表示は小数点第一位を四捨五入すること）</a:t>
          </a:r>
        </a:p>
        <a:p>
          <a:pPr algn="l" rtl="0">
            <a:lnSpc>
              <a:spcPts val="11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物価変動及び消費税を除いた金額を記入すること</a:t>
          </a:r>
        </a:p>
        <a:p>
          <a:pPr algn="l" rtl="0">
            <a:lnSpc>
              <a:spcPts val="12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記入欄が足りない場合は必要に応じて追加すること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0" i="0" baseline="0">
              <a:effectLst/>
              <a:latin typeface="HGｺﾞｼｯｸM" panose="020B0609000000000000" pitchFamily="49" charset="-128"/>
              <a:ea typeface="HGｺﾞｼｯｸM" panose="020B0609000000000000" pitchFamily="49" charset="-128"/>
              <a:cs typeface="+mn-cs"/>
            </a:rPr>
            <a:t>※</a:t>
          </a:r>
          <a:r>
            <a:rPr lang="ja-JP" altLang="ja-JP" sz="1000" b="0" i="0" baseline="0">
              <a:effectLst/>
              <a:latin typeface="HGｺﾞｼｯｸM" panose="020B0609000000000000" pitchFamily="49" charset="-128"/>
              <a:ea typeface="HGｺﾞｼｯｸM" panose="020B0609000000000000" pitchFamily="49" charset="-128"/>
              <a:cs typeface="+mn-cs"/>
            </a:rPr>
            <a:t>　上記費用は様式第</a:t>
          </a:r>
          <a:r>
            <a:rPr lang="en-US" altLang="ja-JP" sz="1000" b="0" i="0" baseline="0">
              <a:effectLst/>
              <a:latin typeface="HGｺﾞｼｯｸM" panose="020B0609000000000000" pitchFamily="49" charset="-128"/>
              <a:ea typeface="HGｺﾞｼｯｸM" panose="020B0609000000000000" pitchFamily="49" charset="-128"/>
              <a:cs typeface="+mn-cs"/>
            </a:rPr>
            <a:t>9-2</a:t>
          </a:r>
          <a:r>
            <a:rPr lang="ja-JP" altLang="ja-JP" sz="1000" b="0" i="0" baseline="0">
              <a:effectLst/>
              <a:latin typeface="HGｺﾞｼｯｸM" panose="020B0609000000000000" pitchFamily="49" charset="-128"/>
              <a:ea typeface="HGｺﾞｼｯｸM" panose="020B0609000000000000" pitchFamily="49" charset="-128"/>
              <a:cs typeface="+mn-cs"/>
            </a:rPr>
            <a:t>号</a:t>
          </a:r>
          <a:r>
            <a:rPr lang="ja-JP" altLang="en-US" sz="1000" b="0" i="0" baseline="0">
              <a:effectLst/>
              <a:latin typeface="HGｺﾞｼｯｸM" panose="020B0609000000000000" pitchFamily="49" charset="-128"/>
              <a:ea typeface="HGｺﾞｼｯｸM" panose="020B0609000000000000" pitchFamily="49" charset="-128"/>
              <a:cs typeface="+mn-cs"/>
            </a:rPr>
            <a:t>、第</a:t>
          </a:r>
          <a:r>
            <a:rPr lang="en-US" altLang="ja-JP" sz="1000" b="0" i="0" baseline="0">
              <a:effectLst/>
              <a:latin typeface="HGｺﾞｼｯｸM" panose="020B0609000000000000" pitchFamily="49" charset="-128"/>
              <a:ea typeface="HGｺﾞｼｯｸM" panose="020B0609000000000000" pitchFamily="49" charset="-128"/>
              <a:cs typeface="+mn-cs"/>
            </a:rPr>
            <a:t>11-1</a:t>
          </a:r>
          <a:r>
            <a:rPr lang="ja-JP" altLang="en-US" sz="1000" b="0" i="0" baseline="0">
              <a:effectLst/>
              <a:latin typeface="HGｺﾞｼｯｸM" panose="020B0609000000000000" pitchFamily="49" charset="-128"/>
              <a:ea typeface="HGｺﾞｼｯｸM" panose="020B0609000000000000" pitchFamily="49" charset="-128"/>
              <a:cs typeface="+mn-cs"/>
            </a:rPr>
            <a:t>号等</a:t>
          </a:r>
          <a:r>
            <a:rPr lang="ja-JP" altLang="ja-JP" sz="1000" b="0" i="0" baseline="0">
              <a:effectLst/>
              <a:latin typeface="HGｺﾞｼｯｸM" panose="020B0609000000000000" pitchFamily="49" charset="-128"/>
              <a:ea typeface="HGｺﾞｼｯｸM" panose="020B0609000000000000" pitchFamily="49" charset="-128"/>
              <a:cs typeface="+mn-cs"/>
            </a:rPr>
            <a:t>と整合を図ること</a:t>
          </a:r>
          <a:endParaRPr lang="en-US" altLang="ja-JP" sz="1000" b="0" i="0" baseline="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en-US" altLang="ja-JP" sz="1000" b="0" i="0" baseline="0">
              <a:solidFill>
                <a:sysClr val="windowText" lastClr="000000"/>
              </a:solidFill>
              <a:effectLst/>
              <a:latin typeface="HGｺﾞｼｯｸM" panose="020B0609000000000000" pitchFamily="49" charset="-128"/>
              <a:ea typeface="HGｺﾞｼｯｸM" panose="020B0609000000000000" pitchFamily="49" charset="-128"/>
              <a:cs typeface="+mn-cs"/>
            </a:rPr>
            <a:t>※</a:t>
          </a:r>
          <a:r>
            <a:rPr lang="ja-JP" altLang="en-US" sz="1000" b="0" i="0" baseline="0">
              <a:solidFill>
                <a:sysClr val="windowText" lastClr="000000"/>
              </a:solidFill>
              <a:effectLst/>
              <a:latin typeface="HGｺﾞｼｯｸM" panose="020B0609000000000000" pitchFamily="49" charset="-128"/>
              <a:ea typeface="HGｺﾞｼｯｸM" panose="020B0609000000000000" pitchFamily="49" charset="-128"/>
              <a:cs typeface="+mn-cs"/>
            </a:rPr>
            <a:t>　粗大ごみ処理施設の光熱水費及びその他費用を含むこと</a:t>
          </a:r>
          <a:endParaRPr lang="en-US" altLang="ja-JP" sz="1000" b="0" i="0" baseline="0">
            <a:solidFill>
              <a:sysClr val="windowText" lastClr="000000"/>
            </a:solidFill>
            <a:effectLst/>
            <a:latin typeface="HGｺﾞｼｯｸM" panose="020B0609000000000000" pitchFamily="49" charset="-128"/>
            <a:ea typeface="HGｺﾞｼｯｸM" panose="020B0609000000000000" pitchFamily="49"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84791</xdr:colOff>
      <xdr:row>46</xdr:row>
      <xdr:rowOff>105335</xdr:rowOff>
    </xdr:from>
    <xdr:to>
      <xdr:col>24</xdr:col>
      <xdr:colOff>345141</xdr:colOff>
      <xdr:row>49</xdr:row>
      <xdr:rowOff>324410</xdr:rowOff>
    </xdr:to>
    <xdr:sp macro="" textlink="">
      <xdr:nvSpPr>
        <xdr:cNvPr id="2" name="Text Box 1"/>
        <xdr:cNvSpPr txBox="1">
          <a:spLocks noChangeArrowheads="1"/>
        </xdr:cNvSpPr>
      </xdr:nvSpPr>
      <xdr:spPr bwMode="auto">
        <a:xfrm>
          <a:off x="742203" y="9331511"/>
          <a:ext cx="14080938" cy="1033370"/>
        </a:xfrm>
        <a:prstGeom prst="rect">
          <a:avLst/>
        </a:prstGeom>
        <a:solidFill>
          <a:srgbClr val="FFFFFF"/>
        </a:solidFill>
        <a:ln>
          <a:noFill/>
        </a:ln>
        <a:extLst/>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一円未満は切り捨てること。ただし、表示は千円単位とする（したがって、小数点第三位まで入力し、表示は小数点第一位を四捨五入すること）</a:t>
          </a:r>
        </a:p>
        <a:p>
          <a:pPr algn="l" rtl="0">
            <a:lnSpc>
              <a:spcPts val="11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物価変動及び消費税を除いた金額を記入すること</a:t>
          </a:r>
        </a:p>
        <a:p>
          <a:pPr algn="l" rtl="0">
            <a:lnSpc>
              <a:spcPts val="12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記入欄が足りない場合は必要に応じて追加すること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en-US" altLang="ja-JP" sz="1000" b="0" i="0" baseline="0">
              <a:effectLst/>
              <a:latin typeface="HGｺﾞｼｯｸM" panose="020B0609000000000000" pitchFamily="49" charset="-128"/>
              <a:ea typeface="HGｺﾞｼｯｸM" panose="020B0609000000000000" pitchFamily="49" charset="-128"/>
              <a:cs typeface="+mn-cs"/>
            </a:rPr>
            <a:t>※</a:t>
          </a:r>
          <a:r>
            <a:rPr lang="ja-JP" altLang="ja-JP" sz="1000" b="0" i="0" baseline="0">
              <a:effectLst/>
              <a:latin typeface="HGｺﾞｼｯｸM" panose="020B0609000000000000" pitchFamily="49" charset="-128"/>
              <a:ea typeface="HGｺﾞｼｯｸM" panose="020B0609000000000000" pitchFamily="49" charset="-128"/>
              <a:cs typeface="+mn-cs"/>
            </a:rPr>
            <a:t>　上記費用は様式第第</a:t>
          </a:r>
          <a:r>
            <a:rPr lang="en-US" altLang="ja-JP" sz="1000" b="0" i="0" baseline="0">
              <a:effectLst/>
              <a:latin typeface="HGｺﾞｼｯｸM" panose="020B0609000000000000" pitchFamily="49" charset="-128"/>
              <a:ea typeface="HGｺﾞｼｯｸM" panose="020B0609000000000000" pitchFamily="49" charset="-128"/>
              <a:cs typeface="+mn-cs"/>
            </a:rPr>
            <a:t>9-2</a:t>
          </a:r>
          <a:r>
            <a:rPr lang="ja-JP" altLang="ja-JP" sz="1000" b="0" i="0" baseline="0">
              <a:effectLst/>
              <a:latin typeface="HGｺﾞｼｯｸM" panose="020B0609000000000000" pitchFamily="49" charset="-128"/>
              <a:ea typeface="HGｺﾞｼｯｸM" panose="020B0609000000000000" pitchFamily="49" charset="-128"/>
              <a:cs typeface="+mn-cs"/>
            </a:rPr>
            <a:t>号、第</a:t>
          </a:r>
          <a:r>
            <a:rPr lang="en-US" altLang="ja-JP" sz="1000" b="0" i="0" baseline="0">
              <a:effectLst/>
              <a:latin typeface="HGｺﾞｼｯｸM" panose="020B0609000000000000" pitchFamily="49" charset="-128"/>
              <a:ea typeface="HGｺﾞｼｯｸM" panose="020B0609000000000000" pitchFamily="49" charset="-128"/>
              <a:cs typeface="+mn-cs"/>
            </a:rPr>
            <a:t>11-1</a:t>
          </a:r>
          <a:r>
            <a:rPr lang="ja-JP" altLang="ja-JP" sz="1000" b="0" i="0" baseline="0">
              <a:effectLst/>
              <a:latin typeface="HGｺﾞｼｯｸM" panose="020B0609000000000000" pitchFamily="49" charset="-128"/>
              <a:ea typeface="HGｺﾞｼｯｸM" panose="020B0609000000000000" pitchFamily="49" charset="-128"/>
              <a:cs typeface="+mn-cs"/>
            </a:rPr>
            <a:t>号</a:t>
          </a:r>
          <a:r>
            <a:rPr lang="ja-JP" altLang="en-US" sz="1000" b="0" i="0" baseline="0">
              <a:effectLst/>
              <a:latin typeface="HGｺﾞｼｯｸM" panose="020B0609000000000000" pitchFamily="49" charset="-128"/>
              <a:ea typeface="HGｺﾞｼｯｸM" panose="020B0609000000000000" pitchFamily="49" charset="-128"/>
              <a:cs typeface="+mn-cs"/>
            </a:rPr>
            <a:t>等</a:t>
          </a:r>
          <a:r>
            <a:rPr lang="ja-JP" altLang="ja-JP" sz="1000" b="0" i="0" baseline="0">
              <a:effectLst/>
              <a:latin typeface="HGｺﾞｼｯｸM" panose="020B0609000000000000" pitchFamily="49" charset="-128"/>
              <a:ea typeface="HGｺﾞｼｯｸM" panose="020B0609000000000000" pitchFamily="49" charset="-128"/>
              <a:cs typeface="+mn-cs"/>
            </a:rPr>
            <a:t>と整合を図ること</a:t>
          </a:r>
          <a:endParaRPr lang="ja-JP" altLang="ja-JP" sz="1000">
            <a:effectLst/>
            <a:latin typeface="HGｺﾞｼｯｸM" panose="020B0609000000000000" pitchFamily="49" charset="-128"/>
            <a:ea typeface="HGｺﾞｼｯｸM" panose="020B0609000000000000"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69850</xdr:colOff>
      <xdr:row>46</xdr:row>
      <xdr:rowOff>38100</xdr:rowOff>
    </xdr:from>
    <xdr:to>
      <xdr:col>24</xdr:col>
      <xdr:colOff>330200</xdr:colOff>
      <xdr:row>49</xdr:row>
      <xdr:rowOff>257175</xdr:rowOff>
    </xdr:to>
    <xdr:sp macro="" textlink="">
      <xdr:nvSpPr>
        <xdr:cNvPr id="2" name="Text Box 1"/>
        <xdr:cNvSpPr txBox="1">
          <a:spLocks noChangeArrowheads="1"/>
        </xdr:cNvSpPr>
      </xdr:nvSpPr>
      <xdr:spPr bwMode="auto">
        <a:xfrm>
          <a:off x="723900" y="9372600"/>
          <a:ext cx="14141450" cy="1031875"/>
        </a:xfrm>
        <a:prstGeom prst="rect">
          <a:avLst/>
        </a:prstGeom>
        <a:solidFill>
          <a:srgbClr val="FFFFFF"/>
        </a:solidFill>
        <a:ln>
          <a:noFill/>
        </a:ln>
        <a:extLst/>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一円未満は切り捨てること。ただし、表示は千円単位とする（したがって、小数点第三位まで入力し、表示は小数点第一位を四捨五入すること）</a:t>
          </a:r>
        </a:p>
        <a:p>
          <a:pPr algn="l" rtl="0">
            <a:lnSpc>
              <a:spcPts val="11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物価変動及び消費税を除いた金額を記入すること</a:t>
          </a:r>
        </a:p>
        <a:p>
          <a:pPr algn="l" rtl="0">
            <a:lnSpc>
              <a:spcPts val="1200"/>
            </a:lnSpc>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記入欄が足りない場合は必要に応じて追加すること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0" i="0" baseline="0">
              <a:effectLst/>
              <a:latin typeface="HGｺﾞｼｯｸM" panose="020B0609000000000000" pitchFamily="49" charset="-128"/>
              <a:ea typeface="HGｺﾞｼｯｸM" panose="020B0609000000000000" pitchFamily="49" charset="-128"/>
              <a:cs typeface="+mn-cs"/>
            </a:rPr>
            <a:t>※</a:t>
          </a:r>
          <a:r>
            <a:rPr lang="ja-JP" altLang="ja-JP" sz="1000" b="0" i="0" baseline="0">
              <a:effectLst/>
              <a:latin typeface="HGｺﾞｼｯｸM" panose="020B0609000000000000" pitchFamily="49" charset="-128"/>
              <a:ea typeface="HGｺﾞｼｯｸM" panose="020B0609000000000000" pitchFamily="49" charset="-128"/>
              <a:cs typeface="+mn-cs"/>
            </a:rPr>
            <a:t>　上記費用は様式</a:t>
          </a:r>
          <a:r>
            <a:rPr kumimoji="0" lang="ja-JP"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第</a:t>
          </a:r>
          <a:r>
            <a:rPr kumimoji="0" lang="en-US"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9-2</a:t>
          </a:r>
          <a:r>
            <a:rPr kumimoji="0" lang="ja-JP"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号</a:t>
          </a:r>
          <a:r>
            <a:rPr kumimoji="0" lang="ja-JP" altLang="en-US"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、第</a:t>
          </a:r>
          <a:r>
            <a:rPr kumimoji="0" lang="en-US"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11-1</a:t>
          </a:r>
          <a:r>
            <a:rPr kumimoji="0" lang="ja-JP" altLang="en-US"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号</a:t>
          </a:r>
          <a:r>
            <a:rPr lang="ja-JP" altLang="en-US" sz="1000" b="0" i="0" baseline="0">
              <a:effectLst/>
              <a:latin typeface="HGｺﾞｼｯｸM" panose="020B0609000000000000" pitchFamily="49" charset="-128"/>
              <a:ea typeface="HGｺﾞｼｯｸM" panose="020B0609000000000000" pitchFamily="49" charset="-128"/>
              <a:cs typeface="+mn-cs"/>
            </a:rPr>
            <a:t>等</a:t>
          </a:r>
          <a:r>
            <a:rPr lang="ja-JP" altLang="ja-JP" sz="1000" b="0" i="0" baseline="0">
              <a:effectLst/>
              <a:latin typeface="HGｺﾞｼｯｸM" panose="020B0609000000000000" pitchFamily="49" charset="-128"/>
              <a:ea typeface="HGｺﾞｼｯｸM" panose="020B0609000000000000" pitchFamily="49" charset="-128"/>
              <a:cs typeface="+mn-cs"/>
            </a:rPr>
            <a:t>と整合を図ること</a:t>
          </a:r>
          <a:endParaRPr lang="en-US" altLang="ja-JP" sz="1000" b="0" i="0" baseline="0">
            <a:effectLst/>
            <a:latin typeface="HGｺﾞｼｯｸM" panose="020B0609000000000000" pitchFamily="49" charset="-128"/>
            <a:ea typeface="HGｺﾞｼｯｸM" panose="020B0609000000000000" pitchFamily="49" charset="-128"/>
            <a:cs typeface="+mn-cs"/>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en-US" altLang="ja-JP" sz="1000" b="0" i="0" baseline="0">
              <a:effectLst/>
              <a:latin typeface="HGｺﾞｼｯｸM" panose="020B0609000000000000" pitchFamily="49" charset="-128"/>
              <a:ea typeface="HGｺﾞｼｯｸM" panose="020B0609000000000000" pitchFamily="49" charset="-128"/>
              <a:cs typeface="+mn-cs"/>
            </a:rPr>
            <a:t>※  </a:t>
          </a:r>
          <a:r>
            <a:rPr lang="ja-JP" altLang="en-US" sz="1000" b="0" i="0" baseline="0">
              <a:effectLst/>
              <a:latin typeface="HGｺﾞｼｯｸM" panose="020B0609000000000000" pitchFamily="49" charset="-128"/>
              <a:ea typeface="HGｺﾞｼｯｸM" panose="020B0609000000000000" pitchFamily="49" charset="-128"/>
              <a:cs typeface="+mn-cs"/>
            </a:rPr>
            <a:t>高効率ごみ発電施設に含む場合、備考欄に「高効率ごみ発電施設に含む」と記入すること</a:t>
          </a:r>
        </a:p>
        <a:p>
          <a:pPr marL="0" marR="0" indent="0" algn="l" defTabSz="914400" rtl="0" eaLnBrk="1" fontAlgn="auto" latinLnBrk="0" hangingPunct="1">
            <a:lnSpc>
              <a:spcPts val="1100"/>
            </a:lnSpc>
            <a:spcBef>
              <a:spcPts val="0"/>
            </a:spcBef>
            <a:spcAft>
              <a:spcPts val="0"/>
            </a:spcAft>
            <a:buClrTx/>
            <a:buSzTx/>
            <a:buFontTx/>
            <a:buNone/>
            <a:tabLst/>
            <a:defRPr sz="1000"/>
          </a:pPr>
          <a:endParaRPr lang="ja-JP" altLang="ja-JP" sz="1000">
            <a:effectLst/>
            <a:latin typeface="HGｺﾞｼｯｸM" panose="020B0609000000000000" pitchFamily="49" charset="-128"/>
            <a:ea typeface="HGｺﾞｼｯｸM" panose="020B0609000000000000"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19</xdr:row>
      <xdr:rowOff>114300</xdr:rowOff>
    </xdr:from>
    <xdr:to>
      <xdr:col>24</xdr:col>
      <xdr:colOff>488950</xdr:colOff>
      <xdr:row>20</xdr:row>
      <xdr:rowOff>158750</xdr:rowOff>
    </xdr:to>
    <xdr:sp macro="" textlink="">
      <xdr:nvSpPr>
        <xdr:cNvPr id="2" name="Freeform 1"/>
        <xdr:cNvSpPr>
          <a:spLocks/>
        </xdr:cNvSpPr>
      </xdr:nvSpPr>
      <xdr:spPr bwMode="auto">
        <a:xfrm>
          <a:off x="215900" y="6254750"/>
          <a:ext cx="15665450" cy="317500"/>
        </a:xfrm>
        <a:custGeom>
          <a:avLst/>
          <a:gdLst>
            <a:gd name="T0" fmla="*/ 0 w 1931"/>
            <a:gd name="T1" fmla="*/ 0 h 57"/>
            <a:gd name="T2" fmla="*/ 2147483646 w 1931"/>
            <a:gd name="T3" fmla="*/ 2147483646 h 57"/>
            <a:gd name="T4" fmla="*/ 2147483646 w 1931"/>
            <a:gd name="T5" fmla="*/ 2147483646 h 57"/>
            <a:gd name="T6" fmla="*/ 2147483646 w 1931"/>
            <a:gd name="T7" fmla="*/ 2147483646 h 57"/>
            <a:gd name="T8" fmla="*/ 2147483646 w 1931"/>
            <a:gd name="T9" fmla="*/ 2147483646 h 57"/>
            <a:gd name="T10" fmla="*/ 2147483646 w 1931"/>
            <a:gd name="T11" fmla="*/ 2147483646 h 57"/>
            <a:gd name="T12" fmla="*/ 2147483646 w 1931"/>
            <a:gd name="T13" fmla="*/ 2147483646 h 57"/>
            <a:gd name="T14" fmla="*/ 2147483646 w 1931"/>
            <a:gd name="T15" fmla="*/ 2147483646 h 57"/>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931" h="57">
              <a:moveTo>
                <a:pt x="0" y="0"/>
              </a:moveTo>
              <a:cubicBezTo>
                <a:pt x="41" y="8"/>
                <a:pt x="164" y="47"/>
                <a:pt x="250" y="48"/>
              </a:cubicBezTo>
              <a:cubicBezTo>
                <a:pt x="336" y="49"/>
                <a:pt x="426" y="8"/>
                <a:pt x="516" y="9"/>
              </a:cubicBezTo>
              <a:cubicBezTo>
                <a:pt x="606" y="10"/>
                <a:pt x="698" y="57"/>
                <a:pt x="789" y="57"/>
              </a:cubicBezTo>
              <a:cubicBezTo>
                <a:pt x="880" y="57"/>
                <a:pt x="978" y="8"/>
                <a:pt x="1061" y="7"/>
              </a:cubicBezTo>
              <a:cubicBezTo>
                <a:pt x="1144" y="6"/>
                <a:pt x="1191" y="52"/>
                <a:pt x="1285" y="52"/>
              </a:cubicBezTo>
              <a:cubicBezTo>
                <a:pt x="1379" y="52"/>
                <a:pt x="1517" y="5"/>
                <a:pt x="1625" y="5"/>
              </a:cubicBezTo>
              <a:cubicBezTo>
                <a:pt x="1733" y="5"/>
                <a:pt x="1867" y="43"/>
                <a:pt x="1931" y="52"/>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0</xdr:colOff>
      <xdr:row>10</xdr:row>
      <xdr:rowOff>114300</xdr:rowOff>
    </xdr:from>
    <xdr:to>
      <xdr:col>24</xdr:col>
      <xdr:colOff>488950</xdr:colOff>
      <xdr:row>11</xdr:row>
      <xdr:rowOff>190500</xdr:rowOff>
    </xdr:to>
    <xdr:sp macro="" textlink="">
      <xdr:nvSpPr>
        <xdr:cNvPr id="3" name="Freeform 2"/>
        <xdr:cNvSpPr>
          <a:spLocks/>
        </xdr:cNvSpPr>
      </xdr:nvSpPr>
      <xdr:spPr bwMode="auto">
        <a:xfrm>
          <a:off x="215900" y="3289300"/>
          <a:ext cx="15665450" cy="406400"/>
        </a:xfrm>
        <a:custGeom>
          <a:avLst/>
          <a:gdLst>
            <a:gd name="T0" fmla="*/ 0 w 1931"/>
            <a:gd name="T1" fmla="*/ 0 h 57"/>
            <a:gd name="T2" fmla="*/ 2147483646 w 1931"/>
            <a:gd name="T3" fmla="*/ 2147483646 h 57"/>
            <a:gd name="T4" fmla="*/ 2147483646 w 1931"/>
            <a:gd name="T5" fmla="*/ 2147483646 h 57"/>
            <a:gd name="T6" fmla="*/ 2147483646 w 1931"/>
            <a:gd name="T7" fmla="*/ 2147483646 h 57"/>
            <a:gd name="T8" fmla="*/ 2147483646 w 1931"/>
            <a:gd name="T9" fmla="*/ 2147483646 h 57"/>
            <a:gd name="T10" fmla="*/ 2147483646 w 1931"/>
            <a:gd name="T11" fmla="*/ 2147483646 h 57"/>
            <a:gd name="T12" fmla="*/ 2147483646 w 1931"/>
            <a:gd name="T13" fmla="*/ 2147483646 h 57"/>
            <a:gd name="T14" fmla="*/ 2147483646 w 1931"/>
            <a:gd name="T15" fmla="*/ 2147483646 h 57"/>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931" h="57">
              <a:moveTo>
                <a:pt x="0" y="0"/>
              </a:moveTo>
              <a:cubicBezTo>
                <a:pt x="41" y="8"/>
                <a:pt x="164" y="47"/>
                <a:pt x="250" y="48"/>
              </a:cubicBezTo>
              <a:cubicBezTo>
                <a:pt x="336" y="49"/>
                <a:pt x="426" y="8"/>
                <a:pt x="516" y="9"/>
              </a:cubicBezTo>
              <a:cubicBezTo>
                <a:pt x="606" y="10"/>
                <a:pt x="698" y="57"/>
                <a:pt x="789" y="57"/>
              </a:cubicBezTo>
              <a:cubicBezTo>
                <a:pt x="880" y="57"/>
                <a:pt x="978" y="8"/>
                <a:pt x="1061" y="7"/>
              </a:cubicBezTo>
              <a:cubicBezTo>
                <a:pt x="1144" y="6"/>
                <a:pt x="1191" y="52"/>
                <a:pt x="1285" y="52"/>
              </a:cubicBezTo>
              <a:cubicBezTo>
                <a:pt x="1379" y="52"/>
                <a:pt x="1517" y="5"/>
                <a:pt x="1625" y="5"/>
              </a:cubicBezTo>
              <a:cubicBezTo>
                <a:pt x="1733" y="5"/>
                <a:pt x="1867" y="43"/>
                <a:pt x="1931" y="52"/>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35718</xdr:colOff>
      <xdr:row>24</xdr:row>
      <xdr:rowOff>53182</xdr:rowOff>
    </xdr:from>
    <xdr:to>
      <xdr:col>24</xdr:col>
      <xdr:colOff>667545</xdr:colOff>
      <xdr:row>30</xdr:row>
      <xdr:rowOff>9639</xdr:rowOff>
    </xdr:to>
    <xdr:sp macro="" textlink="">
      <xdr:nvSpPr>
        <xdr:cNvPr id="4" name="Text Box 33"/>
        <xdr:cNvSpPr txBox="1">
          <a:spLocks noChangeArrowheads="1"/>
        </xdr:cNvSpPr>
      </xdr:nvSpPr>
      <xdr:spPr bwMode="auto">
        <a:xfrm>
          <a:off x="35718" y="7566026"/>
          <a:ext cx="15859921" cy="1778113"/>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一円未満は切り捨てること。ただし、表示は千円単位とする（したがって、小数点第三位まで入力し、表示は小数点第一位を四捨五入すること）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物価変動及び消費税を除いた金額を記入すること</a:t>
          </a:r>
        </a:p>
        <a:p>
          <a:pPr algn="l" rtl="0">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提案する運営期間の該当年度に金額を記入すること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維持管理費は各設備ごとに記載すること。ただし、法定点検は各装置・各機器ごとに別項目とし，頻度欄に法定○年と記入すること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機器の補修・更新費用は各装置・各機器ごとに記載すること</a:t>
          </a:r>
        </a:p>
        <a:p>
          <a:pPr algn="l" rtl="0">
            <a:lnSpc>
              <a:spcPts val="11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記入欄が足りない場合は必要に応じて追加すること</a:t>
          </a: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維持管理費の支払額の欄には、入札説明書 添付資料</a:t>
          </a: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-2</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対価の支払い方法を参照の上、運営期間にわたって平準化した金額とすること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algn="l" rtl="0">
            <a:defRPr sz="1000"/>
          </a:pP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補修費用の支払額の欄には、入札説明書 添付資料</a:t>
          </a:r>
          <a:r>
            <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rPr>
            <a:t>-2 </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対価の支払い方法を参照の上、各期の金額を記入すること</a:t>
          </a:r>
          <a:endParaRPr lang="en-US" altLang="ja-JP" sz="1000" b="0" i="0" u="none" strike="noStrike" baseline="0">
            <a:solidFill>
              <a:srgbClr val="000000"/>
            </a:solidFill>
            <a:latin typeface="HGｺﾞｼｯｸM" panose="020B0609000000000000" pitchFamily="49" charset="-128"/>
            <a:ea typeface="HGｺﾞｼｯｸM" panose="020B0609000000000000" pitchFamily="49" charset="-128"/>
          </a:endParaRPr>
        </a:p>
        <a:p>
          <a:pPr algn="l" rtl="0">
            <a:lnSpc>
              <a:spcPts val="1200"/>
            </a:lnSpc>
            <a:defRPr sz="1000"/>
          </a:pP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　上記費用は様式</a:t>
          </a:r>
          <a:r>
            <a:rPr kumimoji="0" lang="ja-JP"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第</a:t>
          </a:r>
          <a:r>
            <a:rPr kumimoji="0" lang="en-US"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9-2</a:t>
          </a:r>
          <a:r>
            <a:rPr kumimoji="0" lang="ja-JP"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号</a:t>
          </a:r>
          <a:r>
            <a:rPr kumimoji="0" lang="ja-JP" altLang="en-US"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、第</a:t>
          </a:r>
          <a:r>
            <a:rPr kumimoji="0" lang="en-US" altLang="ja-JP"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11-1</a:t>
          </a:r>
          <a:r>
            <a:rPr kumimoji="0" lang="ja-JP" altLang="en-US" sz="1000" b="0" i="0" u="none" strike="noStrike" kern="0" cap="none" spc="0" normalizeH="0" baseline="0" noProof="0">
              <a:ln>
                <a:noFill/>
              </a:ln>
              <a:solidFill>
                <a:sysClr val="windowText" lastClr="000000"/>
              </a:solidFill>
              <a:effectLst/>
              <a:uLnTx/>
              <a:uFillTx/>
              <a:latin typeface="HGｺﾞｼｯｸM" panose="020B0609000000000000" pitchFamily="49" charset="-128"/>
              <a:ea typeface="HGｺﾞｼｯｸM" panose="020B0609000000000000" pitchFamily="49" charset="-128"/>
              <a:cs typeface="+mn-cs"/>
            </a:rPr>
            <a:t>号等と</a:t>
          </a:r>
          <a:r>
            <a:rPr lang="ja-JP" altLang="en-US" sz="1000" b="0" i="0" u="none" strike="noStrike" baseline="0">
              <a:solidFill>
                <a:srgbClr val="000000"/>
              </a:solidFill>
              <a:latin typeface="HGｺﾞｼｯｸM" panose="020B0609000000000000" pitchFamily="49" charset="-128"/>
              <a:ea typeface="HGｺﾞｼｯｸM" panose="020B0609000000000000" pitchFamily="49" charset="-128"/>
            </a:rPr>
            <a:t>整合を図ること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MOA096\&#26368;&#19978;\&#22826;&#30000;\12&#24180;&#30003;&#35531;\&#33615;&#21407;FD\&#23455;&#32318;&#22577;&#21578;&#26360;\&#19978;&#30000;&#24066;\&#19978;&#30000;&#24066;&#20869;&#35379;."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I\kawashima\&#28988;&#21364;\&#40165;&#26646;\DXN\&#22235;&#22269;&#12539;&#20013;&#22269;\&#27798;&#27704;&#33391;&#37096;(11T.,8HX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I/kawashima/&#28988;&#21364;/&#40165;&#26646;/DXN/&#22235;&#22269;&#12539;&#20013;&#22269;/&#27798;&#27704;&#33391;&#37096;(11T.,8HX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MOA096\&#26368;&#19978;\&#22826;&#30000;\12&#24180;&#30003;&#35531;\&#33615;&#21407;FD\H12&#30003;&#35531;\&#35519;&#2636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46.90.236\share\My%20Documents\&#20195;&#20385;&#34920;\&#27161;&#23450;&#28857;\&#23550;&#31354;&#27161;&#3567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nt6\Pc_public2\kg1\&#20849;&#36890;\&#24341;&#12365;&#24403;&#12390;&#21029;\&#20013;&#37096;&#12539;&#21271;&#38520;&#12539;&#26481;&#28023;\&#24859;&#30693;&#30476;\&#21000;&#35895;&#30693;&#31435;&#29872;&#22659;&#32068;&#21512;040303\04.&#19968;&#24335;&#25552;&#20986;&#65288;&#20108;&#22238;&#30446;&#65289;040701\00.&#23481;&#37327;&#35336;&#31639;\08&#28784;&#28342;&#34701;&#35373;&#20633;&#9679;\01.&#28151;&#21512;&#28784;&#35336;&#31639;new&#65288;011115&#20869;&#20462;&#27491;&#65289;&#967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IBA3\&#23567;&#23665;&#12501;&#12449;&#12452;&#12523;\&#65320;&#65297;&#65298;&#26481;&#32207;&#65286;&#22823;&#22810;&#21916;&#30010;\&#26481;&#24196;&#30010;\&#22303;&#26408;&#31995;\&#24314;&#35373;&#35506;\H11('99)&#65374;\&#12354;&#65374;&#12380;&#12362;&#12435;&#12398;&#35211;&#31309;&#26360;&#24335;\&#21271;&#26449;\&#20195;&#20385;&#34920;\&#22266;&#23450;\&#22303;&#22320;&#35413;&#203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nt7\pc_public4\sousetu\ex-gas\0%20&#20849;&#36890;\100%20&#35336;&#30011;&#65381;&#35373;&#35336;&#65423;&#65414;&#65389;&#65393;&#65433;\030%20DI\020%20&#35336;&#31639;&#26360;\020%20&#37325;&#26361;\&#37325;&#26361;D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IBA3\&#26757;&#21407;&#12501;&#12449;&#12452;&#12523;\My%20Documents\&#19968;&#26178;&#20445;&#31649;&#36039;&#26009;\&#12385;&#12423;&#12387;&#12392;&#12375;&#12383;&#36039;&#26009;\&#21271;&#26449;\&#20195;&#20385;&#34920;\&#22266;&#23450;\&#22303;&#22320;&#35413;&#2038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29872;&#22659;&#26045;&#35373;&#37096;\&#29872;&#22659;&#26045;&#35373;&#35506;\&#65297;&#12372;&#12415;&#21508;&#31278;&#12487;&#12540;&#12479;(&#24180;&#24230;&#27604;&#36611;&#65306;17&#24180;&#24230;)\OKAGOMI\LIST\OKAy6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29872;&#22659;&#26045;&#35373;&#37096;\&#29872;&#22659;&#26045;&#35373;&#35506;\&#65297;&#12372;&#12415;&#21508;&#31278;&#12487;&#12540;&#12479;(&#24180;&#24230;&#27604;&#36611;&#65306;17&#24180;&#24230;)\Documents\&#12372;&#12415;&#12487;&#12540;&#12479;\&#21508;&#31278;&#12487;&#12540;&#12479;(13&#24180;&#24230;)\OKAy319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nt7\pc_public4\sousetu\ex-gas\0%20&#20849;&#36890;\100%20&#35336;&#30011;&#65381;&#35373;&#35336;&#65423;&#65414;&#65389;&#65393;&#65433;\030%20DI\020%20&#35336;&#31639;&#26360;\010%20&#28040;&#30707;&#28784;\DI(&#28040;&#30707;&#28784;&#6528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29872;&#22659;&#26045;&#35373;&#37096;\&#29872;&#22659;&#26045;&#35373;&#35506;\&#65297;&#12372;&#12415;&#21508;&#31278;&#12487;&#12540;&#12479;(&#24180;&#24230;&#27604;&#36611;&#65306;17&#24180;&#24230;)\Documents\&#12372;&#12415;&#12487;&#12540;&#12479;\&#21508;&#31278;&#12487;&#12540;&#12479;(13&#24180;&#24230;)\OKAy316&#21152;&#2403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KTOKYO-SV1\&#9632;&#25216;&#34899;&#65420;&#65387;&#65433;&#65408;&#65438;\Documents%20and%20Settings\noyama\Local%20Settings\Temporary%20Internet%20Files\Content.IE5\T77KVV1X\&#20154;&#21475;&#20104;&#28204;11.08.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NT6\Pc_public2\00_&#23481;&#37327;&#35336;&#31639;\00&#12503;&#12525;&#12464;&#12521;&#12512;&#35336;&#31639;\&#31777;&#26131;&#35336;&#31639;_&#29123;&#28988;&#65286;&#33976;&#27671;4MPa,400&#8451;&#967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eshi10\&#32207;&#21512;&#20107;&#26989;\My%20Documents\&#26696;&#20214;\PPP&#26696;&#20214;\&#40180;&#28023;\&#27010;&#30053;&#20107;&#26989;&#35430;&#31639;\&#27010;&#30053;&#20107;&#26989;&#35430;&#31639;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d-lan0f8\share\My%20Documents\&#35211;&#31309;&#26696;&#20214;\&#36939;&#21942;&#22996;&#35351;&#12289;&#65328;&#65318;&#65321;\&#35914;&#30000;&#24066;\&#21193;&#24375;&#20250;\200601&#35211;&#31309;\&#12522;&#12531;&#1246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T6\Pc_public2\00_&#23481;&#37327;&#35336;&#31639;\00&#12503;&#12525;&#12464;&#12521;&#12512;&#35336;&#31639;\&#31777;&#26131;&#35336;&#31639;_&#28342;&#347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O\R3DOC\SD&#12488;&#12521;&#12531;&#12487;&#12540;&#12479;&#38917;&#30446;_k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k_nas\sk_pro\&#12496;&#12483;&#12463;&#12450;&#12483;&#12503;\13&#24180;&#12496;&#12483;&#12463;\&#26368;&#32066;\&#23436;&#20102;&#29289;&#20214;\H&#65297;&#65299;&#20869;&#35379;&#26360;&#27096;&#24335;\&#30707;&#24059;&#23567;&#23398;&#26657;&#65418;&#65439;&#65431;&#65421;&#65439;&#65391;&#65412;&#25913;&#20462;&#24037;&#20107;(&#37329;&#20837;&#1242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d-lan0f8\share\My%20Documents\&#12522;&#12531;&#1246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omi_nas\share\Documents%20and%20Settings\eh57258\My%20Documents\&#12304;&#21315;&#33865;&#25903;&#24215;&#12305;\&#12385;&#12288;&#65306;&#21315;&#33865;&#30476;\&#12356;&#12288;&#65306;&#22839;&#38533;&#22303;&#26408;\&#12304;H25&#24180;&#24230;&#26989;&#21209;&#12305;\120521&#28165;&#27700;&#24029;&#28204;&#37327;&#35211;&#31309;\&#31309;&#31639;_&#24481;&#23487;&#30010;&#28165;&#27700;&#24029;1205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nt7\pc_public4\sousetu\ex-gas\0%20&#20849;&#36890;\100%20&#35336;&#30011;&#65381;&#35373;&#35336;&#65423;&#65414;&#65389;&#65393;&#65433;\050%20&#28988;&#21364;BH\020%20&#35336;&#31639;&#26360;\02%20&#12473;&#12488;&#12540;&#12459;BH.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GASAKI1\&#22806;&#20184;HDD\&#21942;&#26989;&#36039;&#26009;\6.&#22769;&#23696;&#22320;&#21306;\&#33446;&#36794;&#30010;\&#29987;&#26989;&#25391;&#33288;&#35506;\&#20013;&#23665;&#23455;&#2604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tsrvs01\LS\Documents%20and%20Settings\kn20036\My%20Documents\&#12501;&#12449;&#12452;&#12523;&#21463;&#12369;&#28193;&#12375;&#29992;&#12501;&#12457;&#12523;&#12480;\&#21454;&#25903;&#35336;&#31639;Ver.2.10_&#23665;&#24418;Rev.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NT6\Pc_public2\kg1\&#20849;&#36890;\&#24341;&#12365;&#24403;&#12390;&#21029;\&#38306;&#35199;&#12539;&#36817;&#30079;\&#28363;&#36032;&#30476;\&#22823;&#27941;&#24066;%20&#35211;No.7781\04unix&#35336;&#31639;&#32080;&#26524;\W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iigata_saver\pub\My%20Documents\&#26032;&#30330;&#30000;&#22266;&#23450;&#36039;&#29987;&#12471;&#12473;&#12486;&#12512;&#35211;&#31309;&#36039;&#26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teshi10\&#32207;&#21512;&#20107;&#26989;\My%20Documents\&#26696;&#20214;\PPP&#26696;&#20214;\&#23506;&#24029;\PWC\&#23506;&#24029;&#27972;&#27700;&#22580;CF030515r-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to-t\&#36039;&#26009;\My%20Documents\&#28193;&#33391;&#28716;&#24029;&#24037;&#20107;%20%20------------&#9675;\&#31649;&#20869;&#22259;&#20462;&#27491;&#21450;&#12403;&#25968;&#20516;&#21270;&#36039;&#26009;\&#28193;&#33391;&#28716;&#24037;&#20107;&#38306;&#36899;\&#28193;&#33391;&#28716;&#24037;&#20107;&#38306;&#36899;\&#36939;&#33322;&#26178;&#38291;&#35336;&#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k_common2\share\&#26612;&#23665;\&#65296;&#65297;&#65294;&#23696;&#38428;&#30476;\&#65296;&#65296;&#65297;&#65294;&#28040;&#38450;&#38450;&#28797;&#35506;\&#12300;&#35211;&#31309;&#26360;&#12301;&#22320;&#38663;&#34987;&#23475;&#24819;&#23450;&#65288;&#24179;&#25104;&#65304;&#24180;&#24230;&#6528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teshi10\&#32207;&#21512;&#20107;&#26989;\My%20Documents\&#26696;&#20214;\&#12381;&#12398;&#20182;\&#31119;&#23713;&#24066;\&#20107;&#26989;&#35430;&#31639;&#36039;&#26009;\&#35430;&#31639;&#65288;PFI10&#24180;&#6528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hieka\gyoumu_sever\MM&#38306;&#36899;\&#36092;&#36023;&#12464;&#12523;&#12540;&#12503;\&#38651;&#3544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an8330\d\OKAGOMI\LIST\OKAy6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emporary%20Internet%20Files\Temporary%20Internet%20Files\Content.Outlook\5RLKY0YV\&#24179;&#25104;26&#24180;&#24230;\20140326%20&#26085;&#31435;&#36896;&#33337;&#35211;&#31309;&#26360;&#65288;&#26696;&#12539;&#35211;&#31309;&#27604;&#36611;&#65289;&#65288;&#24179;&#25104;26&#24180;&#24230;&#65289;%20(1&#24180;&#38291;&#12539;&#25552;&#20986;&#12539;&#25913;6&#12539;&#32232;&#38598;&#200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16.4.22\200s00\Documents%20and%20Settings\nakagawahi\Local%20Settings\Temporary%20Internet%20Files\Content.Outlook\V9C33PH6\&#12304;&#20849;&#36890;&#12305;&#12372;&#12415;&#25644;&#20837;&#3732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mv5133d1waka\e\My%20Documents\&#12513;&#12452;&#12531;\&#35211;&#31309;&#26360;&#12288;&#20181;&#27096;&#26360;\&#29872;&#22659;&#65320;&#653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k_common2\share\My%20Documents\d&#12489;&#12521;&#12452;&#12502;\&#24460;&#34276;\&#31874;&#24029;&#27663;&#20381;&#38972;\&#23455;&#28204;&#20195;&#2038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Yk-server\(h)data2disk\&#21942;&#26989;&#36039;&#26009;\&#24066;&#30010;&#26449;\&#28023;&#32769;&#21517;&#24066;\&#22522;&#26412;&#22259;\&#37117;&#24066;&#35336;&#30011;&#22522;&#26412;&#22259;&#35211;&#31309;&#65298;&#65288;10000&#25774;&#24433;&#6528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Documents%20and%20Settings\IKEDA%20Masato\My%20Documents\&#35211;&#31309;&#26360;&#20316;&#25104;&#12484;&#12540;&#12523;\&#20195;&#20385;&#12539;&#20998;&#25499;\H18&#33322;&#28204;&#20195;&#20385;&#65288;&#27744;&#30000;&#20316;&#25104;&#6528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HIBA3\&#23567;&#23665;&#12501;&#12449;&#12452;&#12523;\&#65320;&#65297;&#65298;&#26481;&#32207;&#65286;&#22823;&#22810;&#21916;&#30010;\&#26481;&#24196;&#30010;\&#22303;&#26408;&#31995;\&#24314;&#35373;&#35506;\H11('99)&#65374;\&#12354;&#65374;&#12380;&#12362;&#12435;&#12398;&#35211;&#31309;&#26360;&#24335;\&#20001;&#31070;&#31246;&#21209;%20&#26368;&#32066;&#35211;&#31309;&#26360;%20H9&#209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omi_nas\share\09&#22839;&#38533;&#24195;&#22495;&#22522;&#30990;&#35519;&#26619;\01&#25285;&#24403;&#32773;&#20250;&#35696;\100120&#20250;&#35696;\&#20250;&#35696;&#29992;&#12487;&#12540;&#1247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Ykh-fs03\&#21029;&#26485;&#36895;&#35211;\LC&#20107;&#20363;\&#38263;&#26399;&#20462;&#32341;&#35336;&#30011;\&#21213;&#12393;&#12365;&#65297;&#19969;&#30446;&#22320;&#21306;\&#21442;&#32771;&#65288;&#19978;&#33853;&#21512;&#38598;&#21512;&#20303;&#23429;&#27231;&#26800;&#6528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CNT\Bor&#35211;&#31309;&#26360;\98&#35211;&#31309;\97Bo&#31309;&#2603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nada\c\&#24499;&#27704;\&#26481;&#28006;&#30010;\&#31246;&#21209;\&#24180;&#24230;&#21029;&#35211;&#31309;&#653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omi_nas\share\My%20Documents\%20&#23665;&#26412;%20Documents\&#23458;&#20808;&#21029;%20&#25552;&#20986;&#36039;&#26009;\&#65323;&#26481;&#38306;&#26481;\&#24066;&#30010;&#26449;\&#21315;&#33865;&#24066;&#20197;&#21271;&#12398;&#24066;\&#26093;&#24066;\&#37117;&#24066;&#31995;\&#19979;&#27700;&#36947;&#35506;\&#19979;&#27700;&#36947;&#21488;&#24115;&#25285;&#24403;\H11('99)&#65374;\&#21463;&#30410;S%20H11%20to&#33457;&#28580;&#27663;\&#21271;&#26449;\&#20195;&#20385;&#34920;\&#22266;&#23450;\&#22303;&#22320;&#35413;&#2038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T-SERVER_KOBE\&#31070;&#25144;&#25903;&#24215;&#20849;&#26377;\MRO410\$MRTMP.D\&#31119;&#23713;&#24066;\MSOFFICE\EXCEL5\&#40180;&#28149;&#25774;&#652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iigata_saver\h\&#39015;&#23458;&#21029;&#65420;&#65387;&#65433;&#65408;&#65438;\&#26032;&#28511;&#30476;&#20986;&#20808;&#20107;&#21209;&#25152;\&#24059;&#22303;&#26408;&#20107;&#21209;&#25152;\&#27827;&#24029;&#29872;&#22659;&#22522;&#26412;&#35336;&#30011;\My%20Documents\&#35211;&#31309;&#20316;&#25104;\&#26093;&#24029;&#24066;\&#29872;&#22659;\&#28381;&#24029;&#24066;\&#31258;&#27700;&#35211;&#652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1476;&#30959;&#12288;&#30452;&#27193;\&#32676;&#39340;&#30476;\My%20Documents\&#32676;&#39340;&#30476;\&#20195;&#20385;&#34920;\&#31309;&#31639;&#22522;&#28310;\&#26032;&#35215;&#22259;&#2127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nt6\Pc_public2\kg1\&#20849;&#36890;\02.&#24341;&#21512;&#21029;\01&#33258;&#27835;&#20307;\15&#26032;&#28511;\&#26032;&#28511;&#24066;\02%20&#20837;&#26413;&#26360;&#39006;080125\02&#26908;&#35342;\02&#12463;&#12525;&#12540;&#12474;&#12489;&#26908;&#35342;\01%20&#29123;&#28988;&#35336;&#31639;\&#29123;&#28988;&#35336;&#31639;&#65288;&#20027;&#28784;&#21336;&#29420;&#6528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nt67\Pc_public2\kg1\&#20849;&#36890;\02.&#24341;&#21512;&#21029;\01&#33258;&#27835;&#20307;\36&#24499;&#23798;\&#38463;&#21335;\2.&#20104;&#31639;&#29992;&#35211;&#31309;&#22259;&#26360;20090331\03%20&#23481;&#37327;&#35336;&#31639;\00%20&#12503;&#12525;&#12464;&#12521;&#12512;&#35336;&#31639;\01.&#29123;&#28988;&#35336;&#31639;\01&#29123;&#28988;&#35336;&#31639;_&#27700;&#22132;&#12288;&#31354;&#27671;&#25407;&#20837;&#65291;&#29123;&#26009;&#21152;&#29105;_&#12460;&#12473;&#20877;AH&#20837;&#21475;&#31354;&#27671;170&#8451;&#65288;&#28201;&#24230;&#21046;&#24481;&#6528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mv5133d1waka\e\TEMP\&#21521;&#26085;&#35211;&#3130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e_pc1\d\&#20013;&#30000;\&#19977;&#37325;&#30476;&#24193;\&#19977;&#37325;&#30476;&#28207;&#28286;&#355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docs.live.net/&#27231;&#26800;&#35211;&#31309;/&#28988;&#21364;/&#35914;&#30000;&#24037;&#20107;&#20104;&#31639;&#2636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1\eh52578\LOCALS~1\Temp\notesE1EF34\~500246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tsrvt01\USERS\TK\&#12375;&#23615;\TJ17\TJ17-603(&#20534;&#30693;&#23433;&#65306;&#26032;&#12456;&#12493;&#37325;&#28857;&#12499;&#12472;&#12519;&#12531;)\03&#25171;&#21512;&#12379;\&#12450;&#12531;&#12465;&#12540;&#12488;\&#23478;&#24237;&#29992;&#12450;&#12531;&#12465;&#12540;&#12488;&#38598;&#35336;&#65288;&#25913;2&#65289;051011&#21463;&#38936;&#21547;&#124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uzuki\data\&#27996;&#30000;\&#21644;&#33391;&#26449;&#12471;&#12473;&#12486;&#12512;&#23566;&#20837;&#38306;&#20418;&#35211;&#31309;&#12426;.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32207;&#25324;&#34920;"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72.16.4.22\200s00\&#28988;&#21364;\LJ20\LJ20-664&#65288;&#23567;&#23665;&#24195;&#22495;&#12288;&#21271;&#37096;&#28165;&#25475;&#12475;&#12531;&#12479;&#12540;&#32173;&#25345;&#31649;&#29702;&#65289;\&#20445;&#20840;&#29366;&#27841;&#35519;&#26619;\&#20445;&#20840;&#29366;&#27841;&#35519;&#26619;&#3492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teshi10\&#32207;&#21512;&#20107;&#26989;\My%20Documents\&#26696;&#20214;\PPP&#26696;&#20214;\&#23506;&#24029;\PWC\&#26368;&#32066;CF\5-,22,24&#24046;&#26367;(031006&#6528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itakanto12\d\&#32113;&#19968;&#20195;&#20385;\&#22259;&#21270;\&#22259;&#2127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ukuoka_sv01\&#31119;&#23713;&#65319;\My%20Documents\&#23458;&#20808;&#21029;&#21942;&#26989;&#36039;&#26009;\&#9316;&#20843;&#22899;&#31569;&#24460;&#22320;&#21306;\&#31569;&#24460;&#24066;\&#31246;&#21209;&#35506;\&#31569;&#24460;h13&#35201;&#27714;&#22266;&#23450;&#931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TSUNOMIYA1\&#21271;&#26449;\&#21335;&#27827;&#20869;&#30452;&#3602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notes.kkc.co.jp/mail2/si40797.nsf/38d46bf5e8f08834852564b500129b2c/deb0b161d4566d714925694e00054a35/$FILE/0-00&#31070;&#27941;&#23798;&#65288;&#27827;&#24029;&#65289;&#35211;&#31309;&#34920;&#32025;&#12539;&#20869;&#35379;&#32207;&#25324;082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akasu\data\&#39640;&#38920;\&#26481;&#28006;&#30010;\&#31246;&#21209;&#35506;\&#65328;&#65315;&#25903;&#25588;&#12471;&#12473;&#12486;&#12512;&#35211;&#31309;&#26360;&#65297;&#65294;&#65288;&#65331;&#12479;&#12452;&#12503;&#65289;&#30064;&#21205;&#26356;&#26032;&#263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itakanto12\d\&#32113;&#19968;&#20195;&#20385;\&#27161;&#23450;&#28857;\&#23550;&#31354;&#27161;&#3567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ie\C\Nakada\&#20013;&#30000;\&#27700;&#36039;&#28304;&#20844;&#22243;&#38263;&#33391;&#24029;&#31649;&#29702;\&#24314;&#65289;&#19977;&#37325;&#24037;&#20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FASCFR001\Homel$\04180\My%20Documents\Mozal%20Combined%20-%20112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rp21-sv1\toshi-etc\&#30707;&#27211;&#12501;&#12449;&#12452;&#12523;\&#26481;&#38306;&#26481;&#25903;&#24215;\&#20837;&#26413;&#36039;&#26009;\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k_nas\sk_pro\Home\&#21476;&#37324;&#35373;&#35336;\&#37202;&#20117;&#26681;&#35199;&#23567;&#23376;&#20379;&#65433;&#65392;&#65425;\&#37202;&#20117;&#26681;&#35199;&#23567;&#12371;&#12393;&#12418;&#65433;&#65392;&#65425;&#20869;&#3537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DATA&#65411;&#65438;&#65392;&#65408;\&#65411;&#65438;&#65392;&#65408;B\&#21313;&#21644;&#30000;Y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25552;&#26696;&#26360;&#6529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65435;&#65436;&#65394;&#65428;&#35373;0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akasu\data\&#33276;&#20117;\&#31992;&#36011;&#30010;\&#20195;&#20385;&#34920;&#65297;&#65288;&#25774;&#24433;&#6528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omi_nas\share\My%20Documents\%20&#23665;&#26412;%20Documents\&#23458;&#20808;&#21029;%20&#25552;&#20986;&#36039;&#26009;\&#65323;&#26481;&#38306;&#26481;\&#24066;&#30010;&#26449;\&#30010;\&#22823;&#21407;&#30010;\&#22823;&#21407;&#30010;%20&#31246;&#21209;&#35506;\&#21271;&#26449;\&#20195;&#20385;&#34920;\&#22266;&#23450;\&#22303;&#22320;&#35413;&#2038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amse-server\LP(old-server)\&#21942;&#26989;\&#20225;&#30011;&#21942;&#26989;G\&#12521;&#12512;&#12476;&#23448;&#20844;&#24193;&#21942;&#26989;\&#24179;&#25104;13&#24180;&#24230;\&#24180;&#24230;&#21029;&#21336;&#20385;&#34920;\&#24179;&#25104;13&#24180;&#24230;&#20154;&#20214;&#360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PR\&#24180;&#38291;&#35336;&#214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MI\kawashima\&#28988;&#21364;\&#40165;&#26646;\DXN\&#22235;&#22269;&#12539;&#20013;&#22269;\&#27798;&#27704;&#33391;&#37096;(11T.,8HX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ﾋﾟｰc"/>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灰溶融"/>
      <sheetName val="見積条件"/>
      <sheetName val="総括表"/>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灰溶融"/>
      <sheetName val="見積条件"/>
      <sheetName val="総括表"/>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ﾋﾟｰc"/>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対標設置"/>
      <sheetName val="対標撤収"/>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物質収支"/>
      <sheetName val="前処理・炉規模"/>
      <sheetName val="プラズマ用灰量計算（低質ごみ）"/>
      <sheetName val="灰量計算"/>
      <sheetName val="灰組成計算"/>
      <sheetName val="溶融運転計画（焼却3炉）没"/>
      <sheetName val="溶融運転計画（焼却2炉）没"/>
      <sheetName val="試運転工程表(20041115)"/>
    </sheetNames>
    <sheetDataSet>
      <sheetData sheetId="0"/>
      <sheetData sheetId="1"/>
      <sheetData sheetId="2"/>
      <sheetData sheetId="3" refreshError="1">
        <row r="4">
          <cell r="D4">
            <v>3</v>
          </cell>
        </row>
        <row r="5">
          <cell r="D5">
            <v>24</v>
          </cell>
        </row>
        <row r="6">
          <cell r="D6">
            <v>1</v>
          </cell>
        </row>
        <row r="7">
          <cell r="D7">
            <v>22.7</v>
          </cell>
        </row>
        <row r="10">
          <cell r="D10">
            <v>270.92018247763298</v>
          </cell>
        </row>
        <row r="11">
          <cell r="D11">
            <v>812.76054743289887</v>
          </cell>
        </row>
        <row r="12">
          <cell r="D12">
            <v>0.03</v>
          </cell>
        </row>
        <row r="15">
          <cell r="D15">
            <v>0</v>
          </cell>
        </row>
        <row r="16">
          <cell r="D16">
            <v>0.05</v>
          </cell>
        </row>
        <row r="17">
          <cell r="D17">
            <v>0.03</v>
          </cell>
        </row>
        <row r="20">
          <cell r="D20">
            <v>812.76054743289887</v>
          </cell>
        </row>
        <row r="21">
          <cell r="D21">
            <v>0.1</v>
          </cell>
        </row>
        <row r="22">
          <cell r="D22">
            <v>0.02</v>
          </cell>
        </row>
        <row r="23">
          <cell r="D23">
            <v>66.347799790440604</v>
          </cell>
        </row>
        <row r="24">
          <cell r="D24">
            <v>3.2666666666666663E-2</v>
          </cell>
        </row>
        <row r="28">
          <cell r="D28">
            <v>28.7879</v>
          </cell>
        </row>
        <row r="29">
          <cell r="D29">
            <v>86.363699999999994</v>
          </cell>
        </row>
        <row r="37">
          <cell r="D37">
            <v>0</v>
          </cell>
        </row>
        <row r="38">
          <cell r="D38">
            <v>0</v>
          </cell>
        </row>
        <row r="41">
          <cell r="D41">
            <v>0</v>
          </cell>
        </row>
        <row r="42">
          <cell r="D42">
            <v>0</v>
          </cell>
        </row>
      </sheetData>
      <sheetData sheetId="4"/>
      <sheetData sheetId="5"/>
      <sheetData sheetId="6"/>
      <sheetData sheetId="7"/>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評価"/>
    </sheetNames>
    <sheetDataSet>
      <sheetData sheetId="0">
        <row r="87">
          <cell r="H87">
            <v>720</v>
          </cell>
        </row>
        <row r="109">
          <cell r="H109">
            <v>89788</v>
          </cell>
        </row>
        <row r="131">
          <cell r="H131">
            <v>3820</v>
          </cell>
        </row>
        <row r="153">
          <cell r="H153">
            <v>92110</v>
          </cell>
        </row>
        <row r="175">
          <cell r="H175">
            <v>4315</v>
          </cell>
        </row>
        <row r="197">
          <cell r="H197">
            <v>319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寸法計画"/>
      <sheetName val="外形図1"/>
      <sheetName val="外形図2"/>
      <sheetName val="外形図3"/>
      <sheetName val="外形図4"/>
      <sheetName val="外形図5"/>
      <sheetName val="負荷リスト"/>
      <sheetName val="Sheet2"/>
      <sheetName val="Sheet3"/>
    </sheetNames>
    <sheetDataSet>
      <sheetData sheetId="0" refreshError="1">
        <row r="117">
          <cell r="C117" t="str">
            <v>Na系反応剤</v>
          </cell>
        </row>
        <row r="186">
          <cell r="H186">
            <v>0.75</v>
          </cell>
        </row>
        <row r="187">
          <cell r="H187">
            <v>0.4</v>
          </cell>
        </row>
        <row r="214">
          <cell r="H214">
            <v>0</v>
          </cell>
        </row>
        <row r="215">
          <cell r="H215">
            <v>0</v>
          </cell>
        </row>
      </sheetData>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評価"/>
    </sheetNames>
    <sheetDataSet>
      <sheetData sheetId="0" refreshError="1">
        <row r="197">
          <cell r="H197">
            <v>319</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Sheet"/>
      <sheetName val="DataSheet"/>
    </sheetNames>
    <sheetDataSet>
      <sheetData sheetId="0" refreshError="1"/>
      <sheetData sheetId="1">
        <row r="5">
          <cell r="A5" t="str">
            <v>01</v>
          </cell>
          <cell r="B5">
            <v>71677590</v>
          </cell>
          <cell r="C5" t="str">
            <v>01</v>
          </cell>
          <cell r="D5">
            <v>6806990</v>
          </cell>
          <cell r="E5" t="str">
            <v>01</v>
          </cell>
          <cell r="F5">
            <v>6058480</v>
          </cell>
          <cell r="G5" t="str">
            <v>01</v>
          </cell>
          <cell r="H5">
            <v>3708120</v>
          </cell>
          <cell r="K5">
            <v>25790</v>
          </cell>
          <cell r="M5">
            <v>103120</v>
          </cell>
          <cell r="S5" t="str">
            <v>01</v>
          </cell>
          <cell r="T5">
            <v>1216500</v>
          </cell>
          <cell r="U5" t="str">
            <v>05</v>
          </cell>
          <cell r="V5">
            <v>218880</v>
          </cell>
          <cell r="X5">
            <v>854730</v>
          </cell>
          <cell r="AE5" t="str">
            <v>21001</v>
          </cell>
          <cell r="AF5">
            <v>16526800</v>
          </cell>
          <cell r="AG5" t="str">
            <v>21002</v>
          </cell>
          <cell r="AH5">
            <v>334650</v>
          </cell>
          <cell r="AK5">
            <v>49716910</v>
          </cell>
          <cell r="AM5">
            <v>26657700</v>
          </cell>
          <cell r="AO5">
            <v>1723000</v>
          </cell>
          <cell r="AQ5">
            <v>6239680</v>
          </cell>
          <cell r="AS5">
            <v>710730</v>
          </cell>
          <cell r="AW5">
            <v>3704970</v>
          </cell>
          <cell r="AY5">
            <v>5405610</v>
          </cell>
          <cell r="BA5">
            <v>8578970</v>
          </cell>
        </row>
        <row r="6">
          <cell r="A6" t="str">
            <v>02</v>
          </cell>
          <cell r="B6">
            <v>42138280</v>
          </cell>
          <cell r="C6" t="str">
            <v>02</v>
          </cell>
          <cell r="D6">
            <v>7760880</v>
          </cell>
          <cell r="E6" t="str">
            <v>03</v>
          </cell>
          <cell r="F6">
            <v>5108820</v>
          </cell>
          <cell r="G6" t="str">
            <v>02</v>
          </cell>
          <cell r="H6">
            <v>3512350</v>
          </cell>
          <cell r="S6" t="str">
            <v>03</v>
          </cell>
          <cell r="T6">
            <v>271750</v>
          </cell>
          <cell r="AE6" t="str">
            <v>21002</v>
          </cell>
          <cell r="AF6">
            <v>9662620</v>
          </cell>
        </row>
        <row r="7">
          <cell r="A7" t="str">
            <v>03</v>
          </cell>
          <cell r="B7">
            <v>24837030</v>
          </cell>
          <cell r="C7" t="str">
            <v>03</v>
          </cell>
          <cell r="D7">
            <v>4539850</v>
          </cell>
          <cell r="G7" t="str">
            <v>03</v>
          </cell>
          <cell r="H7">
            <v>2622590</v>
          </cell>
        </row>
        <row r="8">
          <cell r="A8" t="str">
            <v>04</v>
          </cell>
          <cell r="B8">
            <v>60557850</v>
          </cell>
          <cell r="C8" t="str">
            <v>04</v>
          </cell>
          <cell r="D8">
            <v>4518810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Sheet"/>
      <sheetName val="DataSheet"/>
    </sheetNames>
    <sheetDataSet>
      <sheetData sheetId="0" refreshError="1"/>
      <sheetData sheetId="1" refreshError="1">
        <row r="5">
          <cell r="A5" t="str">
            <v>199704</v>
          </cell>
          <cell r="B5">
            <v>15013.18</v>
          </cell>
          <cell r="D5" t="str">
            <v>199704</v>
          </cell>
          <cell r="E5">
            <v>3336.05</v>
          </cell>
          <cell r="G5" t="str">
            <v>199704</v>
          </cell>
          <cell r="H5">
            <v>956.12</v>
          </cell>
        </row>
        <row r="6">
          <cell r="A6" t="str">
            <v>199705</v>
          </cell>
          <cell r="B6">
            <v>15624.43</v>
          </cell>
          <cell r="D6" t="str">
            <v>199705</v>
          </cell>
          <cell r="E6">
            <v>3015.18</v>
          </cell>
          <cell r="G6" t="str">
            <v>199705</v>
          </cell>
          <cell r="H6">
            <v>924.06</v>
          </cell>
        </row>
        <row r="7">
          <cell r="A7" t="str">
            <v>199706</v>
          </cell>
          <cell r="B7">
            <v>14623.24</v>
          </cell>
          <cell r="D7" t="str">
            <v>199706</v>
          </cell>
          <cell r="E7">
            <v>2891.71</v>
          </cell>
          <cell r="G7" t="str">
            <v>199706</v>
          </cell>
          <cell r="H7">
            <v>897.24</v>
          </cell>
        </row>
        <row r="8">
          <cell r="A8" t="str">
            <v>199707</v>
          </cell>
          <cell r="B8">
            <v>15912.19</v>
          </cell>
          <cell r="D8" t="str">
            <v>199707</v>
          </cell>
          <cell r="E8">
            <v>3322.84</v>
          </cell>
          <cell r="G8" t="str">
            <v>199707</v>
          </cell>
          <cell r="H8">
            <v>946.9</v>
          </cell>
        </row>
        <row r="9">
          <cell r="A9" t="str">
            <v>199708</v>
          </cell>
          <cell r="B9">
            <v>14963.32</v>
          </cell>
          <cell r="D9" t="str">
            <v>199708</v>
          </cell>
          <cell r="E9">
            <v>2908.89</v>
          </cell>
          <cell r="G9" t="str">
            <v>199708</v>
          </cell>
          <cell r="H9">
            <v>747.79</v>
          </cell>
        </row>
        <row r="10">
          <cell r="A10" t="str">
            <v>199709</v>
          </cell>
          <cell r="B10">
            <v>15250.63</v>
          </cell>
          <cell r="D10" t="str">
            <v>199709</v>
          </cell>
          <cell r="E10">
            <v>2924.07</v>
          </cell>
          <cell r="G10" t="str">
            <v>199709</v>
          </cell>
          <cell r="H10">
            <v>886.07</v>
          </cell>
        </row>
        <row r="11">
          <cell r="A11" t="str">
            <v>199710</v>
          </cell>
          <cell r="B11">
            <v>15080.25</v>
          </cell>
          <cell r="D11" t="str">
            <v>199710</v>
          </cell>
          <cell r="E11">
            <v>3196.38</v>
          </cell>
          <cell r="G11" t="str">
            <v>199710</v>
          </cell>
          <cell r="H11">
            <v>808.03</v>
          </cell>
        </row>
        <row r="12">
          <cell r="A12" t="str">
            <v>199711</v>
          </cell>
          <cell r="B12">
            <v>13593.75</v>
          </cell>
          <cell r="D12" t="str">
            <v>199711</v>
          </cell>
          <cell r="E12">
            <v>2513.8000000000002</v>
          </cell>
          <cell r="G12" t="str">
            <v>199711</v>
          </cell>
          <cell r="H12">
            <v>802.79</v>
          </cell>
        </row>
        <row r="13">
          <cell r="A13" t="str">
            <v>199712</v>
          </cell>
          <cell r="B13">
            <v>17508.39</v>
          </cell>
          <cell r="D13" t="str">
            <v>199712</v>
          </cell>
          <cell r="E13">
            <v>3608.81</v>
          </cell>
          <cell r="G13" t="str">
            <v>199712</v>
          </cell>
          <cell r="H13">
            <v>923.18</v>
          </cell>
        </row>
        <row r="14">
          <cell r="A14" t="str">
            <v>199801</v>
          </cell>
          <cell r="B14">
            <v>14255.33</v>
          </cell>
          <cell r="D14" t="str">
            <v>199801</v>
          </cell>
          <cell r="E14">
            <v>2780.18</v>
          </cell>
          <cell r="G14" t="str">
            <v>199801</v>
          </cell>
          <cell r="H14">
            <v>608.73</v>
          </cell>
        </row>
        <row r="15">
          <cell r="A15" t="str">
            <v>199802</v>
          </cell>
          <cell r="B15">
            <v>12642.26</v>
          </cell>
          <cell r="D15" t="str">
            <v>199802</v>
          </cell>
          <cell r="E15">
            <v>2464.6799999999998</v>
          </cell>
          <cell r="G15" t="str">
            <v>199802</v>
          </cell>
          <cell r="H15">
            <v>719.04</v>
          </cell>
        </row>
        <row r="16">
          <cell r="A16" t="str">
            <v>199803</v>
          </cell>
          <cell r="B16">
            <v>15599.37</v>
          </cell>
          <cell r="D16" t="str">
            <v>199803</v>
          </cell>
          <cell r="E16">
            <v>3043.52</v>
          </cell>
          <cell r="G16" t="str">
            <v>199803</v>
          </cell>
          <cell r="H16">
            <v>893.87</v>
          </cell>
        </row>
        <row r="17">
          <cell r="A17" t="str">
            <v>199804</v>
          </cell>
          <cell r="B17">
            <v>15888.45</v>
          </cell>
          <cell r="D17" t="str">
            <v>199804</v>
          </cell>
          <cell r="E17">
            <v>3496.7</v>
          </cell>
          <cell r="G17" t="str">
            <v>199804</v>
          </cell>
          <cell r="H17">
            <v>1152.42</v>
          </cell>
        </row>
        <row r="18">
          <cell r="A18" t="str">
            <v>199805</v>
          </cell>
          <cell r="B18">
            <v>15050.1</v>
          </cell>
          <cell r="D18" t="str">
            <v>199805</v>
          </cell>
          <cell r="E18">
            <v>3097.48</v>
          </cell>
          <cell r="G18" t="str">
            <v>199805</v>
          </cell>
          <cell r="H18">
            <v>895.91</v>
          </cell>
        </row>
        <row r="19">
          <cell r="A19" t="str">
            <v>199806</v>
          </cell>
          <cell r="B19">
            <v>16003.83</v>
          </cell>
          <cell r="D19" t="str">
            <v>199806</v>
          </cell>
          <cell r="E19">
            <v>3023.96</v>
          </cell>
          <cell r="G19" t="str">
            <v>199806</v>
          </cell>
          <cell r="H19">
            <v>1011.22</v>
          </cell>
        </row>
        <row r="20">
          <cell r="A20" t="str">
            <v>199807</v>
          </cell>
          <cell r="B20">
            <v>16427.13</v>
          </cell>
          <cell r="D20" t="str">
            <v>199807</v>
          </cell>
          <cell r="E20">
            <v>3343.43</v>
          </cell>
          <cell r="G20" t="str">
            <v>199807</v>
          </cell>
          <cell r="H20">
            <v>1035.6400000000001</v>
          </cell>
        </row>
        <row r="21">
          <cell r="A21" t="str">
            <v>199808</v>
          </cell>
          <cell r="B21">
            <v>15755.95</v>
          </cell>
          <cell r="D21" t="str">
            <v>199808</v>
          </cell>
          <cell r="E21">
            <v>2909.98</v>
          </cell>
          <cell r="G21" t="str">
            <v>199808</v>
          </cell>
          <cell r="H21">
            <v>729.76</v>
          </cell>
        </row>
        <row r="22">
          <cell r="A22" t="str">
            <v>199809</v>
          </cell>
          <cell r="B22">
            <v>14995.52</v>
          </cell>
          <cell r="D22" t="str">
            <v>199809</v>
          </cell>
          <cell r="E22">
            <v>3097.33</v>
          </cell>
          <cell r="G22" t="str">
            <v>199809</v>
          </cell>
          <cell r="H22">
            <v>886.63</v>
          </cell>
        </row>
        <row r="23">
          <cell r="A23" t="str">
            <v>199810</v>
          </cell>
          <cell r="B23">
            <v>15713.93</v>
          </cell>
          <cell r="D23" t="str">
            <v>199810</v>
          </cell>
          <cell r="E23">
            <v>3027.41</v>
          </cell>
          <cell r="G23" t="str">
            <v>199810</v>
          </cell>
          <cell r="H23">
            <v>892.62</v>
          </cell>
        </row>
        <row r="24">
          <cell r="A24" t="str">
            <v>199811</v>
          </cell>
          <cell r="B24">
            <v>14761.23</v>
          </cell>
          <cell r="D24" t="str">
            <v>199811</v>
          </cell>
          <cell r="E24">
            <v>2793.94</v>
          </cell>
          <cell r="G24" t="str">
            <v>199811</v>
          </cell>
          <cell r="H24">
            <v>815.66</v>
          </cell>
        </row>
        <row r="25">
          <cell r="A25" t="str">
            <v>199812</v>
          </cell>
          <cell r="B25">
            <v>16537.88</v>
          </cell>
          <cell r="D25" t="str">
            <v>199812</v>
          </cell>
          <cell r="E25">
            <v>3608</v>
          </cell>
          <cell r="G25" t="str">
            <v>199812</v>
          </cell>
          <cell r="H25">
            <v>953.87</v>
          </cell>
        </row>
        <row r="26">
          <cell r="A26" t="str">
            <v>199901</v>
          </cell>
          <cell r="B26">
            <v>13968.71</v>
          </cell>
          <cell r="D26" t="str">
            <v>199901</v>
          </cell>
          <cell r="E26">
            <v>2482.66</v>
          </cell>
          <cell r="G26" t="str">
            <v>199901</v>
          </cell>
          <cell r="H26">
            <v>684.85</v>
          </cell>
        </row>
        <row r="27">
          <cell r="A27" t="str">
            <v>199902</v>
          </cell>
          <cell r="B27">
            <v>12544.5</v>
          </cell>
          <cell r="D27" t="str">
            <v>199902</v>
          </cell>
          <cell r="E27">
            <v>2368.73</v>
          </cell>
          <cell r="G27" t="str">
            <v>199902</v>
          </cell>
          <cell r="H27">
            <v>761.55</v>
          </cell>
        </row>
        <row r="28">
          <cell r="A28" t="str">
            <v>199903</v>
          </cell>
          <cell r="B28">
            <v>16133.7</v>
          </cell>
          <cell r="D28" t="str">
            <v>199903</v>
          </cell>
          <cell r="E28">
            <v>3181.04</v>
          </cell>
          <cell r="G28" t="str">
            <v>199903</v>
          </cell>
          <cell r="H28">
            <v>977.81</v>
          </cell>
        </row>
        <row r="29">
          <cell r="A29" t="str">
            <v>199904</v>
          </cell>
          <cell r="B29">
            <v>16135.46</v>
          </cell>
          <cell r="D29" t="str">
            <v>199904</v>
          </cell>
          <cell r="E29">
            <v>2975.73</v>
          </cell>
          <cell r="G29" t="str">
            <v>199904</v>
          </cell>
          <cell r="H29">
            <v>828.82</v>
          </cell>
        </row>
        <row r="30">
          <cell r="A30" t="str">
            <v>199905</v>
          </cell>
          <cell r="B30">
            <v>15899.58</v>
          </cell>
          <cell r="D30" t="str">
            <v>199905</v>
          </cell>
          <cell r="E30">
            <v>2687.6</v>
          </cell>
          <cell r="G30" t="str">
            <v>199905</v>
          </cell>
          <cell r="H30">
            <v>888.1</v>
          </cell>
        </row>
        <row r="31">
          <cell r="A31" t="str">
            <v>199906</v>
          </cell>
          <cell r="B31">
            <v>16120.73</v>
          </cell>
          <cell r="D31" t="str">
            <v>199906</v>
          </cell>
          <cell r="E31">
            <v>2440.92</v>
          </cell>
          <cell r="G31" t="str">
            <v>199906</v>
          </cell>
          <cell r="H31">
            <v>1074.19</v>
          </cell>
        </row>
        <row r="32">
          <cell r="A32" t="str">
            <v>199907</v>
          </cell>
          <cell r="B32">
            <v>16664.5</v>
          </cell>
          <cell r="D32" t="str">
            <v>199907</v>
          </cell>
          <cell r="E32">
            <v>2070.33</v>
          </cell>
          <cell r="G32" t="str">
            <v>199907</v>
          </cell>
          <cell r="H32">
            <v>997.69</v>
          </cell>
        </row>
        <row r="33">
          <cell r="A33" t="str">
            <v>199908</v>
          </cell>
          <cell r="B33">
            <v>17095.02</v>
          </cell>
          <cell r="D33" t="str">
            <v>199908</v>
          </cell>
          <cell r="E33">
            <v>2116.9299999999998</v>
          </cell>
          <cell r="G33" t="str">
            <v>199908</v>
          </cell>
          <cell r="H33">
            <v>786.61</v>
          </cell>
        </row>
        <row r="34">
          <cell r="A34" t="str">
            <v>199909</v>
          </cell>
          <cell r="B34">
            <v>15291.35</v>
          </cell>
          <cell r="D34" t="str">
            <v>199909</v>
          </cell>
          <cell r="E34">
            <v>2083.65</v>
          </cell>
          <cell r="G34" t="str">
            <v>199909</v>
          </cell>
          <cell r="H34">
            <v>969.23</v>
          </cell>
        </row>
        <row r="35">
          <cell r="A35" t="str">
            <v>199910</v>
          </cell>
          <cell r="B35">
            <v>15590.84</v>
          </cell>
          <cell r="D35" t="str">
            <v>199910</v>
          </cell>
          <cell r="E35">
            <v>1867.58</v>
          </cell>
          <cell r="G35" t="str">
            <v>199910</v>
          </cell>
          <cell r="H35">
            <v>854.52</v>
          </cell>
        </row>
        <row r="36">
          <cell r="A36" t="str">
            <v>199911</v>
          </cell>
          <cell r="B36">
            <v>16778.78</v>
          </cell>
          <cell r="D36" t="str">
            <v>199911</v>
          </cell>
          <cell r="E36">
            <v>1880.23</v>
          </cell>
          <cell r="G36" t="str">
            <v>199911</v>
          </cell>
          <cell r="H36">
            <v>906.72</v>
          </cell>
        </row>
        <row r="37">
          <cell r="A37" t="str">
            <v>199912</v>
          </cell>
          <cell r="B37">
            <v>16893.07</v>
          </cell>
          <cell r="D37" t="str">
            <v>199912</v>
          </cell>
          <cell r="E37">
            <v>2391.1799999999998</v>
          </cell>
          <cell r="G37" t="str">
            <v>199912</v>
          </cell>
          <cell r="H37">
            <v>800.71</v>
          </cell>
        </row>
        <row r="38">
          <cell r="A38" t="str">
            <v>200001</v>
          </cell>
          <cell r="B38">
            <v>15452.88</v>
          </cell>
          <cell r="D38" t="str">
            <v>200001</v>
          </cell>
          <cell r="E38">
            <v>1769.23</v>
          </cell>
          <cell r="G38" t="str">
            <v>200001</v>
          </cell>
          <cell r="H38">
            <v>700.52</v>
          </cell>
        </row>
        <row r="39">
          <cell r="A39" t="str">
            <v>200002</v>
          </cell>
          <cell r="B39">
            <v>14365.48</v>
          </cell>
          <cell r="D39" t="str">
            <v>200002</v>
          </cell>
          <cell r="E39">
            <v>1628.19</v>
          </cell>
          <cell r="G39" t="str">
            <v>200002</v>
          </cell>
          <cell r="H39">
            <v>766.6</v>
          </cell>
        </row>
        <row r="40">
          <cell r="A40" t="str">
            <v>200003</v>
          </cell>
          <cell r="B40">
            <v>16336.84</v>
          </cell>
          <cell r="D40" t="str">
            <v>200003</v>
          </cell>
          <cell r="E40">
            <v>2284.9699999999998</v>
          </cell>
          <cell r="G40" t="str">
            <v>200003</v>
          </cell>
          <cell r="H40">
            <v>992.05</v>
          </cell>
        </row>
        <row r="41">
          <cell r="A41" t="str">
            <v>200004</v>
          </cell>
          <cell r="B41">
            <v>15709.04</v>
          </cell>
          <cell r="D41" t="str">
            <v>200004</v>
          </cell>
          <cell r="E41">
            <v>1997.58</v>
          </cell>
          <cell r="G41" t="str">
            <v>200004</v>
          </cell>
          <cell r="H41">
            <v>906.31</v>
          </cell>
        </row>
        <row r="42">
          <cell r="A42" t="str">
            <v>200005</v>
          </cell>
          <cell r="B42">
            <v>18400.97</v>
          </cell>
          <cell r="D42" t="str">
            <v>200005</v>
          </cell>
          <cell r="E42">
            <v>2480.36</v>
          </cell>
          <cell r="G42" t="str">
            <v>200005</v>
          </cell>
          <cell r="H42">
            <v>1007.69</v>
          </cell>
        </row>
        <row r="43">
          <cell r="A43" t="str">
            <v>200006</v>
          </cell>
          <cell r="B43">
            <v>17315.37</v>
          </cell>
          <cell r="D43" t="str">
            <v>200006</v>
          </cell>
          <cell r="E43">
            <v>2160.7800000000002</v>
          </cell>
          <cell r="G43" t="str">
            <v>200006</v>
          </cell>
          <cell r="H43">
            <v>1164.0899999999999</v>
          </cell>
        </row>
        <row r="44">
          <cell r="A44" t="str">
            <v>200007</v>
          </cell>
          <cell r="B44">
            <v>17260.29</v>
          </cell>
          <cell r="D44" t="str">
            <v>200007</v>
          </cell>
          <cell r="E44">
            <v>2202.83</v>
          </cell>
          <cell r="G44" t="str">
            <v>200007</v>
          </cell>
          <cell r="H44">
            <v>1048.98</v>
          </cell>
        </row>
        <row r="45">
          <cell r="A45" t="str">
            <v>200008</v>
          </cell>
          <cell r="B45">
            <v>17729.689999999999</v>
          </cell>
          <cell r="D45" t="str">
            <v>200008</v>
          </cell>
          <cell r="E45">
            <v>2517.23</v>
          </cell>
          <cell r="G45" t="str">
            <v>200008</v>
          </cell>
          <cell r="H45">
            <v>1056.96</v>
          </cell>
        </row>
        <row r="46">
          <cell r="A46" t="str">
            <v>200009</v>
          </cell>
          <cell r="B46">
            <v>16119.33</v>
          </cell>
          <cell r="D46" t="str">
            <v>200009</v>
          </cell>
          <cell r="E46">
            <v>2201.89</v>
          </cell>
          <cell r="G46" t="str">
            <v>200009</v>
          </cell>
          <cell r="H46">
            <v>1240.3399999999999</v>
          </cell>
        </row>
        <row r="47">
          <cell r="A47" t="str">
            <v>200010</v>
          </cell>
          <cell r="B47">
            <v>17818.95</v>
          </cell>
          <cell r="D47" t="str">
            <v>200010</v>
          </cell>
          <cell r="E47">
            <v>2289.2399999999998</v>
          </cell>
          <cell r="G47" t="str">
            <v>200010</v>
          </cell>
          <cell r="H47">
            <v>1303.27</v>
          </cell>
        </row>
        <row r="48">
          <cell r="A48" t="str">
            <v>200011</v>
          </cell>
          <cell r="B48">
            <v>16683.75</v>
          </cell>
          <cell r="D48" t="str">
            <v>200011</v>
          </cell>
          <cell r="E48">
            <v>2508.08</v>
          </cell>
          <cell r="G48" t="str">
            <v>200011</v>
          </cell>
          <cell r="H48">
            <v>1438.82</v>
          </cell>
        </row>
        <row r="49">
          <cell r="A49" t="str">
            <v>200012</v>
          </cell>
          <cell r="B49">
            <v>18190.46</v>
          </cell>
          <cell r="D49" t="str">
            <v>200012</v>
          </cell>
          <cell r="E49">
            <v>2733.41</v>
          </cell>
          <cell r="G49" t="str">
            <v>200012</v>
          </cell>
          <cell r="H49">
            <v>1625.72</v>
          </cell>
        </row>
        <row r="50">
          <cell r="A50" t="str">
            <v>200101</v>
          </cell>
          <cell r="B50">
            <v>16316.63</v>
          </cell>
          <cell r="D50" t="str">
            <v>200101</v>
          </cell>
          <cell r="E50">
            <v>2451.4699999999998</v>
          </cell>
          <cell r="G50" t="str">
            <v>200101</v>
          </cell>
          <cell r="H50">
            <v>1497.99</v>
          </cell>
        </row>
        <row r="51">
          <cell r="A51" t="str">
            <v>200102</v>
          </cell>
          <cell r="B51">
            <v>14306.65</v>
          </cell>
          <cell r="D51" t="str">
            <v>200102</v>
          </cell>
          <cell r="E51">
            <v>2461.9499999999998</v>
          </cell>
          <cell r="G51" t="str">
            <v>200102</v>
          </cell>
          <cell r="H51">
            <v>2357.35</v>
          </cell>
        </row>
        <row r="52">
          <cell r="A52" t="str">
            <v>200103</v>
          </cell>
          <cell r="B52">
            <v>17090.38</v>
          </cell>
          <cell r="D52" t="str">
            <v>200103</v>
          </cell>
          <cell r="E52">
            <v>3130.44</v>
          </cell>
          <cell r="G52" t="str">
            <v>200103</v>
          </cell>
          <cell r="H52">
            <v>5098.75</v>
          </cell>
        </row>
        <row r="53">
          <cell r="A53" t="str">
            <v>200104</v>
          </cell>
          <cell r="B53">
            <v>17155.11</v>
          </cell>
          <cell r="D53" t="str">
            <v>200104</v>
          </cell>
          <cell r="E53">
            <v>2680.86</v>
          </cell>
          <cell r="G53" t="str">
            <v>200104</v>
          </cell>
          <cell r="H53">
            <v>192</v>
          </cell>
        </row>
        <row r="54">
          <cell r="A54" t="str">
            <v>200105</v>
          </cell>
          <cell r="B54">
            <v>18435.43</v>
          </cell>
          <cell r="D54" t="str">
            <v>200105</v>
          </cell>
          <cell r="E54">
            <v>2603.39</v>
          </cell>
          <cell r="G54" t="str">
            <v>200105</v>
          </cell>
          <cell r="H54">
            <v>122.52</v>
          </cell>
        </row>
        <row r="55">
          <cell r="A55" t="str">
            <v>200106</v>
          </cell>
          <cell r="B55">
            <v>16922.28</v>
          </cell>
          <cell r="D55" t="str">
            <v>200106</v>
          </cell>
          <cell r="E55">
            <v>2007.83</v>
          </cell>
          <cell r="G55" t="str">
            <v>200106</v>
          </cell>
          <cell r="H55">
            <v>114.52</v>
          </cell>
        </row>
        <row r="56">
          <cell r="A56" t="str">
            <v>200107</v>
          </cell>
          <cell r="B56">
            <v>18942.59</v>
          </cell>
          <cell r="D56" t="str">
            <v>200107</v>
          </cell>
          <cell r="E56">
            <v>2008.53</v>
          </cell>
          <cell r="G56" t="str">
            <v>200107</v>
          </cell>
          <cell r="H56">
            <v>161.38</v>
          </cell>
        </row>
        <row r="57">
          <cell r="A57" t="str">
            <v>200108</v>
          </cell>
          <cell r="B57">
            <v>18001.64</v>
          </cell>
          <cell r="D57" t="str">
            <v>200108</v>
          </cell>
          <cell r="E57">
            <v>2202.37</v>
          </cell>
          <cell r="G57" t="str">
            <v>200108</v>
          </cell>
          <cell r="H57">
            <v>174.93</v>
          </cell>
        </row>
        <row r="58">
          <cell r="A58" t="str">
            <v>200109</v>
          </cell>
          <cell r="B58">
            <v>15817.12</v>
          </cell>
          <cell r="D58" t="str">
            <v>200109</v>
          </cell>
          <cell r="E58">
            <v>1570.29</v>
          </cell>
          <cell r="G58" t="str">
            <v>200109</v>
          </cell>
          <cell r="H58">
            <v>224.34</v>
          </cell>
        </row>
        <row r="59">
          <cell r="A59" t="str">
            <v>200110</v>
          </cell>
          <cell r="B59">
            <v>18614.79</v>
          </cell>
          <cell r="D59" t="str">
            <v>200110</v>
          </cell>
          <cell r="E59">
            <v>1918.99</v>
          </cell>
          <cell r="G59" t="str">
            <v>200110</v>
          </cell>
          <cell r="H59">
            <v>280.27</v>
          </cell>
        </row>
        <row r="60">
          <cell r="A60" t="str">
            <v>200111</v>
          </cell>
          <cell r="B60">
            <v>18205.89</v>
          </cell>
          <cell r="D60" t="str">
            <v>200111</v>
          </cell>
          <cell r="E60">
            <v>1146.27</v>
          </cell>
          <cell r="G60" t="str">
            <v>200111</v>
          </cell>
          <cell r="H60">
            <v>267.51</v>
          </cell>
        </row>
        <row r="61">
          <cell r="A61" t="str">
            <v>200112</v>
          </cell>
          <cell r="B61">
            <v>19220.849999999999</v>
          </cell>
          <cell r="D61" t="str">
            <v>200112</v>
          </cell>
          <cell r="E61">
            <v>1401.41</v>
          </cell>
          <cell r="G61" t="str">
            <v>200112</v>
          </cell>
          <cell r="H61">
            <v>325.33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寸法計画と薬剤使用量"/>
      <sheetName val="外形図1"/>
      <sheetName val="外形図2"/>
      <sheetName val="外形図3"/>
      <sheetName val="外形図4"/>
      <sheetName val="外形図5"/>
      <sheetName val="設備電力"/>
      <sheetName val="負荷リスト"/>
      <sheetName val="重量計算"/>
      <sheetName val="詳細設計（未）"/>
      <sheetName val="寸法計画"/>
      <sheetName val="Sheet2"/>
      <sheetName val="Sheet3"/>
      <sheetName val="試運転工程表(20041115)"/>
    </sheetNames>
    <sheetDataSet>
      <sheetData sheetId="0" refreshError="1">
        <row r="120">
          <cell r="B120" t="str">
            <v>サイロ</v>
          </cell>
        </row>
        <row r="121">
          <cell r="C121" t="str">
            <v>消石灰</v>
          </cell>
        </row>
        <row r="140">
          <cell r="C140" t="str">
            <v>反応助剤</v>
          </cell>
        </row>
      </sheetData>
      <sheetData sheetId="1" refreshError="1">
        <row r="49">
          <cell r="F49" t="str">
            <v>城南</v>
          </cell>
        </row>
      </sheetData>
      <sheetData sheetId="2"/>
      <sheetData sheetId="3"/>
      <sheetData sheetId="4"/>
      <sheetData sheetId="5"/>
      <sheetData sheetId="6" refreshError="1">
        <row r="2">
          <cell r="F2" t="str">
            <v>特殊排出装置</v>
          </cell>
        </row>
        <row r="4">
          <cell r="J4">
            <v>1</v>
          </cell>
        </row>
        <row r="6">
          <cell r="C6" t="str">
            <v>貯留槽用空気圧縮機</v>
          </cell>
        </row>
        <row r="7">
          <cell r="J7">
            <v>1</v>
          </cell>
        </row>
        <row r="19">
          <cell r="C19" t="str">
            <v>ドレントラップ</v>
          </cell>
        </row>
        <row r="21">
          <cell r="J21">
            <v>1</v>
          </cell>
        </row>
        <row r="22">
          <cell r="J22">
            <v>2.4E-2</v>
          </cell>
        </row>
        <row r="23">
          <cell r="C23" t="str">
            <v>除湿機</v>
          </cell>
        </row>
        <row r="25">
          <cell r="J25">
            <v>1</v>
          </cell>
        </row>
        <row r="26">
          <cell r="J26">
            <v>0.24</v>
          </cell>
        </row>
        <row r="28">
          <cell r="C28" t="str">
            <v>消石灰スラリー</v>
          </cell>
          <cell r="F28" t="str">
            <v>定量供給機</v>
          </cell>
        </row>
        <row r="32">
          <cell r="J32">
            <v>0</v>
          </cell>
        </row>
        <row r="35">
          <cell r="J35">
            <v>0</v>
          </cell>
        </row>
        <row r="39">
          <cell r="F39">
            <v>1</v>
          </cell>
          <cell r="J39">
            <v>0.75</v>
          </cell>
        </row>
        <row r="40">
          <cell r="F40">
            <v>3</v>
          </cell>
          <cell r="J40">
            <v>0.75</v>
          </cell>
        </row>
        <row r="43">
          <cell r="J43">
            <v>0</v>
          </cell>
        </row>
        <row r="44">
          <cell r="J44" t="str">
            <v>0</v>
          </cell>
        </row>
        <row r="48">
          <cell r="F48">
            <v>1</v>
          </cell>
          <cell r="J48">
            <v>0.75</v>
          </cell>
        </row>
        <row r="49">
          <cell r="F49">
            <v>5</v>
          </cell>
          <cell r="J49">
            <v>0.4</v>
          </cell>
        </row>
        <row r="53">
          <cell r="F53">
            <v>0</v>
          </cell>
        </row>
        <row r="57">
          <cell r="J57">
            <v>0</v>
          </cell>
        </row>
        <row r="61">
          <cell r="F61">
            <v>1</v>
          </cell>
          <cell r="J61">
            <v>0.75</v>
          </cell>
        </row>
        <row r="62">
          <cell r="F62">
            <v>3</v>
          </cell>
          <cell r="J62">
            <v>0.4</v>
          </cell>
        </row>
        <row r="63">
          <cell r="C63" t="str">
            <v>輸送ブロワ</v>
          </cell>
        </row>
        <row r="64">
          <cell r="J64">
            <v>2</v>
          </cell>
        </row>
        <row r="65">
          <cell r="J65">
            <v>1</v>
          </cell>
        </row>
        <row r="69">
          <cell r="J69">
            <v>30</v>
          </cell>
        </row>
        <row r="71">
          <cell r="C71" t="str">
            <v>吸込ファン</v>
          </cell>
        </row>
        <row r="72">
          <cell r="J72">
            <v>0</v>
          </cell>
        </row>
        <row r="73">
          <cell r="J73">
            <v>0</v>
          </cell>
        </row>
        <row r="74">
          <cell r="C74" t="str">
            <v xml:space="preserve"> シェーカー</v>
          </cell>
        </row>
        <row r="75">
          <cell r="J75">
            <v>0</v>
          </cell>
        </row>
        <row r="76">
          <cell r="J76" t="str">
            <v>0</v>
          </cell>
        </row>
        <row r="77">
          <cell r="C77" t="str">
            <v>フレコンパック搬入用ホイスト</v>
          </cell>
        </row>
        <row r="78">
          <cell r="J78">
            <v>0</v>
          </cell>
        </row>
        <row r="82">
          <cell r="J82">
            <v>0.4</v>
          </cell>
        </row>
        <row r="93">
          <cell r="C93" t="str">
            <v>溶解槽用</v>
          </cell>
        </row>
        <row r="94">
          <cell r="J94">
            <v>0</v>
          </cell>
        </row>
        <row r="95">
          <cell r="J95" t="str">
            <v>0</v>
          </cell>
        </row>
        <row r="96">
          <cell r="C96" t="str">
            <v>換気ファン</v>
          </cell>
        </row>
        <row r="98">
          <cell r="J98" t="str">
            <v>0</v>
          </cell>
        </row>
        <row r="99">
          <cell r="C99" t="str">
            <v>溶解槽落ち口ヒータ</v>
          </cell>
        </row>
        <row r="100">
          <cell r="J100">
            <v>0</v>
          </cell>
        </row>
        <row r="101">
          <cell r="J101" t="str">
            <v>0</v>
          </cell>
        </row>
      </sheetData>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Sheet"/>
      <sheetName val="DataSheet"/>
    </sheetNames>
    <sheetDataSet>
      <sheetData sheetId="0"/>
      <sheetData sheetId="1">
        <row r="5">
          <cell r="J5" t="str">
            <v>199704</v>
          </cell>
          <cell r="K5">
            <v>4179.03</v>
          </cell>
          <cell r="M5" t="str">
            <v>199704</v>
          </cell>
          <cell r="N5">
            <v>1.66</v>
          </cell>
        </row>
        <row r="6">
          <cell r="J6" t="str">
            <v>199705</v>
          </cell>
          <cell r="K6">
            <v>4119.07</v>
          </cell>
          <cell r="M6" t="str">
            <v>199705</v>
          </cell>
          <cell r="N6">
            <v>2.14</v>
          </cell>
        </row>
        <row r="7">
          <cell r="J7" t="str">
            <v>199706</v>
          </cell>
          <cell r="K7">
            <v>4156.17</v>
          </cell>
          <cell r="M7" t="str">
            <v>199706</v>
          </cell>
          <cell r="N7">
            <v>0.61</v>
          </cell>
        </row>
        <row r="8">
          <cell r="J8" t="str">
            <v>199707</v>
          </cell>
          <cell r="K8">
            <v>4467</v>
          </cell>
          <cell r="M8" t="str">
            <v>199707</v>
          </cell>
          <cell r="N8">
            <v>0.81</v>
          </cell>
        </row>
        <row r="9">
          <cell r="J9" t="str">
            <v>199708</v>
          </cell>
          <cell r="K9">
            <v>4217.47</v>
          </cell>
          <cell r="M9" t="str">
            <v>199708</v>
          </cell>
          <cell r="N9">
            <v>2.11</v>
          </cell>
        </row>
        <row r="10">
          <cell r="J10" t="str">
            <v>199709</v>
          </cell>
          <cell r="K10">
            <v>4413.1499999999996</v>
          </cell>
          <cell r="M10" t="str">
            <v>199709</v>
          </cell>
          <cell r="N10">
            <v>2.0099999999999998</v>
          </cell>
        </row>
        <row r="11">
          <cell r="J11" t="str">
            <v>199710</v>
          </cell>
          <cell r="K11">
            <v>4347.2</v>
          </cell>
          <cell r="M11" t="str">
            <v>199710</v>
          </cell>
          <cell r="N11">
            <v>1.38</v>
          </cell>
        </row>
        <row r="12">
          <cell r="J12" t="str">
            <v>199711</v>
          </cell>
          <cell r="K12">
            <v>3748.42</v>
          </cell>
          <cell r="M12" t="str">
            <v>199711</v>
          </cell>
          <cell r="N12">
            <v>0.25</v>
          </cell>
        </row>
        <row r="13">
          <cell r="J13" t="str">
            <v>199712</v>
          </cell>
          <cell r="K13">
            <v>5066.74</v>
          </cell>
          <cell r="M13" t="str">
            <v>199712</v>
          </cell>
          <cell r="N13">
            <v>0.02</v>
          </cell>
        </row>
        <row r="14">
          <cell r="J14" t="str">
            <v>199801</v>
          </cell>
          <cell r="K14">
            <v>3791.75</v>
          </cell>
          <cell r="M14" t="str">
            <v>199803</v>
          </cell>
          <cell r="N14">
            <v>0.12</v>
          </cell>
        </row>
        <row r="15">
          <cell r="J15" t="str">
            <v>199802</v>
          </cell>
          <cell r="K15">
            <v>3509.46</v>
          </cell>
          <cell r="M15" t="str">
            <v>199804</v>
          </cell>
          <cell r="N15">
            <v>0.46</v>
          </cell>
        </row>
        <row r="16">
          <cell r="J16" t="str">
            <v>199803</v>
          </cell>
          <cell r="K16">
            <v>4289.1899999999996</v>
          </cell>
          <cell r="M16" t="str">
            <v>199805</v>
          </cell>
          <cell r="N16">
            <v>0.76</v>
          </cell>
        </row>
        <row r="17">
          <cell r="J17" t="str">
            <v>199804</v>
          </cell>
          <cell r="K17">
            <v>4342.88</v>
          </cell>
          <cell r="M17" t="str">
            <v>199806</v>
          </cell>
          <cell r="N17">
            <v>0.55000000000000004</v>
          </cell>
        </row>
        <row r="18">
          <cell r="J18" t="str">
            <v>199805</v>
          </cell>
          <cell r="K18">
            <v>3934.85</v>
          </cell>
          <cell r="M18" t="str">
            <v>199807</v>
          </cell>
          <cell r="N18">
            <v>2.71</v>
          </cell>
        </row>
        <row r="19">
          <cell r="J19" t="str">
            <v>199806</v>
          </cell>
          <cell r="K19">
            <v>4390.99</v>
          </cell>
          <cell r="M19" t="str">
            <v>199808</v>
          </cell>
          <cell r="N19">
            <v>0.45</v>
          </cell>
        </row>
        <row r="20">
          <cell r="J20" t="str">
            <v>199807</v>
          </cell>
          <cell r="K20">
            <v>4452.51</v>
          </cell>
          <cell r="M20" t="str">
            <v>199809</v>
          </cell>
          <cell r="N20">
            <v>1.89</v>
          </cell>
        </row>
        <row r="21">
          <cell r="J21" t="str">
            <v>199808</v>
          </cell>
          <cell r="K21">
            <v>4414.29</v>
          </cell>
          <cell r="M21" t="str">
            <v>199810</v>
          </cell>
          <cell r="N21">
            <v>0.66</v>
          </cell>
        </row>
        <row r="22">
          <cell r="J22" t="str">
            <v>199809</v>
          </cell>
          <cell r="K22">
            <v>4145.9799999999996</v>
          </cell>
          <cell r="M22" t="str">
            <v>199811</v>
          </cell>
          <cell r="N22">
            <v>0.26</v>
          </cell>
        </row>
        <row r="23">
          <cell r="J23" t="str">
            <v>199810</v>
          </cell>
          <cell r="K23">
            <v>4351.9399999999996</v>
          </cell>
          <cell r="M23" t="str">
            <v>199812</v>
          </cell>
          <cell r="N23">
            <v>0.23</v>
          </cell>
        </row>
        <row r="24">
          <cell r="J24" t="str">
            <v>199811</v>
          </cell>
          <cell r="K24">
            <v>4280.55</v>
          </cell>
          <cell r="M24" t="str">
            <v>199901</v>
          </cell>
          <cell r="N24">
            <v>0.56000000000000005</v>
          </cell>
        </row>
        <row r="25">
          <cell r="J25" t="str">
            <v>199812</v>
          </cell>
          <cell r="K25">
            <v>4901.93</v>
          </cell>
          <cell r="M25" t="str">
            <v>199903</v>
          </cell>
          <cell r="N25">
            <v>0.14000000000000001</v>
          </cell>
        </row>
        <row r="26">
          <cell r="J26" t="str">
            <v>199901</v>
          </cell>
          <cell r="K26">
            <v>3664.03</v>
          </cell>
          <cell r="M26" t="str">
            <v>199904</v>
          </cell>
          <cell r="N26">
            <v>1.26</v>
          </cell>
        </row>
        <row r="27">
          <cell r="J27" t="str">
            <v>199902</v>
          </cell>
          <cell r="K27">
            <v>3609.04</v>
          </cell>
          <cell r="M27" t="str">
            <v>199905</v>
          </cell>
          <cell r="N27">
            <v>0.47</v>
          </cell>
        </row>
        <row r="28">
          <cell r="J28" t="str">
            <v>199903</v>
          </cell>
          <cell r="K28">
            <v>4757.82</v>
          </cell>
          <cell r="M28" t="str">
            <v>199906</v>
          </cell>
          <cell r="N28">
            <v>4.22</v>
          </cell>
        </row>
        <row r="29">
          <cell r="J29" t="str">
            <v>199904</v>
          </cell>
          <cell r="K29">
            <v>4473.8100000000004</v>
          </cell>
          <cell r="M29" t="str">
            <v>199907</v>
          </cell>
          <cell r="N29">
            <v>1.05</v>
          </cell>
        </row>
        <row r="30">
          <cell r="J30" t="str">
            <v>199905</v>
          </cell>
          <cell r="K30">
            <v>4471.93</v>
          </cell>
          <cell r="M30" t="str">
            <v>199908</v>
          </cell>
          <cell r="N30">
            <v>1.24</v>
          </cell>
        </row>
        <row r="31">
          <cell r="J31" t="str">
            <v>199906</v>
          </cell>
          <cell r="K31">
            <v>4916.49</v>
          </cell>
          <cell r="M31" t="str">
            <v>199909</v>
          </cell>
          <cell r="N31">
            <v>2.57</v>
          </cell>
        </row>
        <row r="32">
          <cell r="J32" t="str">
            <v>199907</v>
          </cell>
          <cell r="K32">
            <v>4976.17</v>
          </cell>
          <cell r="M32" t="str">
            <v>199910</v>
          </cell>
          <cell r="N32">
            <v>2.0499999999999998</v>
          </cell>
        </row>
        <row r="33">
          <cell r="J33" t="str">
            <v>199908</v>
          </cell>
          <cell r="K33">
            <v>5124.96</v>
          </cell>
          <cell r="M33" t="str">
            <v>199911</v>
          </cell>
          <cell r="N33">
            <v>2.25</v>
          </cell>
        </row>
        <row r="34">
          <cell r="J34" t="str">
            <v>199909</v>
          </cell>
          <cell r="K34">
            <v>4708.79</v>
          </cell>
          <cell r="M34" t="str">
            <v>199912</v>
          </cell>
          <cell r="N34">
            <v>1.53</v>
          </cell>
        </row>
        <row r="35">
          <cell r="J35" t="str">
            <v>199910</v>
          </cell>
          <cell r="K35">
            <v>4703.93</v>
          </cell>
          <cell r="M35" t="str">
            <v>200001</v>
          </cell>
          <cell r="N35">
            <v>1.03</v>
          </cell>
        </row>
        <row r="36">
          <cell r="J36" t="str">
            <v>199911</v>
          </cell>
          <cell r="K36">
            <v>5029.32</v>
          </cell>
          <cell r="M36" t="str">
            <v>200002</v>
          </cell>
          <cell r="N36">
            <v>2.97</v>
          </cell>
        </row>
        <row r="37">
          <cell r="J37" t="str">
            <v>199912</v>
          </cell>
          <cell r="K37">
            <v>5292.36</v>
          </cell>
          <cell r="M37" t="str">
            <v>200003</v>
          </cell>
          <cell r="N37">
            <v>2.8</v>
          </cell>
        </row>
        <row r="38">
          <cell r="J38" t="str">
            <v>200001</v>
          </cell>
          <cell r="K38">
            <v>4368.92</v>
          </cell>
          <cell r="M38" t="str">
            <v>200004</v>
          </cell>
          <cell r="N38">
            <v>2.52</v>
          </cell>
        </row>
        <row r="39">
          <cell r="J39" t="str">
            <v>200002</v>
          </cell>
          <cell r="K39">
            <v>4280.6000000000004</v>
          </cell>
          <cell r="M39" t="str">
            <v>200005</v>
          </cell>
          <cell r="N39">
            <v>3.78</v>
          </cell>
        </row>
        <row r="40">
          <cell r="J40" t="str">
            <v>200003</v>
          </cell>
          <cell r="K40">
            <v>5186.09</v>
          </cell>
          <cell r="M40" t="str">
            <v>200006</v>
          </cell>
          <cell r="N40">
            <v>3.76</v>
          </cell>
        </row>
        <row r="41">
          <cell r="J41" t="str">
            <v>200004</v>
          </cell>
          <cell r="K41">
            <v>4967.43</v>
          </cell>
          <cell r="M41" t="str">
            <v>200007</v>
          </cell>
          <cell r="N41">
            <v>2.2799999999999998</v>
          </cell>
        </row>
        <row r="42">
          <cell r="J42" t="str">
            <v>200005</v>
          </cell>
          <cell r="K42">
            <v>5532.44</v>
          </cell>
          <cell r="M42" t="str">
            <v>200008</v>
          </cell>
          <cell r="N42">
            <v>2.08</v>
          </cell>
        </row>
        <row r="43">
          <cell r="J43" t="str">
            <v>200006</v>
          </cell>
          <cell r="K43">
            <v>5318.93</v>
          </cell>
          <cell r="M43" t="str">
            <v>200009</v>
          </cell>
          <cell r="N43">
            <v>3.28</v>
          </cell>
        </row>
        <row r="44">
          <cell r="J44" t="str">
            <v>200007</v>
          </cell>
          <cell r="K44">
            <v>5477.29</v>
          </cell>
          <cell r="M44" t="str">
            <v>200010</v>
          </cell>
          <cell r="N44">
            <v>1.47</v>
          </cell>
        </row>
        <row r="45">
          <cell r="J45" t="str">
            <v>200008</v>
          </cell>
          <cell r="K45">
            <v>5598.04</v>
          </cell>
          <cell r="M45" t="str">
            <v>200011</v>
          </cell>
          <cell r="N45">
            <v>0.13</v>
          </cell>
        </row>
        <row r="46">
          <cell r="J46" t="str">
            <v>200009</v>
          </cell>
          <cell r="K46">
            <v>5264.05</v>
          </cell>
          <cell r="M46" t="str">
            <v>200012</v>
          </cell>
          <cell r="N46">
            <v>2.04</v>
          </cell>
        </row>
        <row r="47">
          <cell r="J47" t="str">
            <v>200010</v>
          </cell>
          <cell r="K47">
            <v>5699.2</v>
          </cell>
          <cell r="M47" t="str">
            <v>200101</v>
          </cell>
          <cell r="N47">
            <v>1.21</v>
          </cell>
        </row>
        <row r="48">
          <cell r="J48" t="str">
            <v>200011</v>
          </cell>
          <cell r="K48">
            <v>5450.05</v>
          </cell>
          <cell r="M48" t="str">
            <v>200102</v>
          </cell>
          <cell r="N48">
            <v>1.72</v>
          </cell>
        </row>
        <row r="49">
          <cell r="J49" t="str">
            <v>200012</v>
          </cell>
          <cell r="K49">
            <v>5987.23</v>
          </cell>
          <cell r="M49" t="str">
            <v>200103</v>
          </cell>
          <cell r="N49">
            <v>1.52</v>
          </cell>
        </row>
        <row r="50">
          <cell r="J50" t="str">
            <v>200101</v>
          </cell>
          <cell r="K50">
            <v>4998.95</v>
          </cell>
          <cell r="M50" t="str">
            <v>200104</v>
          </cell>
          <cell r="N50">
            <v>18</v>
          </cell>
        </row>
        <row r="51">
          <cell r="J51" t="str">
            <v>200102</v>
          </cell>
          <cell r="K51">
            <v>4608.6899999999996</v>
          </cell>
          <cell r="M51" t="str">
            <v>200105</v>
          </cell>
          <cell r="N51">
            <v>15.68</v>
          </cell>
        </row>
        <row r="52">
          <cell r="J52" t="str">
            <v>200103</v>
          </cell>
          <cell r="K52">
            <v>5360.52</v>
          </cell>
          <cell r="M52" t="str">
            <v>200106</v>
          </cell>
          <cell r="N52">
            <v>8.14</v>
          </cell>
        </row>
        <row r="53">
          <cell r="J53" t="str">
            <v>200104</v>
          </cell>
          <cell r="K53">
            <v>5643.35</v>
          </cell>
          <cell r="M53" t="str">
            <v>200107</v>
          </cell>
          <cell r="N53">
            <v>2.87</v>
          </cell>
        </row>
        <row r="54">
          <cell r="J54" t="str">
            <v>200105</v>
          </cell>
          <cell r="K54">
            <v>5680.91</v>
          </cell>
          <cell r="M54" t="str">
            <v>200108</v>
          </cell>
          <cell r="N54">
            <v>4.87</v>
          </cell>
        </row>
        <row r="55">
          <cell r="J55" t="str">
            <v>200106</v>
          </cell>
          <cell r="K55">
            <v>5436.85</v>
          </cell>
          <cell r="M55" t="str">
            <v>200109</v>
          </cell>
          <cell r="N55">
            <v>7.55</v>
          </cell>
        </row>
        <row r="56">
          <cell r="J56" t="str">
            <v>200107</v>
          </cell>
          <cell r="K56">
            <v>6124.81</v>
          </cell>
          <cell r="M56" t="str">
            <v>200110</v>
          </cell>
          <cell r="N56">
            <v>6.48</v>
          </cell>
        </row>
        <row r="57">
          <cell r="J57" t="str">
            <v>200108</v>
          </cell>
          <cell r="K57">
            <v>5957.36</v>
          </cell>
          <cell r="M57" t="str">
            <v>200111</v>
          </cell>
          <cell r="N57">
            <v>4.43</v>
          </cell>
        </row>
        <row r="58">
          <cell r="J58" t="str">
            <v>200109</v>
          </cell>
          <cell r="K58">
            <v>5105.87</v>
          </cell>
          <cell r="M58" t="str">
            <v>200112</v>
          </cell>
          <cell r="N58">
            <v>4.3099999999999996</v>
          </cell>
        </row>
        <row r="59">
          <cell r="J59" t="str">
            <v>200110</v>
          </cell>
          <cell r="K59">
            <v>6052.23</v>
          </cell>
        </row>
        <row r="60">
          <cell r="J60" t="str">
            <v>200111</v>
          </cell>
          <cell r="K60">
            <v>5393.87</v>
          </cell>
        </row>
        <row r="61">
          <cell r="J61" t="str">
            <v>200112</v>
          </cell>
          <cell r="K61">
            <v>6251.93</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口予測11.08.07"/>
      <sheetName val="組合人"/>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扱説明書"/>
      <sheetName val="物質収支"/>
      <sheetName val="燃焼入力"/>
      <sheetName val="燃焼計算"/>
      <sheetName val="蒸気計算"/>
      <sheetName val="便利！"/>
      <sheetName val="基本定数等"/>
      <sheetName val="gas_T_to_H"/>
      <sheetName val="gas_H_toT"/>
      <sheetName val="SAT"/>
      <sheetName val="steam_S1"/>
      <sheetName val="steam_S2"/>
      <sheetName val="MBR_空気比"/>
    </sheetNames>
    <sheetDataSet>
      <sheetData sheetId="0" refreshError="1"/>
      <sheetData sheetId="1" refreshError="1"/>
      <sheetData sheetId="2" refreshError="1"/>
      <sheetData sheetId="3" refreshError="1"/>
      <sheetData sheetId="4" refreshError="1"/>
      <sheetData sheetId="5" refreshError="1"/>
      <sheetData sheetId="6" refreshError="1">
        <row r="2">
          <cell r="C2">
            <v>22.413830000000001</v>
          </cell>
        </row>
        <row r="4">
          <cell r="C4">
            <v>35.453000000000003</v>
          </cell>
        </row>
        <row r="5">
          <cell r="C5">
            <v>32.066000000000003</v>
          </cell>
        </row>
        <row r="6">
          <cell r="C6">
            <v>12.010999999999999</v>
          </cell>
        </row>
        <row r="7">
          <cell r="C7">
            <v>14.007</v>
          </cell>
        </row>
        <row r="8">
          <cell r="C8">
            <v>15.9994</v>
          </cell>
        </row>
        <row r="9">
          <cell r="C9">
            <v>1.0079</v>
          </cell>
        </row>
        <row r="10">
          <cell r="C10">
            <v>40.078000000000003</v>
          </cell>
        </row>
        <row r="11">
          <cell r="C11">
            <v>22.98977</v>
          </cell>
        </row>
        <row r="12">
          <cell r="E12">
            <v>8100</v>
          </cell>
        </row>
        <row r="18">
          <cell r="C18">
            <v>273.14999999999998</v>
          </cell>
        </row>
        <row r="19">
          <cell r="C19">
            <v>6.2170876999999996</v>
          </cell>
        </row>
        <row r="20">
          <cell r="C20">
            <v>597.5</v>
          </cell>
        </row>
        <row r="21">
          <cell r="C21">
            <v>20.2498</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期画面"/>
      <sheetName val="事業条件"/>
      <sheetName val="詳細条件"/>
      <sheetName val="財務諸表"/>
      <sheetName val="グラフ"/>
      <sheetName val="グラフ作業用"/>
      <sheetName val="感度分析(処理委託費)"/>
      <sheetName val="感度分析"/>
      <sheetName val="前提条件"/>
      <sheetName val="諸経費計算"/>
      <sheetName val="結果まとめ"/>
    </sheetNames>
    <sheetDataSet>
      <sheetData sheetId="0"/>
      <sheetData sheetId="1"/>
      <sheetData sheetId="2" refreshError="1">
        <row r="5">
          <cell r="B5" t="str">
            <v>PFI事業詳細条件</v>
          </cell>
        </row>
        <row r="76">
          <cell r="B76" t="str">
            <v>資産</v>
          </cell>
        </row>
        <row r="173">
          <cell r="B173" t="str">
            <v>負債</v>
          </cell>
        </row>
        <row r="258">
          <cell r="B258" t="str">
            <v>資本</v>
          </cell>
        </row>
        <row r="300">
          <cell r="B300" t="str">
            <v>交付税措置（PFI）</v>
          </cell>
        </row>
        <row r="312">
          <cell r="B312" t="str">
            <v>PSC詳細条件</v>
          </cell>
        </row>
        <row r="361">
          <cell r="B361" t="str">
            <v>地方債</v>
          </cell>
        </row>
        <row r="428">
          <cell r="B428" t="str">
            <v>交付税措置（PSC）</v>
          </cell>
        </row>
        <row r="471">
          <cell r="B471" t="str">
            <v>その他</v>
          </cell>
        </row>
        <row r="483">
          <cell r="B483" t="str">
            <v>ユーザ使用欄</v>
          </cell>
        </row>
      </sheetData>
      <sheetData sheetId="3" refreshError="1">
        <row r="9">
          <cell r="A9" t="str">
            <v>損益計算書</v>
          </cell>
        </row>
        <row r="111">
          <cell r="A111" t="str">
            <v>貸借対照表</v>
          </cell>
        </row>
        <row r="140">
          <cell r="A140" t="str">
            <v>キャッシュフロー計算書</v>
          </cell>
        </row>
        <row r="179">
          <cell r="A179" t="str">
            <v>IRR</v>
          </cell>
        </row>
        <row r="232">
          <cell r="A232" t="str">
            <v>DSCR</v>
          </cell>
        </row>
        <row r="245">
          <cell r="A245" t="str">
            <v>PFI事業の公共収支表</v>
          </cell>
        </row>
        <row r="312">
          <cell r="A312" t="str">
            <v>PSCの公共収支表</v>
          </cell>
        </row>
        <row r="385">
          <cell r="A385" t="str">
            <v>ＶＦＭ</v>
          </cell>
        </row>
      </sheetData>
      <sheetData sheetId="4"/>
      <sheetData sheetId="5"/>
      <sheetData sheetId="6" refreshError="1">
        <row r="8">
          <cell r="C8">
            <v>11000</v>
          </cell>
        </row>
      </sheetData>
      <sheetData sheetId="7" refreshError="1">
        <row r="9">
          <cell r="C9">
            <v>62500</v>
          </cell>
        </row>
      </sheetData>
      <sheetData sheetId="8"/>
      <sheetData sheetId="9"/>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様式第二①号(ストーカ炉+灰溶融炉）"/>
      <sheetName val="様式第六号"/>
      <sheetName val="様式第七号"/>
      <sheetName val="様式第八号"/>
      <sheetName val="様式第三号"/>
      <sheetName val="様式第十号"/>
      <sheetName val="様式第一①号(ストーカ炉＋灰溶融炉）"/>
      <sheetName val="様式第一②号(ガス化溶融炉）"/>
      <sheetName val="様式第二②号（ガス化溶融炉）"/>
      <sheetName val="様式第九号"/>
      <sheetName val="リンク"/>
      <sheetName val="総括表"/>
      <sheetName val="環建･現代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面溶融入力"/>
      <sheetName val="表面溶融計算"/>
      <sheetName val="物質収支（3炉）"/>
      <sheetName val="物質収支（2炉）"/>
      <sheetName val="物質収支（1炉）"/>
      <sheetName val="プラズマ入力(3炉)"/>
      <sheetName val="プラズマ入力(2炉)"/>
      <sheetName val="プラズマ入力(1炉)"/>
      <sheetName val="プラズマ計算(3炉)"/>
      <sheetName val="プラズマ計算(2炉)"/>
      <sheetName val="プラズマ計算(1炉)"/>
      <sheetName val="便利！"/>
      <sheetName val="基本定数等"/>
      <sheetName val="gas_T_to_H"/>
      <sheetName val="gas_H_t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2">
          <cell r="C22">
            <v>20.095600000000001</v>
          </cell>
        </row>
      </sheetData>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計算"/>
      <sheetName val="Sheet4"/>
      <sheetName val="Sheet5"/>
      <sheetName val="工事費内訳書"/>
      <sheetName val="直接工事費"/>
      <sheetName val="明細書"/>
      <sheetName val="代価表"/>
      <sheetName val="2次製品集計"/>
      <sheetName val="補修単価構成"/>
      <sheetName val="Sheet10"/>
      <sheetName val="比較表（１）"/>
      <sheetName val="代価表 (比較用)（１）"/>
      <sheetName val="比較表 (2)"/>
      <sheetName val="変更用代価表"/>
      <sheetName val="変更内訳書"/>
      <sheetName val="変更総計"/>
      <sheetName val="変更設計書"/>
      <sheetName val="変更明細書"/>
      <sheetName val="変更経費"/>
      <sheetName val="変更請負額算定"/>
      <sheetName val="2次製品"/>
      <sheetName val="設計変更対照表"/>
      <sheetName val="増減概要表"/>
      <sheetName val="増減概要表 (3)"/>
      <sheetName val="仕様書"/>
      <sheetName val="ピンネット補修分"/>
      <sheetName val="金属工事分"/>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様式第二①号(ストーカ炉+灰溶融炉）"/>
      <sheetName val="様式第六号"/>
      <sheetName val="様式第七号"/>
      <sheetName val="様式第八号"/>
      <sheetName val="様式第三号"/>
      <sheetName val="様式第十号"/>
      <sheetName val="様式第一①号(ストーカ炉＋灰溶融炉）"/>
      <sheetName val="様式第一②号(ガス化溶融炉）"/>
      <sheetName val="様式第二②号（ガス化溶融炉）"/>
      <sheetName val="様式第九号"/>
      <sheetName val="リンク"/>
      <sheetName val="総括表"/>
      <sheetName val="環建･現代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総括表 (2)"/>
      <sheetName val="基準点"/>
      <sheetName val="河川"/>
      <sheetName val="深浅"/>
      <sheetName val="路線"/>
      <sheetName val="基準点 設置"/>
      <sheetName val="水準"/>
      <sheetName val="水準点設置"/>
      <sheetName val="現地測量"/>
      <sheetName val="旅費"/>
      <sheetName val="H24単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寸法計画"/>
      <sheetName val="BH3"/>
      <sheetName val="BH4"/>
      <sheetName val="BH5"/>
      <sheetName val="BH6"/>
      <sheetName val="BH7"/>
      <sheetName val="BH8"/>
      <sheetName val="BH9"/>
      <sheetName val="BH10"/>
      <sheetName val="設備電力"/>
      <sheetName val="電力"/>
      <sheetName val="Load"/>
      <sheetName val="Sheet2"/>
      <sheetName val="Sheet3"/>
      <sheetName val="総括"/>
    </sheetNames>
    <sheetDataSet>
      <sheetData sheetId="0" refreshError="1">
        <row r="2">
          <cell r="D2" t="str">
            <v>No.2バグフィルタ</v>
          </cell>
        </row>
        <row r="31">
          <cell r="H31">
            <v>2</v>
          </cell>
        </row>
        <row r="86">
          <cell r="C86" t="str">
            <v>ロータリバルブ</v>
          </cell>
        </row>
      </sheetData>
      <sheetData sheetId="1" refreshError="1">
        <row r="73">
          <cell r="D73" t="str">
            <v>城南</v>
          </cell>
        </row>
      </sheetData>
      <sheetData sheetId="2"/>
      <sheetData sheetId="3"/>
      <sheetData sheetId="4"/>
      <sheetData sheetId="5"/>
      <sheetData sheetId="6"/>
      <sheetData sheetId="7"/>
      <sheetData sheetId="8"/>
      <sheetData sheetId="9" refreshError="1">
        <row r="2">
          <cell r="B2" t="str">
            <v>パルス用コンプレッサ</v>
          </cell>
        </row>
        <row r="4">
          <cell r="H4">
            <v>1</v>
          </cell>
        </row>
        <row r="13">
          <cell r="H13">
            <v>75</v>
          </cell>
        </row>
        <row r="27">
          <cell r="B27" t="str">
            <v>停止時ファン</v>
          </cell>
        </row>
        <row r="29">
          <cell r="H29">
            <v>2</v>
          </cell>
        </row>
        <row r="39">
          <cell r="H39">
            <v>11</v>
          </cell>
        </row>
        <row r="40">
          <cell r="B40" t="str">
            <v>停止時ヒータ</v>
          </cell>
        </row>
        <row r="42">
          <cell r="H42">
            <v>2</v>
          </cell>
        </row>
        <row r="52">
          <cell r="H52">
            <v>36</v>
          </cell>
        </row>
        <row r="53">
          <cell r="B53" t="str">
            <v>ホッパヒータ</v>
          </cell>
        </row>
        <row r="54">
          <cell r="H54">
            <v>8</v>
          </cell>
        </row>
        <row r="57">
          <cell r="H57">
            <v>2.5</v>
          </cell>
        </row>
        <row r="58">
          <cell r="B58" t="str">
            <v>ホッパ用バイブレータ</v>
          </cell>
        </row>
        <row r="59">
          <cell r="H59">
            <v>8</v>
          </cell>
        </row>
        <row r="62">
          <cell r="B62" t="str">
            <v>ダストコンベヤ</v>
          </cell>
        </row>
        <row r="63">
          <cell r="H63" t="str">
            <v>chain</v>
          </cell>
        </row>
        <row r="64">
          <cell r="H64">
            <v>2</v>
          </cell>
        </row>
        <row r="70">
          <cell r="H70">
            <v>1.5</v>
          </cell>
        </row>
        <row r="71">
          <cell r="B71" t="str">
            <v>コンベヤヒータ</v>
          </cell>
        </row>
        <row r="72">
          <cell r="H72">
            <v>2</v>
          </cell>
        </row>
        <row r="75">
          <cell r="H75">
            <v>6.5</v>
          </cell>
        </row>
        <row r="77">
          <cell r="H77">
            <v>2</v>
          </cell>
        </row>
        <row r="78">
          <cell r="H78">
            <v>0.75</v>
          </cell>
        </row>
        <row r="79">
          <cell r="B79" t="str">
            <v>各ダンパ用パワーシリンダ</v>
          </cell>
        </row>
        <row r="80">
          <cell r="H80">
            <v>12</v>
          </cell>
        </row>
        <row r="85">
          <cell r="H85">
            <v>440</v>
          </cell>
        </row>
      </sheetData>
      <sheetData sheetId="10"/>
      <sheetData sheetId="11"/>
      <sheetData sheetId="12"/>
      <sheetData sheetId="13"/>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住宅団地実施設計（地振公団）"/>
    </sheetNames>
    <sheetDataSet>
      <sheetData sheetId="0" refreshError="1"/>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sheetName val="燃焼計算結果"/>
      <sheetName val="基本情報"/>
      <sheetName val="▲物質収支図"/>
      <sheetName val="入力シート"/>
      <sheetName val="DataBase"/>
      <sheetName val="運転"/>
      <sheetName val="白防計算"/>
      <sheetName val="物質収支"/>
      <sheetName val="湿式収支"/>
      <sheetName val="▲蒸気収支図(夏)"/>
      <sheetName val="蒸気収支図 (夏提出用) "/>
      <sheetName val="▲蒸気収支図 (冬)"/>
      <sheetName val="蒸気収支図 (冬提出用)"/>
      <sheetName val="▲蒸気収支図（全量ﾊﾞｲﾊﾟｽ）"/>
      <sheetName val="蒸気・熱収支"/>
      <sheetName val="DataBaseSchema"/>
      <sheetName val="蒸気機器"/>
      <sheetName val="蒸気条件"/>
      <sheetName val="触媒脱硝"/>
      <sheetName val="冷却塔"/>
      <sheetName val="薬品収支"/>
      <sheetName val="連続稼動主要機器"/>
      <sheetName val="▲用役表低質 (客先提出用)"/>
      <sheetName val="▲用役表基準質 (客先提出用)"/>
      <sheetName val="▲用役表高質 (客先提出用)"/>
      <sheetName val="▲用役表"/>
      <sheetName val="用役収支"/>
      <sheetName val="用水収支"/>
      <sheetName val="▲用水収支図"/>
      <sheetName val="用水収支図 (提出用)"/>
      <sheetName val="電力収支"/>
      <sheetName val="年間稼動計画"/>
      <sheetName val="年間用役収支"/>
      <sheetName val="ランニングコスト"/>
      <sheetName val="ＷＫ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34">
          <cell r="AA234">
            <v>400</v>
          </cell>
        </row>
        <row r="235">
          <cell r="AA235">
            <v>40</v>
          </cell>
        </row>
        <row r="236">
          <cell r="AA236">
            <v>148</v>
          </cell>
        </row>
      </sheetData>
      <sheetData sheetId="28"/>
      <sheetData sheetId="29"/>
      <sheetData sheetId="30"/>
      <sheetData sheetId="31"/>
      <sheetData sheetId="32"/>
      <sheetData sheetId="33"/>
      <sheetData sheetId="34"/>
      <sheetData sheetId="3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寸法"/>
      <sheetName val="元データ"/>
      <sheetName val="外形図"/>
      <sheetName val="負荷リスト"/>
      <sheetName val="重量"/>
    </sheetNames>
    <sheetDataSet>
      <sheetData sheetId="0" refreshError="1">
        <row r="176">
          <cell r="D176" t="str">
            <v>冷却液循環ポンプ</v>
          </cell>
          <cell r="H176" t="str">
            <v>吸収液循環ポンプ</v>
          </cell>
        </row>
        <row r="179">
          <cell r="K179">
            <v>2</v>
          </cell>
          <cell r="N179">
            <v>2</v>
          </cell>
        </row>
        <row r="188">
          <cell r="N188">
            <v>55</v>
          </cell>
        </row>
        <row r="354">
          <cell r="K354">
            <v>2</v>
          </cell>
          <cell r="N354">
            <v>2</v>
          </cell>
        </row>
        <row r="362">
          <cell r="N362">
            <v>22</v>
          </cell>
        </row>
      </sheetData>
      <sheetData sheetId="1"/>
      <sheetData sheetId="2" refreshError="1">
        <row r="48">
          <cell r="E48" t="str">
            <v>Case1-1</v>
          </cell>
        </row>
      </sheetData>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WS固定業務支援パッケージ構成"/>
      <sheetName val="PC固定業務支援パッケージ構成"/>
      <sheetName val="Oracleパッケージ構成"/>
      <sheetName val="作業数量見積"/>
      <sheetName val="ﾊｰﾄﾞ構成"/>
      <sheetName val="写真画像データ量見積"/>
      <sheetName val="作業数量見積り（異動更新・スーパビューワ）"/>
      <sheetName val="ﾊｰﾄﾞ構成（スーパービューワ）"/>
      <sheetName val="オルソ画像データ量試算 "/>
      <sheetName val="SISASCパッケージ構成"/>
      <sheetName val="業務支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断り"/>
      <sheetName val="結果まとめ"/>
      <sheetName val="PL&amp;Cashflow&amp;BSサマリー"/>
      <sheetName val="前提条件入力用"/>
      <sheetName val="感度分析"/>
      <sheetName val="PL&amp;Cashflow&amp;BS"/>
      <sheetName val="割賦代金計算"/>
      <sheetName val="資金調達"/>
      <sheetName val="法人税"/>
      <sheetName val="積立金"/>
      <sheetName val="Cash配分"/>
      <sheetName val="グラフデータ"/>
      <sheetName val="参照表"/>
    </sheetNames>
    <sheetDataSet>
      <sheetData sheetId="0" refreshError="1"/>
      <sheetData sheetId="1" refreshError="1"/>
      <sheetData sheetId="2" refreshError="1"/>
      <sheetData sheetId="3" refreshError="1">
        <row r="90">
          <cell r="E90">
            <v>6781952.4595211428</v>
          </cell>
          <cell r="I90">
            <v>116515.40178536827</v>
          </cell>
          <cell r="J90">
            <v>3266684.944992383</v>
          </cell>
          <cell r="K90">
            <v>37283.103544822829</v>
          </cell>
          <cell r="L90">
            <v>3361469.0091985692</v>
          </cell>
        </row>
        <row r="92">
          <cell r="E92">
            <v>6781952.4595211428</v>
          </cell>
          <cell r="I92">
            <v>116515.40178536827</v>
          </cell>
          <cell r="J92">
            <v>3266684.944992383</v>
          </cell>
          <cell r="K92">
            <v>37283.103544822829</v>
          </cell>
          <cell r="L92">
            <v>3361469.0091985692</v>
          </cell>
        </row>
        <row r="103">
          <cell r="E103">
            <v>5.0000000000000001E-3</v>
          </cell>
        </row>
        <row r="112">
          <cell r="E112">
            <v>59224.972166983163</v>
          </cell>
        </row>
        <row r="248">
          <cell r="E248">
            <v>0.05</v>
          </cell>
        </row>
      </sheetData>
      <sheetData sheetId="4" refreshError="1"/>
      <sheetData sheetId="5" refreshError="1"/>
      <sheetData sheetId="6" refreshError="1">
        <row r="10">
          <cell r="L10">
            <v>220177.27812048365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ｶﾗｰ･遠距離"/>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  紙"/>
      <sheetName val="内訳書"/>
      <sheetName val="代価表"/>
    </sheetNames>
    <sheetDataSet>
      <sheetData sheetId="0"/>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実施メモ"/>
      <sheetName val="新財務"/>
      <sheetName val="旧財務"/>
      <sheetName val="減価償却、固定資産"/>
      <sheetName val="採算性検討表"/>
      <sheetName val="未完"/>
      <sheetName val="諸経費計算"/>
    </sheetNames>
    <sheetDataSet>
      <sheetData sheetId="0"/>
      <sheetData sheetId="1"/>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l日野技術所"/>
      <sheetName val="tel三番町"/>
      <sheetName val="tel名古屋支店"/>
      <sheetName val="tel関西"/>
      <sheetName val="tel四国"/>
      <sheetName val="tel東北"/>
      <sheetName val="tel盛岡秋田"/>
      <sheetName val="tel九州"/>
      <sheetName val="tel東京本社 "/>
      <sheetName val="tel東京本部"/>
      <sheetName val="tel大阪本部"/>
      <sheetName val="tel仙台本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Sheet"/>
      <sheetName val="DataSheet"/>
    </sheetNames>
    <sheetDataSet>
      <sheetData sheetId="0" refreshError="1"/>
      <sheetData sheetId="1">
        <row r="5">
          <cell r="G5" t="str">
            <v>01</v>
          </cell>
          <cell r="H5">
            <v>3708120</v>
          </cell>
          <cell r="S5" t="str">
            <v>01</v>
          </cell>
          <cell r="T5">
            <v>1216500</v>
          </cell>
          <cell r="AW5">
            <v>3704970</v>
          </cell>
        </row>
        <row r="6">
          <cell r="G6" t="str">
            <v>02</v>
          </cell>
          <cell r="H6">
            <v>3512350</v>
          </cell>
          <cell r="S6" t="str">
            <v>03</v>
          </cell>
          <cell r="T6">
            <v>271750</v>
          </cell>
        </row>
        <row r="7">
          <cell r="G7" t="str">
            <v>03</v>
          </cell>
          <cell r="H7">
            <v>2622590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書（表紙）(0317)"/>
      <sheetName val="見積書(Hitz) (0317)"/>
      <sheetName val="見積書（再委託・日神ｻｰﾋﾞｽ）(0317)"/>
      <sheetName val="見積書（再委託・日環ｾﾝﾀｰ）(0317)"/>
      <sheetName val="見積書内訳明細 (見直し0317)"/>
      <sheetName val="運営経費01(案)"/>
      <sheetName val="運営経費02(案)"/>
      <sheetName val="A重油(参考)"/>
      <sheetName val="LPG(参考)"/>
      <sheetName val="保守管理・維持補修"/>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搬入実績（家庭系ごみ）"/>
      <sheetName val="搬入実績（事業系ごみ）"/>
      <sheetName val="月変動係数"/>
      <sheetName val="曜日変動係数"/>
      <sheetName val="搬入量予測（市算出）"/>
    </sheetNames>
    <sheetDataSet>
      <sheetData sheetId="0"/>
      <sheetData sheetId="1"/>
      <sheetData sheetId="2"/>
      <sheetData sheetId="3"/>
      <sheetData sheetId="4" refreshError="1">
        <row r="3">
          <cell r="A3">
            <v>24</v>
          </cell>
          <cell r="B3">
            <v>282440</v>
          </cell>
          <cell r="C3">
            <v>136628</v>
          </cell>
          <cell r="D3">
            <v>8714</v>
          </cell>
          <cell r="E3">
            <v>800</v>
          </cell>
          <cell r="F3">
            <v>428582</v>
          </cell>
        </row>
        <row r="4">
          <cell r="A4">
            <v>25</v>
          </cell>
          <cell r="B4">
            <v>235468</v>
          </cell>
          <cell r="C4">
            <v>123093</v>
          </cell>
          <cell r="D4">
            <v>8886</v>
          </cell>
          <cell r="E4">
            <v>800</v>
          </cell>
          <cell r="F4">
            <v>368247</v>
          </cell>
        </row>
        <row r="5">
          <cell r="A5">
            <v>27</v>
          </cell>
          <cell r="B5">
            <v>236614</v>
          </cell>
          <cell r="C5">
            <v>121267.52</v>
          </cell>
          <cell r="D5">
            <v>9012.3460000000014</v>
          </cell>
          <cell r="E5">
            <v>800</v>
          </cell>
          <cell r="F5">
            <v>367693.86600000004</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 val="人件費内訳"/>
      <sheetName val="人件費単価"/>
    </sheetNames>
    <sheetDataSet>
      <sheetData sheetId="0"/>
      <sheetData sheetId="1"/>
      <sheetData sheetId="2">
        <row r="5">
          <cell r="C5">
            <v>56100</v>
          </cell>
          <cell r="D5">
            <v>47300</v>
          </cell>
          <cell r="E5">
            <v>37900</v>
          </cell>
          <cell r="F5">
            <v>31200</v>
          </cell>
          <cell r="G5">
            <v>25300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 件 費"/>
      <sheetName val="測量機械等損料"/>
      <sheetName val="測量成果検定料"/>
      <sheetName val="測量成果検定料 (2)"/>
      <sheetName val="材料単価"/>
      <sheetName val="代価一覧"/>
      <sheetName val="１級基準点"/>
      <sheetName val="２級基準点"/>
      <sheetName val="３級基準点"/>
      <sheetName val="４級基準点"/>
      <sheetName val="水準測量"/>
      <sheetName val="水準点埋標"/>
      <sheetName val="路線測量"/>
      <sheetName val="用地測量"/>
      <sheetName val="平板測量"/>
      <sheetName val="公共用地境界確定"/>
      <sheetName val="方眼測量（地域振興整備公団）"/>
      <sheetName val="地区界測量"/>
      <sheetName val="準拠点測量"/>
      <sheetName val="街区確定計算"/>
      <sheetName val="街区出来形確認測量"/>
      <sheetName val="画地確定計算"/>
      <sheetName val="画地境界点測設"/>
      <sheetName val="街区点測設"/>
      <sheetName val="画地出来形確認測量"/>
      <sheetName val="幅杭測設"/>
      <sheetName val="道路台帳平面測量"/>
      <sheetName val="道路台帳平面図作成"/>
      <sheetName val="地下埋設物台帳平面図作成"/>
      <sheetName val="区域線記入及び調書作成"/>
      <sheetName val="道路敷地構成図作成"/>
      <sheetName val="下水道台帳施設平面図作成"/>
      <sheetName val="下水道台帳調書作成"/>
      <sheetName val="不動産登記法第１７条地図作成"/>
      <sheetName val="境界杭測設【仙台市】"/>
      <sheetName val="街区・画地点検測【仙台市】"/>
      <sheetName val="街区・画地点測設（木杭）【仙台市】"/>
      <sheetName val="街区・画地点測設（コンクリート杭）【仙台市】"/>
      <sheetName val="全体計画"/>
      <sheetName val="計画準備"/>
      <sheetName val="現地踏査"/>
      <sheetName val="地図転写"/>
      <sheetName val="土地登記簿調査"/>
      <sheetName val="建物登記簿調査"/>
      <sheetName val="戸籍簿等調査"/>
      <sheetName val="転写連続図作成"/>
      <sheetName val="境界確認"/>
      <sheetName val="補足多角測量"/>
      <sheetName val="境界測量"/>
      <sheetName val="現況測量"/>
      <sheetName val="用地境界仮杭設置"/>
      <sheetName val="面積計算"/>
      <sheetName val="用地実測図（原図）作成"/>
      <sheetName val="用地実測図（写図）作成"/>
      <sheetName val="土地調書作成"/>
      <sheetName val="地積測量図転写"/>
      <sheetName val="永久境界埋設"/>
      <sheetName val="復元測量"/>
      <sheetName val="用地測量 (地域公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較表"/>
      <sheetName val="表紙"/>
      <sheetName val="総括"/>
      <sheetName val="撮図０１"/>
      <sheetName val="内訳1～8"/>
      <sheetName val="内訳9～10"/>
      <sheetName val="内訳11～19"/>
      <sheetName val="内訳20～21"/>
      <sheetName val="内訳22～28"/>
      <sheetName val="内訳29～30"/>
      <sheetName val="内訳30"/>
      <sheetName val="日額人件費表"/>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refreshError="1">
        <row r="1">
          <cell r="CN1" t="str">
            <v>航空写真測量　積算メニュー</v>
          </cell>
          <cell r="CO1">
            <v>0</v>
          </cell>
          <cell r="CP1">
            <v>0</v>
          </cell>
          <cell r="CQ1">
            <v>0</v>
          </cell>
          <cell r="CR1">
            <v>0</v>
          </cell>
          <cell r="CS1">
            <v>0</v>
          </cell>
          <cell r="CT1">
            <v>0</v>
          </cell>
          <cell r="CU1" t="str">
            <v>基地空港</v>
          </cell>
          <cell r="CV1">
            <v>0</v>
          </cell>
          <cell r="CW1" t="str">
            <v>（</v>
          </cell>
          <cell r="CX1" t="str">
            <v>調布空港</v>
          </cell>
          <cell r="CY1">
            <v>0</v>
          </cell>
          <cell r="CZ1" t="str">
            <v>）</v>
          </cell>
        </row>
        <row r="2">
          <cell r="CH2" t="str">
            <v xml:space="preserve">                印    刷    メ   ニ   ュ   ー</v>
          </cell>
          <cell r="CI2">
            <v>0</v>
          </cell>
          <cell r="CJ2">
            <v>0</v>
          </cell>
          <cell r="CM2">
            <v>0</v>
          </cell>
          <cell r="CN2" t="str">
            <v>撮影諸元</v>
          </cell>
          <cell r="CO2">
            <v>0</v>
          </cell>
          <cell r="CP2">
            <v>0</v>
          </cell>
          <cell r="CQ2">
            <v>0</v>
          </cell>
          <cell r="CR2">
            <v>0</v>
          </cell>
          <cell r="CS2">
            <v>0</v>
          </cell>
          <cell r="CT2">
            <v>0</v>
          </cell>
          <cell r="CU2" t="str">
            <v>図化に関する諸元</v>
          </cell>
          <cell r="CV2">
            <v>0</v>
          </cell>
          <cell r="CW2">
            <v>0</v>
          </cell>
          <cell r="CX2">
            <v>0</v>
          </cell>
          <cell r="CY2">
            <v>0</v>
          </cell>
          <cell r="CZ2">
            <v>0</v>
          </cell>
        </row>
        <row r="3">
          <cell r="CN3" t="str">
            <v xml:space="preserve"> ｶﾗｰ (1) OR ﾓﾉｸﾛ (2)</v>
          </cell>
          <cell r="CO3">
            <v>0</v>
          </cell>
          <cell r="CP3">
            <v>0</v>
          </cell>
          <cell r="CQ3" t="str">
            <v>(</v>
          </cell>
          <cell r="CR3">
            <v>1</v>
          </cell>
          <cell r="CS3" t="str">
            <v>)</v>
          </cell>
          <cell r="CT3">
            <v>0</v>
          </cell>
          <cell r="CU3" t="str">
            <v xml:space="preserve"> 図  化  縮  尺</v>
          </cell>
          <cell r="CV3">
            <v>0</v>
          </cell>
          <cell r="CW3">
            <v>0</v>
          </cell>
          <cell r="CX3" t="str">
            <v>1/</v>
          </cell>
          <cell r="CY3">
            <v>0</v>
          </cell>
          <cell r="CZ3">
            <v>0</v>
          </cell>
        </row>
        <row r="4">
          <cell r="CN4" t="str">
            <v xml:space="preserve"> 撮    影    縮    尺</v>
          </cell>
          <cell r="CO4">
            <v>0</v>
          </cell>
          <cell r="CP4">
            <v>0</v>
          </cell>
          <cell r="CQ4" t="str">
            <v>1/</v>
          </cell>
          <cell r="CR4">
            <v>10000</v>
          </cell>
          <cell r="CS4">
            <v>0</v>
          </cell>
          <cell r="CT4">
            <v>0</v>
          </cell>
          <cell r="CU4" t="str">
            <v xml:space="preserve"> 図化 計画 面積</v>
          </cell>
          <cell r="CV4">
            <v>0</v>
          </cell>
          <cell r="CW4">
            <v>0</v>
          </cell>
          <cell r="CX4">
            <v>0</v>
          </cell>
          <cell r="CY4">
            <v>0</v>
          </cell>
          <cell r="CZ4" t="str">
            <v>ｋ㎡</v>
          </cell>
        </row>
        <row r="5">
          <cell r="CH5" t="str">
            <v>内訳書の印刷を行います。</v>
          </cell>
          <cell r="CI5">
            <v>0</v>
          </cell>
          <cell r="CJ5" t="str">
            <v>変化率表の印刷を行います。</v>
          </cell>
          <cell r="CM5">
            <v>0</v>
          </cell>
          <cell r="CN5" t="str">
            <v xml:space="preserve"> 単発 (1) OR 双発 (2)</v>
          </cell>
          <cell r="CO5">
            <v>0</v>
          </cell>
          <cell r="CP5">
            <v>0</v>
          </cell>
          <cell r="CQ5" t="str">
            <v>(</v>
          </cell>
          <cell r="CR5">
            <v>1</v>
          </cell>
          <cell r="CS5" t="str">
            <v>)</v>
          </cell>
          <cell r="CT5">
            <v>0</v>
          </cell>
          <cell r="CU5" t="str">
            <v xml:space="preserve"> 標 定 点 測 量</v>
          </cell>
          <cell r="CV5">
            <v>0</v>
          </cell>
          <cell r="CW5">
            <v>0</v>
          </cell>
          <cell r="CX5">
            <v>0</v>
          </cell>
          <cell r="CY5">
            <v>0</v>
          </cell>
          <cell r="CZ5" t="str">
            <v>点</v>
          </cell>
        </row>
        <row r="6">
          <cell r="CN6" t="str">
            <v xml:space="preserve"> 撮  影   コ  ー  ス</v>
          </cell>
          <cell r="CO6">
            <v>0</v>
          </cell>
          <cell r="CP6">
            <v>0</v>
          </cell>
          <cell r="CQ6">
            <v>0</v>
          </cell>
          <cell r="CR6">
            <v>4</v>
          </cell>
          <cell r="CS6" t="str">
            <v>ｺｰｽ</v>
          </cell>
          <cell r="CT6">
            <v>0</v>
          </cell>
          <cell r="CU6" t="str">
            <v xml:space="preserve"> 簡易 水準 測量</v>
          </cell>
          <cell r="CV6">
            <v>0</v>
          </cell>
          <cell r="CW6">
            <v>0</v>
          </cell>
          <cell r="CX6">
            <v>0</v>
          </cell>
          <cell r="CY6">
            <v>0</v>
          </cell>
          <cell r="CZ6" t="str">
            <v>ｋｍ</v>
          </cell>
        </row>
        <row r="7">
          <cell r="CN7" t="str">
            <v xml:space="preserve"> 撮    影   面    積</v>
          </cell>
          <cell r="CO7">
            <v>0</v>
          </cell>
          <cell r="CP7">
            <v>0</v>
          </cell>
          <cell r="CQ7">
            <v>0</v>
          </cell>
          <cell r="CR7">
            <v>26.48</v>
          </cell>
          <cell r="CS7" t="str">
            <v>ｋ㎡</v>
          </cell>
          <cell r="CT7">
            <v>0</v>
          </cell>
          <cell r="CU7" t="str">
            <v>密着(1)OR２倍(2)</v>
          </cell>
          <cell r="CV7">
            <v>0</v>
          </cell>
          <cell r="CW7">
            <v>0</v>
          </cell>
          <cell r="CX7" t="str">
            <v>(</v>
          </cell>
          <cell r="CY7" t="str">
            <v>1 OR 2</v>
          </cell>
          <cell r="CZ7" t="str">
            <v>)</v>
          </cell>
        </row>
        <row r="8">
          <cell r="CH8" t="str">
            <v>撮影数量算出表の印刷を行います。</v>
          </cell>
          <cell r="CI8">
            <v>0</v>
          </cell>
          <cell r="CJ8" t="str">
            <v>外業日数表の印刷を行います。</v>
          </cell>
          <cell r="CM8">
            <v>0</v>
          </cell>
          <cell r="CN8" t="str">
            <v xml:space="preserve"> 写    真   枚    数</v>
          </cell>
          <cell r="CO8">
            <v>0</v>
          </cell>
          <cell r="CP8">
            <v>0</v>
          </cell>
          <cell r="CQ8">
            <v>0</v>
          </cell>
          <cell r="CR8">
            <v>38</v>
          </cell>
          <cell r="CS8" t="str">
            <v>枚</v>
          </cell>
          <cell r="CT8">
            <v>0</v>
          </cell>
          <cell r="CU8" t="str">
            <v xml:space="preserve"> 空 中三角測 量</v>
          </cell>
          <cell r="CV8">
            <v>0</v>
          </cell>
          <cell r="CW8">
            <v>0</v>
          </cell>
          <cell r="CX8">
            <v>0</v>
          </cell>
          <cell r="CY8">
            <v>0</v>
          </cell>
          <cell r="CZ8" t="str">
            <v>ﾓﾃﾞﾙ</v>
          </cell>
        </row>
        <row r="9">
          <cell r="CN9" t="str">
            <v xml:space="preserve"> 対 空 標識 点 設 置</v>
          </cell>
          <cell r="CO9">
            <v>0</v>
          </cell>
          <cell r="CP9">
            <v>0</v>
          </cell>
          <cell r="CQ9">
            <v>0</v>
          </cell>
          <cell r="CR9">
            <v>9</v>
          </cell>
          <cell r="CS9" t="str">
            <v>点</v>
          </cell>
          <cell r="CT9">
            <v>0</v>
          </cell>
          <cell r="CU9" t="str">
            <v xml:space="preserve"> 単  点  測  量</v>
          </cell>
          <cell r="CV9">
            <v>0</v>
          </cell>
          <cell r="CW9">
            <v>0</v>
          </cell>
          <cell r="CX9">
            <v>0</v>
          </cell>
          <cell r="CY9">
            <v>0</v>
          </cell>
          <cell r="CZ9" t="str">
            <v>ｋ㎡</v>
          </cell>
        </row>
        <row r="10">
          <cell r="CG10" t="str">
            <v xml:space="preserve"> </v>
          </cell>
          <cell r="CH10">
            <v>0</v>
          </cell>
          <cell r="CI10">
            <v>0</v>
          </cell>
          <cell r="CJ10">
            <v>0</v>
          </cell>
          <cell r="CM10">
            <v>0</v>
          </cell>
          <cell r="CN10" t="str">
            <v xml:space="preserve"> 撮    影   延    長</v>
          </cell>
          <cell r="CO10">
            <v>0</v>
          </cell>
          <cell r="CP10">
            <v>0</v>
          </cell>
          <cell r="CQ10">
            <v>0</v>
          </cell>
          <cell r="CR10">
            <v>31.28</v>
          </cell>
          <cell r="CS10" t="str">
            <v>ｋｍ</v>
          </cell>
          <cell r="CT10">
            <v>0</v>
          </cell>
          <cell r="CU10" t="str">
            <v xml:space="preserve"> 現  地  調  査</v>
          </cell>
          <cell r="CV10">
            <v>0</v>
          </cell>
          <cell r="CW10">
            <v>0</v>
          </cell>
          <cell r="CX10">
            <v>0</v>
          </cell>
          <cell r="CY10">
            <v>0</v>
          </cell>
          <cell r="CZ10" t="str">
            <v>〃</v>
          </cell>
        </row>
        <row r="11">
          <cell r="CG11" t="str">
            <v xml:space="preserve"> </v>
          </cell>
          <cell r="CH11" t="str">
            <v>見積表紙の印刷を行います。</v>
          </cell>
          <cell r="CI11">
            <v>0</v>
          </cell>
          <cell r="CJ11">
            <v>0</v>
          </cell>
          <cell r="CM11">
            <v>0</v>
          </cell>
          <cell r="CN11" t="str">
            <v xml:space="preserve"> 空港 ～撮影地間距離</v>
          </cell>
          <cell r="CO11">
            <v>0</v>
          </cell>
          <cell r="CP11">
            <v>0</v>
          </cell>
          <cell r="CQ11">
            <v>0</v>
          </cell>
          <cell r="CR11">
            <v>24</v>
          </cell>
          <cell r="CS11" t="str">
            <v>ｋｍ</v>
          </cell>
          <cell r="CT11">
            <v>0</v>
          </cell>
          <cell r="CU11" t="str">
            <v xml:space="preserve"> 現  地  補  測</v>
          </cell>
          <cell r="CV11">
            <v>0</v>
          </cell>
          <cell r="CW11">
            <v>0</v>
          </cell>
          <cell r="CX11">
            <v>0</v>
          </cell>
          <cell r="CY11">
            <v>0</v>
          </cell>
          <cell r="CZ11" t="str">
            <v>〃</v>
          </cell>
        </row>
        <row r="12">
          <cell r="CG12" t="str">
            <v xml:space="preserve"> </v>
          </cell>
          <cell r="CH12">
            <v>0</v>
          </cell>
          <cell r="CI12">
            <v>0</v>
          </cell>
          <cell r="CJ12">
            <v>0</v>
          </cell>
          <cell r="CM12">
            <v>0</v>
          </cell>
          <cell r="CN12">
            <v>0</v>
          </cell>
          <cell r="CO12">
            <v>0</v>
          </cell>
          <cell r="CP12">
            <v>0</v>
          </cell>
          <cell r="CQ12">
            <v>0</v>
          </cell>
          <cell r="CR12">
            <v>0</v>
          </cell>
          <cell r="CS12">
            <v>0</v>
          </cell>
          <cell r="CT12">
            <v>0</v>
          </cell>
          <cell r="CU12" t="str">
            <v xml:space="preserve"> 測  量  場  所</v>
          </cell>
          <cell r="CV12">
            <v>0</v>
          </cell>
          <cell r="CW12">
            <v>0</v>
          </cell>
          <cell r="CX12">
            <v>0</v>
          </cell>
          <cell r="CY12">
            <v>0</v>
          </cell>
          <cell r="CZ12" t="str">
            <v>地先</v>
          </cell>
        </row>
        <row r="13">
          <cell r="CG13" t="str">
            <v xml:space="preserve"> </v>
          </cell>
          <cell r="CH13">
            <v>0</v>
          </cell>
          <cell r="CI13">
            <v>0</v>
          </cell>
          <cell r="CJ13">
            <v>0</v>
          </cell>
          <cell r="CM13">
            <v>0</v>
          </cell>
          <cell r="CN13" t="str">
            <v>撮影面積は</v>
          </cell>
        </row>
        <row r="14">
          <cell r="CO14" t="str">
            <v>ｽﾃﾚｵ有効面積   ×</v>
          </cell>
          <cell r="CP14">
            <v>0</v>
          </cell>
          <cell r="CQ14">
            <v>0</v>
          </cell>
          <cell r="CR14" t="str">
            <v>モデル数</v>
          </cell>
          <cell r="CS14">
            <v>0</v>
          </cell>
          <cell r="CT14">
            <v>0</v>
          </cell>
          <cell r="CU14">
            <v>0</v>
          </cell>
          <cell r="CV14">
            <v>0</v>
          </cell>
          <cell r="CW14">
            <v>0</v>
          </cell>
          <cell r="CX14">
            <v>0</v>
          </cell>
          <cell r="CY14">
            <v>0</v>
          </cell>
          <cell r="CZ14">
            <v>0</v>
          </cell>
        </row>
        <row r="15">
          <cell r="CN15" t="str">
            <v>（</v>
          </cell>
          <cell r="CO15">
            <v>1.4810000000000001</v>
          </cell>
          <cell r="CP15" t="str">
            <v>ｋ㎡）</v>
          </cell>
          <cell r="CQ15" t="str">
            <v>（</v>
          </cell>
          <cell r="CR15">
            <v>34</v>
          </cell>
          <cell r="CS15" t="str">
            <v>ﾓﾃﾞﾙ</v>
          </cell>
          <cell r="CT15" t="str">
            <v>）＝（</v>
          </cell>
          <cell r="CU15">
            <v>0</v>
          </cell>
          <cell r="CV15">
            <v>50.35</v>
          </cell>
          <cell r="CW15" t="str">
            <v>ｋ㎡）</v>
          </cell>
        </row>
        <row r="16">
          <cell r="CN16" t="str">
            <v>撮影延長は</v>
          </cell>
        </row>
        <row r="17">
          <cell r="CO17" t="str">
            <v>撮影基線長     ×</v>
          </cell>
          <cell r="CP17">
            <v>0</v>
          </cell>
          <cell r="CQ17">
            <v>0</v>
          </cell>
          <cell r="CR17" t="str">
            <v>モデル数</v>
          </cell>
          <cell r="CS17">
            <v>0</v>
          </cell>
          <cell r="CT17">
            <v>0</v>
          </cell>
          <cell r="CU17">
            <v>0</v>
          </cell>
          <cell r="CV17">
            <v>0</v>
          </cell>
          <cell r="CW17">
            <v>0</v>
          </cell>
          <cell r="CX17">
            <v>0</v>
          </cell>
          <cell r="CY17">
            <v>0</v>
          </cell>
          <cell r="CZ17">
            <v>0</v>
          </cell>
        </row>
        <row r="18">
          <cell r="BZ18" t="str">
            <v>{GOTO}ﾒﾆｭｰ~{GOTO}CR3~</v>
          </cell>
          <cell r="CG18">
            <v>0</v>
          </cell>
          <cell r="CH18">
            <v>0</v>
          </cell>
          <cell r="CI18">
            <v>0</v>
          </cell>
          <cell r="CJ18">
            <v>0</v>
          </cell>
          <cell r="CM18">
            <v>0</v>
          </cell>
          <cell r="CN18" t="str">
            <v>（</v>
          </cell>
          <cell r="CO18">
            <v>0.92</v>
          </cell>
          <cell r="CP18" t="str">
            <v>ｋｍ）</v>
          </cell>
          <cell r="CQ18" t="str">
            <v>（</v>
          </cell>
          <cell r="CR18">
            <v>34</v>
          </cell>
          <cell r="CS18" t="str">
            <v>ﾓﾃﾞﾙ</v>
          </cell>
          <cell r="CT18" t="str">
            <v>）＝（</v>
          </cell>
          <cell r="CU18">
            <v>0</v>
          </cell>
          <cell r="CV18">
            <v>31.28</v>
          </cell>
          <cell r="CW18" t="str">
            <v>ｋｍ）</v>
          </cell>
          <cell r="CX18">
            <v>0</v>
          </cell>
          <cell r="CY18">
            <v>0</v>
          </cell>
          <cell r="CZ18">
            <v>0</v>
          </cell>
        </row>
        <row r="20">
          <cell r="CR20" t="str">
            <v>入力が終了したら [STOP] ｷｰを押してください。</v>
          </cell>
        </row>
        <row r="24">
          <cell r="BZ24" t="str">
            <v>{IF CR3="1 OR 2"#OR#CR3=""}{GOTO}CR3~{?}~</v>
          </cell>
        </row>
        <row r="37">
          <cell r="AP37" t="str">
            <v>撮 影 数 量 算 出 内 訳 表</v>
          </cell>
        </row>
        <row r="39">
          <cell r="AU39" t="str">
            <v>近距離用</v>
          </cell>
        </row>
        <row r="41">
          <cell r="AM41" t="str">
            <v>撮影</v>
          </cell>
          <cell r="AN41" t="str">
            <v>撮影縮尺及びコースＳ＝1/</v>
          </cell>
          <cell r="AO41">
            <v>10000</v>
          </cell>
          <cell r="AP41">
            <v>4</v>
          </cell>
          <cell r="AQ41" t="str">
            <v>コース</v>
          </cell>
          <cell r="AR41">
            <v>0</v>
          </cell>
          <cell r="AS41">
            <v>0</v>
          </cell>
          <cell r="AT41" t="str">
            <v>撮影基線長</v>
          </cell>
          <cell r="AU41">
            <v>0</v>
          </cell>
          <cell r="AV41">
            <v>0</v>
          </cell>
          <cell r="AW41">
            <v>0.92</v>
          </cell>
          <cell r="AX41" t="str">
            <v>㎞</v>
          </cell>
        </row>
        <row r="42">
          <cell r="AN42" t="str">
            <v>撮影延長</v>
          </cell>
          <cell r="AO42">
            <v>0</v>
          </cell>
          <cell r="AP42">
            <v>31.28</v>
          </cell>
          <cell r="AQ42" t="str">
            <v>㎞</v>
          </cell>
          <cell r="AR42">
            <v>0</v>
          </cell>
          <cell r="AS42">
            <v>0</v>
          </cell>
          <cell r="AT42" t="str">
            <v>ステレオ有効面積</v>
          </cell>
          <cell r="AU42">
            <v>0</v>
          </cell>
          <cell r="AV42">
            <v>0</v>
          </cell>
          <cell r="AW42">
            <v>1.4810000000000001</v>
          </cell>
          <cell r="AX42" t="str">
            <v>k㎡</v>
          </cell>
        </row>
        <row r="43">
          <cell r="AM43" t="str">
            <v>諸元</v>
          </cell>
          <cell r="AN43" t="str">
            <v>撮影基地・撮影地間距離</v>
          </cell>
          <cell r="AO43">
            <v>0</v>
          </cell>
          <cell r="AP43">
            <v>24</v>
          </cell>
          <cell r="AQ43" t="str">
            <v>㎞</v>
          </cell>
          <cell r="AR43">
            <v>0</v>
          </cell>
          <cell r="AS43">
            <v>0</v>
          </cell>
          <cell r="AT43" t="str">
            <v>撮影高度      基準面高より</v>
          </cell>
          <cell r="AU43">
            <v>0</v>
          </cell>
          <cell r="AV43">
            <v>0</v>
          </cell>
          <cell r="AW43">
            <v>1500</v>
          </cell>
          <cell r="AX43" t="str">
            <v>ｍ</v>
          </cell>
        </row>
        <row r="44">
          <cell r="AN44" t="str">
            <v>撮影運航速度</v>
          </cell>
          <cell r="AO44">
            <v>0</v>
          </cell>
          <cell r="AP44">
            <v>180</v>
          </cell>
          <cell r="AQ44" t="str">
            <v>㎞</v>
          </cell>
          <cell r="AR44">
            <v>0</v>
          </cell>
          <cell r="AS44">
            <v>0</v>
          </cell>
          <cell r="AT44" t="str">
            <v>使用航空機</v>
          </cell>
          <cell r="AU44">
            <v>0</v>
          </cell>
          <cell r="AV44" t="str">
            <v>単発機</v>
          </cell>
        </row>
        <row r="45">
          <cell r="AN45" t="str">
            <v>　1/4,000 (160㎞)　1/8,000 (180㎞) 1/20,000 (200㎞)</v>
          </cell>
          <cell r="AO45">
            <v>0</v>
          </cell>
          <cell r="AP45">
            <v>0</v>
          </cell>
          <cell r="AQ45">
            <v>0</v>
          </cell>
          <cell r="AR45">
            <v>0</v>
          </cell>
          <cell r="AS45">
            <v>0</v>
          </cell>
          <cell r="AT45" t="str">
            <v>撮影基地</v>
          </cell>
          <cell r="AU45">
            <v>0</v>
          </cell>
          <cell r="AV45" t="str">
            <v>調布空港</v>
          </cell>
        </row>
        <row r="46">
          <cell r="AN46" t="str">
            <v>①空輸時間</v>
          </cell>
        </row>
        <row r="47">
          <cell r="AN47" t="str">
            <v xml:space="preserve"> 撮影基地迄の往復直線距離（㎞）</v>
          </cell>
          <cell r="AO47">
            <v>0</v>
          </cell>
          <cell r="AP47" t="str">
            <v>÷基地空輸運航速度（250㎞/ｈ）＋0.5×２</v>
          </cell>
          <cell r="AQ47">
            <v>0</v>
          </cell>
          <cell r="AR47">
            <v>0</v>
          </cell>
          <cell r="AS47">
            <v>0</v>
          </cell>
          <cell r="AT47" t="str">
            <v>空港基地の為計上せず</v>
          </cell>
        </row>
        <row r="48">
          <cell r="AM48" t="str">
            <v>総</v>
          </cell>
          <cell r="AN48" t="str">
            <v>②撮影基地、撮影地間往復時間</v>
          </cell>
        </row>
        <row r="49">
          <cell r="AN49" t="str">
            <v xml:space="preserve"> {1,000当りの上昇下降時間(h)×撮影高度（㎞）＋離着陸時間(h)}×撮影回数</v>
          </cell>
          <cell r="AO49">
            <v>0</v>
          </cell>
          <cell r="AP49">
            <v>0</v>
          </cell>
          <cell r="AQ49">
            <v>0</v>
          </cell>
          <cell r="AR49">
            <v>0</v>
          </cell>
          <cell r="AS49" t="str">
            <v>＝（</v>
          </cell>
          <cell r="AT49" t="str">
            <v xml:space="preserve"> 0.14h  ×</v>
          </cell>
          <cell r="AU49">
            <v>1.5</v>
          </cell>
          <cell r="AV49" t="str">
            <v xml:space="preserve"> ＋  0.5h ）  ×</v>
          </cell>
          <cell r="AW49">
            <v>0</v>
          </cell>
          <cell r="AX49">
            <v>1</v>
          </cell>
          <cell r="AY49" t="str">
            <v>＝</v>
          </cell>
          <cell r="AZ49">
            <v>0.71</v>
          </cell>
        </row>
        <row r="50">
          <cell r="AM50" t="str">
            <v>運</v>
          </cell>
          <cell r="AN50">
            <v>0</v>
          </cell>
          <cell r="AO50" t="str">
            <v>②’</v>
          </cell>
          <cell r="AP50">
            <v>0</v>
          </cell>
          <cell r="AQ50">
            <v>0</v>
          </cell>
          <cell r="AR50">
            <v>0</v>
          </cell>
          <cell r="AS50">
            <v>0</v>
          </cell>
          <cell r="AT50">
            <v>0</v>
          </cell>
          <cell r="AU50">
            <v>0</v>
          </cell>
          <cell r="AV50">
            <v>0</v>
          </cell>
          <cell r="AW50">
            <v>0</v>
          </cell>
          <cell r="AX50">
            <v>0</v>
          </cell>
          <cell r="AY50">
            <v>0</v>
          </cell>
          <cell r="AZ50">
            <v>0</v>
          </cell>
          <cell r="BZ50" t="str">
            <v>{PANELOFF}</v>
          </cell>
        </row>
        <row r="51">
          <cell r="AN51" t="str">
            <v>③本撮影時間</v>
          </cell>
        </row>
        <row r="52">
          <cell r="AM52" t="str">
            <v>航</v>
          </cell>
          <cell r="AN52" t="str">
            <v xml:space="preserve"> 撮影コース延長（Km）÷撮影運航速度（Km/h）</v>
          </cell>
          <cell r="AO52">
            <v>0</v>
          </cell>
          <cell r="AP52">
            <v>0</v>
          </cell>
          <cell r="AQ52">
            <v>0</v>
          </cell>
          <cell r="AR52">
            <v>0</v>
          </cell>
          <cell r="AS52" t="str">
            <v>＝</v>
          </cell>
          <cell r="AT52">
            <v>31.28</v>
          </cell>
          <cell r="AU52" t="str">
            <v>㎞÷</v>
          </cell>
          <cell r="AV52">
            <v>180</v>
          </cell>
          <cell r="AW52" t="str">
            <v xml:space="preserve">㎞/h </v>
          </cell>
          <cell r="AX52">
            <v>0</v>
          </cell>
          <cell r="AY52" t="str">
            <v>＝</v>
          </cell>
          <cell r="AZ52">
            <v>0.17</v>
          </cell>
        </row>
        <row r="53">
          <cell r="AN53" t="str">
            <v>④偏流測定時間</v>
          </cell>
        </row>
        <row r="54">
          <cell r="AM54" t="str">
            <v>時</v>
          </cell>
          <cell r="AN54" t="str">
            <v xml:space="preserve"> （１回当り0.3h）×撮影回数</v>
          </cell>
          <cell r="AO54">
            <v>0</v>
          </cell>
          <cell r="AP54">
            <v>0</v>
          </cell>
          <cell r="AQ54">
            <v>0</v>
          </cell>
          <cell r="AR54">
            <v>0</v>
          </cell>
          <cell r="AS54" t="str">
            <v>＝</v>
          </cell>
          <cell r="AT54" t="str">
            <v>0.3h</v>
          </cell>
          <cell r="AU54" t="str">
            <v>×</v>
          </cell>
          <cell r="AV54">
            <v>1</v>
          </cell>
          <cell r="AW54">
            <v>0</v>
          </cell>
          <cell r="AX54">
            <v>0</v>
          </cell>
          <cell r="AY54" t="str">
            <v>＝</v>
          </cell>
          <cell r="AZ54">
            <v>0.3</v>
          </cell>
        </row>
        <row r="55">
          <cell r="AN55" t="str">
            <v xml:space="preserve">       ④'</v>
          </cell>
        </row>
        <row r="56">
          <cell r="AM56" t="str">
            <v>間</v>
          </cell>
          <cell r="AN56" t="str">
            <v>⑤コース進入時間</v>
          </cell>
        </row>
        <row r="57">
          <cell r="AN57" t="str">
            <v xml:space="preserve"> （１コース当り0.15h）×コース数</v>
          </cell>
          <cell r="AO57">
            <v>0</v>
          </cell>
          <cell r="AP57">
            <v>0</v>
          </cell>
          <cell r="AQ57">
            <v>0</v>
          </cell>
          <cell r="AR57">
            <v>0</v>
          </cell>
          <cell r="AS57" t="str">
            <v>＝</v>
          </cell>
          <cell r="AT57" t="str">
            <v>0.15h</v>
          </cell>
          <cell r="AU57" t="str">
            <v>×</v>
          </cell>
          <cell r="AV57">
            <v>4</v>
          </cell>
          <cell r="AW57">
            <v>0</v>
          </cell>
          <cell r="AX57">
            <v>0</v>
          </cell>
          <cell r="AY57" t="str">
            <v>＝</v>
          </cell>
          <cell r="AZ57">
            <v>0.6</v>
          </cell>
        </row>
        <row r="59">
          <cell r="AM59" t="str">
            <v>合計</v>
          </cell>
          <cell r="AN59" t="str">
            <v xml:space="preserve">   ①＋2.3×②＋1.3×(③＋④＋⑤)</v>
          </cell>
          <cell r="AO59">
            <v>0</v>
          </cell>
          <cell r="AP59">
            <v>0</v>
          </cell>
          <cell r="AQ59">
            <v>0</v>
          </cell>
          <cell r="AR59">
            <v>0</v>
          </cell>
          <cell r="AS59" t="str">
            <v>＝</v>
          </cell>
          <cell r="AT59">
            <v>1.63</v>
          </cell>
          <cell r="AU59" t="str">
            <v>＋</v>
          </cell>
          <cell r="AV59">
            <v>1.39</v>
          </cell>
          <cell r="AW59">
            <v>0</v>
          </cell>
          <cell r="AX59">
            <v>0</v>
          </cell>
          <cell r="AY59" t="str">
            <v>＝</v>
          </cell>
          <cell r="AZ59">
            <v>3.0199999999999996</v>
          </cell>
        </row>
        <row r="61">
          <cell r="AM61" t="str">
            <v>純撮影</v>
          </cell>
        </row>
        <row r="62">
          <cell r="AM62" t="str">
            <v>時間</v>
          </cell>
          <cell r="AN62" t="str">
            <v xml:space="preserve">   1.3×(③＋④＋⑤)</v>
          </cell>
          <cell r="AO62">
            <v>0</v>
          </cell>
          <cell r="AP62">
            <v>0</v>
          </cell>
          <cell r="AQ62">
            <v>0</v>
          </cell>
          <cell r="AR62">
            <v>0</v>
          </cell>
          <cell r="AS62" t="str">
            <v>＝</v>
          </cell>
          <cell r="AT62">
            <v>0</v>
          </cell>
          <cell r="AU62">
            <v>0</v>
          </cell>
          <cell r="AV62">
            <v>0</v>
          </cell>
          <cell r="AW62">
            <v>0</v>
          </cell>
          <cell r="AX62">
            <v>0</v>
          </cell>
          <cell r="AY62">
            <v>0</v>
          </cell>
          <cell r="AZ62">
            <v>1.39</v>
          </cell>
        </row>
        <row r="63">
          <cell r="AM63" t="str">
            <v>滞留</v>
          </cell>
        </row>
        <row r="64">
          <cell r="AM64" t="str">
            <v>日数</v>
          </cell>
          <cell r="AN64" t="str">
            <v>撮影１日当たり滞留日数×撮影日数</v>
          </cell>
          <cell r="AO64">
            <v>0</v>
          </cell>
          <cell r="AP64">
            <v>0</v>
          </cell>
          <cell r="AQ64">
            <v>0</v>
          </cell>
          <cell r="AR64">
            <v>0</v>
          </cell>
          <cell r="AS64" t="str">
            <v>＝</v>
          </cell>
          <cell r="AT64" t="str">
            <v>5日</v>
          </cell>
          <cell r="AU64" t="str">
            <v>×</v>
          </cell>
          <cell r="AV64">
            <v>1</v>
          </cell>
          <cell r="AW64">
            <v>0</v>
          </cell>
          <cell r="AX64">
            <v>0</v>
          </cell>
          <cell r="AY64" t="str">
            <v>＝</v>
          </cell>
          <cell r="AZ64">
            <v>5</v>
          </cell>
        </row>
        <row r="65">
          <cell r="AM65" t="str">
            <v>撮影</v>
          </cell>
          <cell r="AN65" t="str">
            <v xml:space="preserve">    (③＋⑤)÷4.5－②'－④'</v>
          </cell>
        </row>
        <row r="66">
          <cell r="AN66" t="str">
            <v>1.0未満については整数値切り上げ</v>
          </cell>
          <cell r="AO66">
            <v>0</v>
          </cell>
          <cell r="AP66">
            <v>0</v>
          </cell>
          <cell r="AQ66">
            <v>0</v>
          </cell>
          <cell r="AR66">
            <v>0</v>
          </cell>
          <cell r="AS66" t="str">
            <v>＝</v>
          </cell>
          <cell r="AT66">
            <v>0.77</v>
          </cell>
          <cell r="AU66" t="str">
            <v>÷</v>
          </cell>
          <cell r="AV66">
            <v>3.7</v>
          </cell>
          <cell r="AW66" t="str">
            <v>＝</v>
          </cell>
          <cell r="AX66">
            <v>0.20810810810810809</v>
          </cell>
        </row>
        <row r="67">
          <cell r="AM67" t="str">
            <v>日数</v>
          </cell>
          <cell r="AN67" t="str">
            <v>1.0以上については小数１位まで</v>
          </cell>
          <cell r="AO67">
            <v>0</v>
          </cell>
          <cell r="AP67">
            <v>0</v>
          </cell>
          <cell r="AQ67">
            <v>0</v>
          </cell>
          <cell r="AR67">
            <v>0</v>
          </cell>
          <cell r="AS67">
            <v>0</v>
          </cell>
          <cell r="AT67">
            <v>0</v>
          </cell>
          <cell r="AU67">
            <v>0</v>
          </cell>
          <cell r="AV67">
            <v>0</v>
          </cell>
          <cell r="AW67">
            <v>0</v>
          </cell>
          <cell r="AX67">
            <v>0</v>
          </cell>
          <cell r="AY67" t="str">
            <v>＝</v>
          </cell>
          <cell r="AZ67">
            <v>1</v>
          </cell>
        </row>
        <row r="68">
          <cell r="AM68" t="str">
            <v>撮影</v>
          </cell>
        </row>
        <row r="69">
          <cell r="AM69" t="str">
            <v>回数</v>
          </cell>
          <cell r="AN69" t="str">
            <v>撮影日数の整数値（端数切上げ）</v>
          </cell>
          <cell r="AO69">
            <v>0</v>
          </cell>
          <cell r="AP69">
            <v>0</v>
          </cell>
          <cell r="AQ69">
            <v>0</v>
          </cell>
          <cell r="AR69">
            <v>0</v>
          </cell>
          <cell r="AS69" t="str">
            <v>＝</v>
          </cell>
          <cell r="AT69">
            <v>1</v>
          </cell>
          <cell r="AU69">
            <v>0</v>
          </cell>
          <cell r="AV69">
            <v>0</v>
          </cell>
          <cell r="AW69">
            <v>0</v>
          </cell>
          <cell r="AX69">
            <v>0</v>
          </cell>
          <cell r="AY69" t="str">
            <v>＝</v>
          </cell>
          <cell r="AZ69">
            <v>1</v>
          </cell>
        </row>
        <row r="77">
          <cell r="BZ77" t="str">
            <v>A 平成２年</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撮影"/>
      <sheetName val="標定点及び空三"/>
      <sheetName val="図化"/>
      <sheetName val="ＤＭ"/>
      <sheetName val="地形図修正"/>
      <sheetName val="略集成写真図"/>
      <sheetName val="単価表"/>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表紙"/>
      <sheetName val="総内訳書 "/>
      <sheetName val="内訳書"/>
      <sheetName val="代価表１"/>
      <sheetName val="代価表２"/>
      <sheetName val="10000(広域) "/>
      <sheetName val="代価表公図マイラー"/>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row r="1">
          <cell r="A1" t="str">
            <v>あ</v>
          </cell>
        </row>
        <row r="2">
          <cell r="A2" t="str">
            <v>い</v>
          </cell>
        </row>
        <row r="3">
          <cell r="A3" t="str">
            <v>う</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衛生内訳"/>
      <sheetName val="空調内訳"/>
      <sheetName val="見積分析"/>
      <sheetName val="空調表"/>
      <sheetName val="空調掛率"/>
      <sheetName val="空調項目毎"/>
      <sheetName val="ダクト"/>
    </sheetNames>
    <sheetDataSet>
      <sheetData sheetId="0"/>
      <sheetData sheetId="1"/>
      <sheetData sheetId="2" refreshError="1"/>
      <sheetData sheetId="3"/>
      <sheetData sheetId="4"/>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入力"/>
      <sheetName val="内訳書"/>
      <sheetName val="代価表"/>
      <sheetName val="直人内訳書"/>
      <sheetName val="単価表"/>
      <sheetName val="積算"/>
      <sheetName val="入力計算"/>
      <sheetName val="選択リスト"/>
      <sheetName val="オンアクション定義"/>
      <sheetName val="全体"/>
      <sheetName val="画面制作１"/>
      <sheetName val="画面制作２"/>
      <sheetName val="画面制作３"/>
      <sheetName val="画面制作４"/>
      <sheetName val="画面制作５"/>
      <sheetName val="印刷の設定"/>
    </sheetNames>
    <sheetDataSet>
      <sheetData sheetId="0" refreshError="1"/>
      <sheetData sheetId="1"/>
      <sheetData sheetId="2" refreshError="1"/>
      <sheetData sheetId="3" refreshError="1"/>
      <sheetData sheetId="4" refreshError="1"/>
      <sheetData sheetId="5"/>
      <sheetData sheetId="6"/>
      <sheetData sheetId="7"/>
      <sheetData sheetId="8" refreshError="1">
        <row r="3">
          <cell r="B3" t="str">
            <v>シルト・粘土 ‥‥‥１</v>
          </cell>
          <cell r="C3" t="str">
            <v>φ 46mm ‥‥‥１</v>
          </cell>
          <cell r="D3" t="str">
            <v>鉛直、下方 ‥‥‥１</v>
          </cell>
          <cell r="E3" t="str">
            <v>深度  0~  50m ‥‥１</v>
          </cell>
          <cell r="F3" t="str">
            <v>陸上　  平坦地   ：垂直、斜、水平堀 ‥‥‥‥１</v>
          </cell>
          <cell r="G3" t="str">
            <v>シンウォールサンプリング　‥‥‥‥１</v>
          </cell>
          <cell r="H3" t="str">
            <v>シルト・粘土　‥‥‥‥１</v>
          </cell>
          <cell r="I3" t="str">
            <v>比重試験‥‥‥‥‥‥‥‥１</v>
          </cell>
          <cell r="J3" t="str">
            <v>試料作成‥‥‥‥‥‥‥‥‥‥‥‥１</v>
          </cell>
        </row>
        <row r="4">
          <cell r="B4" t="str">
            <v>砂・砂質土  ‥‥‥２</v>
          </cell>
          <cell r="C4" t="str">
            <v>φ 56mm ‥‥‥２</v>
          </cell>
          <cell r="D4" t="str">
            <v>斜め、下方 ‥‥‥２</v>
          </cell>
          <cell r="E4" t="str">
            <v>深度 50~  80m ‥‥２</v>
          </cell>
          <cell r="F4" t="str">
            <v>陸上　  傾斜地   ：垂直、斜、水平堀 ‥‥‥‥２</v>
          </cell>
          <cell r="G4" t="str">
            <v>デニソン式サンプリング　　‥‥‥‥２</v>
          </cell>
          <cell r="H4" t="str">
            <v>砂・砂質土 　‥‥‥‥２</v>
          </cell>
          <cell r="I4" t="str">
            <v>含水量試験‥‥‥‥‥‥‥２</v>
          </cell>
          <cell r="J4" t="str">
            <v>一軸圧縮試験‥‥‥‥‥‥‥‥‥‥２</v>
          </cell>
        </row>
        <row r="5">
          <cell r="B5" t="str">
            <v>礫混り土砂 ‥‥‥３</v>
          </cell>
          <cell r="C5" t="str">
            <v>φ 66mm ‥‥‥３</v>
          </cell>
          <cell r="D5" t="str">
            <v>水平‥‥‥‥‥‥３</v>
          </cell>
          <cell r="E5" t="str">
            <v>深度 80~120m ‥‥３</v>
          </cell>
          <cell r="F5" t="str">
            <v>水深1m未満       ：垂直 ‥‥‥‥‥‥‥‥‥３</v>
          </cell>
          <cell r="G5" t="str">
            <v>孔内水平載荷試験（高圧） 　‥‥‥３</v>
          </cell>
          <cell r="H5" t="str">
            <v>礫混り土砂 　‥‥‥‥３</v>
          </cell>
          <cell r="I5" t="str">
            <v>粒度試験‥‥‥‥‥‥‥‥３</v>
          </cell>
          <cell r="J5" t="str">
            <v>超音波伝播速度試験（自然状態）‥‥３</v>
          </cell>
        </row>
        <row r="6">
          <cell r="B6" t="str">
            <v>玉石混り土砂 ‥‥４</v>
          </cell>
          <cell r="C6" t="str">
            <v>φ 76mm ‥‥‥４</v>
          </cell>
          <cell r="D6" t="str">
            <v>斜め、上方 ‥‥‥４</v>
          </cell>
          <cell r="E6" t="str">
            <v>深度120m以上‥‥４</v>
          </cell>
          <cell r="F6" t="str">
            <v>水深1m≦Ｘ＜3m ：垂直 ‥‥‥‥‥‥‥‥‥４</v>
          </cell>
          <cell r="G6" t="str">
            <v>　　　　〃　　　   　　（低圧）　 ‥‥‥４</v>
          </cell>
          <cell r="H6" t="str">
            <v>玉石混り土砂 　‥‥‥４</v>
          </cell>
          <cell r="I6" t="str">
            <v>液性限界試験‥‥‥‥‥‥４</v>
          </cell>
          <cell r="J6" t="str">
            <v>岩の引張試験‥‥‥‥‥‥‥‥‥‥４</v>
          </cell>
        </row>
        <row r="7">
          <cell r="B7" t="str">
            <v>軟　 岩（Ⅰ）‥‥‥５</v>
          </cell>
          <cell r="C7" t="str">
            <v>φ 86mm ‥‥‥５</v>
          </cell>
          <cell r="D7">
            <v>0</v>
          </cell>
          <cell r="E7">
            <v>0</v>
          </cell>
          <cell r="F7">
            <v>0</v>
          </cell>
          <cell r="G7" t="str">
            <v>現場透水試験（ケーシング法）　‥‥５</v>
          </cell>
          <cell r="H7" t="str">
            <v>軟　岩 　‥‥‥‥‥‥５</v>
          </cell>
          <cell r="I7" t="str">
            <v>塑性限界試験‥‥‥‥‥‥５</v>
          </cell>
          <cell r="J7" t="str">
            <v>見掛け比重試験‥‥‥‥‥‥‥‥‥５</v>
          </cell>
        </row>
        <row r="8">
          <cell r="B8" t="str">
            <v>軟　 岩（Ⅱ）‥‥‥６</v>
          </cell>
          <cell r="C8" t="str">
            <v>φ101mm ‥‥‥６</v>
          </cell>
          <cell r="D8">
            <v>0</v>
          </cell>
          <cell r="E8">
            <v>0</v>
          </cell>
          <cell r="F8">
            <v>0</v>
          </cell>
          <cell r="G8" t="str">
            <v>現場透水試験（注入法） 　‥‥‥‥６</v>
          </cell>
          <cell r="H8">
            <v>0</v>
          </cell>
          <cell r="I8" t="str">
            <v>圧密試験‥‥‥‥‥‥‥‥６</v>
          </cell>
          <cell r="J8" t="str">
            <v>吸水有効間隙率試験‥‥‥‥‥‥‥６</v>
          </cell>
        </row>
        <row r="9">
          <cell r="B9" t="str">
            <v>硬　 岩‥‥‥‥‥７</v>
          </cell>
          <cell r="C9" t="str">
            <v>φ116mm ‥‥‥７</v>
          </cell>
          <cell r="D9">
            <v>0</v>
          </cell>
          <cell r="E9">
            <v>0</v>
          </cell>
          <cell r="F9">
            <v>0</v>
          </cell>
          <cell r="G9" t="str">
            <v>岩盤透水試験 　‥‥‥‥‥‥‥‥７</v>
          </cell>
          <cell r="H9">
            <v>0</v>
          </cell>
          <cell r="I9" t="str">
            <v>三軸圧縮試験‥‥‥‥‥‥７</v>
          </cell>
          <cell r="J9" t="str">
            <v>静弾性係数試験‥‥‥‥‥‥‥‥‥７</v>
          </cell>
        </row>
        <row r="10">
          <cell r="I10" t="str">
            <v>透水試験（変水位法）‥‥‥８</v>
          </cell>
        </row>
        <row r="11">
          <cell r="I11" t="str">
            <v>設計ＣＢＲ試験‥‥‥‥‥‥９</v>
          </cell>
        </row>
        <row r="12">
          <cell r="I12" t="str">
            <v>現場ＣＢＲ試験‥‥‥‥‥１０</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表紙"/>
      <sheetName val="H14内訳"/>
      <sheetName val="撮影（カラー）"/>
      <sheetName val="写真図"/>
      <sheetName val="写真入力"/>
      <sheetName val="地番図修正"/>
      <sheetName val="家屋図修正"/>
      <sheetName val="H13内訳総括"/>
      <sheetName val="H13内訳"/>
      <sheetName val="地目図"/>
      <sheetName val="地番図修正 (3)"/>
      <sheetName val="家屋図"/>
      <sheetName val="Ｈ13ソフト"/>
      <sheetName val="システム代価"/>
      <sheetName val="Ｈ13ハード"/>
      <sheetName val="H12内訳"/>
      <sheetName val="H12代価 "/>
      <sheetName val="地番図修正 (2)"/>
      <sheetName val="H11内訳"/>
      <sheetName val="Ｈ１１代価 "/>
      <sheetName val="人件費"/>
      <sheetName val="数量算出表"/>
      <sheetName val="リース料明細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評価"/>
    </sheetNames>
    <sheetDataSet>
      <sheetData sheetId="0">
        <row r="153">
          <cell r="H153">
            <v>92110</v>
          </cell>
        </row>
        <row r="175">
          <cell r="H175">
            <v>4315</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直人代価内訳書"/>
      <sheetName val="測量代価表"/>
    </sheetNames>
    <sheetDataSet>
      <sheetData sheetId="0" refreshError="1"/>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かがみ"/>
      <sheetName val="配水管路図デジタル"/>
      <sheetName val="配水管路図アナログ"/>
      <sheetName val="代価表"/>
    </sheetNames>
    <sheetDataSet>
      <sheetData sheetId="0"/>
      <sheetData sheetId="1"/>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0"/>
      <sheetName val="1,000"/>
      <sheetName val="2,500"/>
      <sheetName val="5,000"/>
      <sheetName val="10,000"/>
      <sheetName val="簡易水準・空三・標定点・刺針"/>
    </sheetNames>
    <sheetDataSet>
      <sheetData sheetId="0"/>
      <sheetData sheetId="1"/>
      <sheetData sheetId="2"/>
      <sheetData sheetId="3"/>
      <sheetData sheetId="4"/>
      <sheetData sheetId="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収支"/>
      <sheetName val="使い方"/>
      <sheetName val="フロー"/>
      <sheetName val="入力"/>
      <sheetName val="定格_焼却2_溶融1"/>
      <sheetName val="高質_焼却2_溶融1"/>
      <sheetName val="基準_焼却2_溶融1"/>
      <sheetName val="低質_焼却3_溶融1"/>
      <sheetName val="高質_焼却3_溶融2"/>
      <sheetName val="基準_焼却3_溶融1"/>
      <sheetName val="高質_焼却のみ"/>
      <sheetName val="基準_焼却のみ"/>
    </sheetNames>
    <sheetDataSet>
      <sheetData sheetId="0" refreshError="1"/>
      <sheetData sheetId="1" refreshError="1"/>
      <sheetData sheetId="2" refreshError="1"/>
      <sheetData sheetId="3"/>
      <sheetData sheetId="4"/>
      <sheetData sheetId="5"/>
      <sheetData sheetId="6"/>
      <sheetData sheetId="7" refreshError="1"/>
      <sheetData sheetId="8"/>
      <sheetData sheetId="9"/>
      <sheetData sheetId="10"/>
      <sheetData sheetId="1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出口ガス200℃エンタルピー"/>
      <sheetName val="BF放熱"/>
      <sheetName val="焼却物質収支図"/>
      <sheetName val="使い方"/>
      <sheetName val="フロー"/>
      <sheetName val="入力"/>
      <sheetName val="定格"/>
      <sheetName val="高_溶有"/>
      <sheetName val="基_溶有"/>
      <sheetName val="低_溶有"/>
      <sheetName val="高_溶無"/>
      <sheetName val="基_溶無"/>
      <sheetName val="低_溶無"/>
      <sheetName val="定格_溶無"/>
      <sheetName val="低質(助燃無し)"/>
      <sheetName val="低_溶定格"/>
      <sheetName val="助燃限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 (2)"/>
    </sheet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運航計算"/>
      <sheetName val="代価表 "/>
    </sheetNames>
    <sheetDataSet>
      <sheetData sheetId="0" refreshError="1"/>
      <sheetData sheetId="1" refreshError="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条件通知書"/>
      <sheetName val="工程表"/>
      <sheetName val="原価総括表"/>
      <sheetName val="工事予算総括表"/>
      <sheetName val="機械明細書"/>
      <sheetName val="HZ諸経費"/>
      <sheetName val="MM"/>
      <sheetName val="性能試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登録票"/>
      <sheetName val="実行計算書"/>
      <sheetName val="目的コード"/>
      <sheetName val="種別コード"/>
      <sheetName val="社員コード"/>
      <sheetName val="単価表"/>
      <sheetName val="ﾃｰﾌﾞﾙ"/>
    </sheetNames>
    <sheetDataSet>
      <sheetData sheetId="0"/>
      <sheetData sheetId="1" refreshError="1"/>
      <sheetData sheetId="2"/>
      <sheetData sheetId="3"/>
      <sheetData sheetId="4"/>
      <sheetData sheetId="5">
        <row r="1">
          <cell r="B1" t="str">
            <v>※内容の変更が有りましたら各自にて修正して下さい。不要な行は削除して結構です。</v>
          </cell>
        </row>
        <row r="2">
          <cell r="B2" t="str">
            <v>氏名</v>
          </cell>
          <cell r="E2" t="str">
            <v>組織名称（略称）</v>
          </cell>
        </row>
        <row r="4">
          <cell r="B4" t="str">
            <v>井上 淳平</v>
          </cell>
          <cell r="E4" t="str">
            <v>空推/東日/東京支店</v>
          </cell>
        </row>
        <row r="5">
          <cell r="B5" t="str">
            <v>加藤 純子</v>
          </cell>
          <cell r="E5" t="str">
            <v>空推/東日/東京支店</v>
          </cell>
        </row>
        <row r="6">
          <cell r="B6" t="str">
            <v>吉野 義弘</v>
          </cell>
          <cell r="E6" t="str">
            <v>空推/東日/東京支店</v>
          </cell>
        </row>
        <row r="7">
          <cell r="B7" t="str">
            <v>竹内 雅昭</v>
          </cell>
          <cell r="E7" t="str">
            <v>空推/東日/東京支店</v>
          </cell>
        </row>
        <row r="8">
          <cell r="B8" t="str">
            <v>白井 晶</v>
          </cell>
          <cell r="E8" t="str">
            <v>空推/東日/東京支店</v>
          </cell>
        </row>
        <row r="9">
          <cell r="B9" t="str">
            <v>山本 晃嗣</v>
          </cell>
          <cell r="E9" t="str">
            <v>空推/東日/東京支店</v>
          </cell>
        </row>
        <row r="10">
          <cell r="B10" t="str">
            <v>石田 知久</v>
          </cell>
          <cell r="E10" t="str">
            <v>空推/東日/東京支店</v>
          </cell>
        </row>
        <row r="11">
          <cell r="B11" t="str">
            <v>中島 優</v>
          </cell>
          <cell r="E11" t="str">
            <v>空推/東日/東京支店</v>
          </cell>
        </row>
        <row r="12">
          <cell r="B12" t="str">
            <v>小林 直樹</v>
          </cell>
          <cell r="E12" t="str">
            <v>空推/東日/東京支店</v>
          </cell>
        </row>
        <row r="13">
          <cell r="B13" t="str">
            <v>瀬山 奏</v>
          </cell>
          <cell r="E13" t="str">
            <v>空推/東日/東京支店</v>
          </cell>
        </row>
        <row r="14">
          <cell r="B14" t="str">
            <v>橘川 正徳</v>
          </cell>
          <cell r="E14" t="str">
            <v>空推/東日/多摩営業所</v>
          </cell>
        </row>
        <row r="15">
          <cell r="B15" t="str">
            <v>橘川 正徳</v>
          </cell>
          <cell r="E15" t="str">
            <v>空推/東日/山梨営業所</v>
          </cell>
        </row>
        <row r="16">
          <cell r="B16" t="str">
            <v>石井 正邦</v>
          </cell>
          <cell r="E16" t="str">
            <v>空推/東日/多摩営業所</v>
          </cell>
        </row>
        <row r="17">
          <cell r="B17" t="str">
            <v>酒井 彰一</v>
          </cell>
          <cell r="E17" t="str">
            <v>空推/東日/多摩営業所</v>
          </cell>
        </row>
        <row r="18">
          <cell r="B18" t="str">
            <v>山口 穣</v>
          </cell>
          <cell r="E18" t="str">
            <v>空推/東日/多摩営業所</v>
          </cell>
        </row>
        <row r="19">
          <cell r="B19" t="str">
            <v>得永 盛弥</v>
          </cell>
          <cell r="E19" t="str">
            <v>空推/東日/神奈川支店</v>
          </cell>
        </row>
        <row r="20">
          <cell r="B20" t="str">
            <v>今村 和彦</v>
          </cell>
          <cell r="E20" t="str">
            <v>空推/東日/神奈川支店</v>
          </cell>
        </row>
        <row r="21">
          <cell r="B21" t="str">
            <v>堤 清</v>
          </cell>
          <cell r="E21" t="str">
            <v>空推/東日/神奈川支店</v>
          </cell>
        </row>
        <row r="22">
          <cell r="B22" t="str">
            <v>田島 俊明</v>
          </cell>
          <cell r="E22" t="str">
            <v>空推/東日/神奈川支店</v>
          </cell>
        </row>
        <row r="23">
          <cell r="B23" t="str">
            <v>仁和 義博</v>
          </cell>
          <cell r="E23" t="str">
            <v>空推/東日/神奈川支店</v>
          </cell>
        </row>
        <row r="24">
          <cell r="B24" t="str">
            <v>小林 健太郎</v>
          </cell>
          <cell r="E24" t="str">
            <v>空推/東日/神奈川支店</v>
          </cell>
        </row>
        <row r="25">
          <cell r="B25" t="str">
            <v>池田 晴紀</v>
          </cell>
          <cell r="E25" t="str">
            <v>空推/東日/神奈川支店</v>
          </cell>
        </row>
        <row r="26">
          <cell r="B26" t="str">
            <v>若畑 雄嗣</v>
          </cell>
          <cell r="E26" t="str">
            <v>空推/東日/神奈川支店</v>
          </cell>
        </row>
        <row r="27">
          <cell r="B27" t="str">
            <v>周防 武仁</v>
          </cell>
          <cell r="E27" t="str">
            <v>空推/東日/千葉支店</v>
          </cell>
        </row>
        <row r="28">
          <cell r="B28" t="str">
            <v>吉野 昭生</v>
          </cell>
          <cell r="E28" t="str">
            <v>空推/東日/千葉支店</v>
          </cell>
        </row>
        <row r="29">
          <cell r="B29" t="str">
            <v>木戸 浩彦</v>
          </cell>
          <cell r="E29" t="str">
            <v>空推/東日/千葉支店</v>
          </cell>
        </row>
        <row r="30">
          <cell r="B30" t="str">
            <v>緒方 訓一</v>
          </cell>
          <cell r="E30" t="str">
            <v>空推/東日/千葉支店</v>
          </cell>
        </row>
        <row r="31">
          <cell r="B31" t="str">
            <v>小溝 岳</v>
          </cell>
          <cell r="E31" t="str">
            <v>空推/東日/千葉支店</v>
          </cell>
        </row>
        <row r="32">
          <cell r="B32" t="str">
            <v>東 澄人</v>
          </cell>
          <cell r="E32" t="str">
            <v>空推/東日/千葉支店</v>
          </cell>
        </row>
        <row r="33">
          <cell r="B33" t="str">
            <v>杉山 祐貴</v>
          </cell>
          <cell r="E33" t="str">
            <v>空推/東日/千葉支店</v>
          </cell>
        </row>
        <row r="34">
          <cell r="B34" t="str">
            <v>貞野 良博</v>
          </cell>
          <cell r="E34" t="str">
            <v>空推/東日/北海道支店</v>
          </cell>
        </row>
        <row r="35">
          <cell r="B35" t="str">
            <v>夏野 浩尚</v>
          </cell>
          <cell r="E35" t="str">
            <v>空推/東日/北海道支店</v>
          </cell>
        </row>
        <row r="36">
          <cell r="B36" t="str">
            <v>菅野 裕伸</v>
          </cell>
          <cell r="E36" t="str">
            <v>空推/東日/北海道支店</v>
          </cell>
        </row>
        <row r="37">
          <cell r="B37" t="str">
            <v>井上 淳平</v>
          </cell>
          <cell r="E37" t="str">
            <v>空推/東日/沖縄営業所</v>
          </cell>
        </row>
        <row r="38">
          <cell r="B38" t="str">
            <v>小林 且典</v>
          </cell>
          <cell r="E38" t="str">
            <v>空推/東日/沖縄営業所</v>
          </cell>
        </row>
        <row r="39">
          <cell r="B39" t="str">
            <v>駒宮 聡</v>
          </cell>
          <cell r="E39" t="str">
            <v>空推/東日/埼玉支店</v>
          </cell>
        </row>
        <row r="40">
          <cell r="B40" t="str">
            <v>古磯 直樹</v>
          </cell>
          <cell r="E40" t="str">
            <v>空推/東日/埼玉支店</v>
          </cell>
        </row>
        <row r="41">
          <cell r="B41" t="str">
            <v>加賀 徳彦</v>
          </cell>
          <cell r="E41" t="str">
            <v>空推/東日/埼玉支店</v>
          </cell>
        </row>
        <row r="42">
          <cell r="B42" t="str">
            <v>河合 由子</v>
          </cell>
          <cell r="E42" t="str">
            <v>空推/東日/埼玉支店</v>
          </cell>
        </row>
        <row r="43">
          <cell r="B43" t="str">
            <v>榎本 敬大</v>
          </cell>
          <cell r="E43" t="str">
            <v>空推/東日/埼玉支店</v>
          </cell>
        </row>
        <row r="44">
          <cell r="B44" t="str">
            <v>坂井 健也</v>
          </cell>
          <cell r="E44" t="str">
            <v>空推/東日/水戸営業所</v>
          </cell>
        </row>
        <row r="45">
          <cell r="B45" t="str">
            <v>川津 克也</v>
          </cell>
          <cell r="E45" t="str">
            <v>空推/東日/水戸営業所</v>
          </cell>
        </row>
        <row r="46">
          <cell r="B46" t="str">
            <v>本多 憲一郎</v>
          </cell>
          <cell r="E46" t="str">
            <v>空推/東日/水戸営業所</v>
          </cell>
        </row>
        <row r="47">
          <cell r="B47" t="str">
            <v>香田 俊</v>
          </cell>
          <cell r="E47" t="str">
            <v>空推/東日/水戸営業所</v>
          </cell>
        </row>
        <row r="48">
          <cell r="B48" t="str">
            <v>細野 要</v>
          </cell>
          <cell r="E48" t="str">
            <v>空推/東日/群馬営業所</v>
          </cell>
        </row>
        <row r="49">
          <cell r="B49" t="str">
            <v>佐藤 則夫</v>
          </cell>
          <cell r="E49" t="str">
            <v>空推/東日/群馬営業所</v>
          </cell>
        </row>
        <row r="50">
          <cell r="B50" t="str">
            <v>池田 真人</v>
          </cell>
          <cell r="E50" t="str">
            <v>空推/東日/群馬営業所</v>
          </cell>
        </row>
        <row r="51">
          <cell r="B51" t="str">
            <v>今井 堂博</v>
          </cell>
          <cell r="E51" t="str">
            <v>空推/東日/群馬営業所</v>
          </cell>
        </row>
        <row r="52">
          <cell r="B52" t="str">
            <v>長谷川 瑛一</v>
          </cell>
          <cell r="E52" t="str">
            <v>空推/東日/群馬営業所</v>
          </cell>
        </row>
        <row r="53">
          <cell r="B53" t="str">
            <v>長沢 二郎</v>
          </cell>
          <cell r="E53" t="str">
            <v>空推/東日/宇都宮営業所</v>
          </cell>
        </row>
        <row r="54">
          <cell r="B54" t="str">
            <v>北村 常</v>
          </cell>
          <cell r="E54" t="str">
            <v>空推/東日/宇都宮営業所</v>
          </cell>
        </row>
        <row r="55">
          <cell r="B55" t="str">
            <v>稲見 佳代子</v>
          </cell>
          <cell r="E55" t="str">
            <v>空推/東日/宇都宮営業所</v>
          </cell>
        </row>
        <row r="56">
          <cell r="B56" t="str">
            <v>繁田 啓介</v>
          </cell>
          <cell r="E56" t="str">
            <v>空推/東日/宇都宮営業所</v>
          </cell>
        </row>
        <row r="57">
          <cell r="B57" t="str">
            <v>長尾 顕壮</v>
          </cell>
          <cell r="E57" t="str">
            <v>空推/東日/長野営業所</v>
          </cell>
        </row>
        <row r="58">
          <cell r="B58" t="str">
            <v>内山 俊一郎</v>
          </cell>
          <cell r="E58" t="str">
            <v>空推/東日/長野営業所</v>
          </cell>
        </row>
        <row r="59">
          <cell r="B59" t="str">
            <v>長尾 顕壮</v>
          </cell>
          <cell r="E59" t="str">
            <v>空推/東日/松本営業所</v>
          </cell>
        </row>
        <row r="60">
          <cell r="B60" t="str">
            <v>松岡 宏威</v>
          </cell>
          <cell r="E60" t="str">
            <v>空推/東日/新潟支店</v>
          </cell>
        </row>
        <row r="61">
          <cell r="B61" t="str">
            <v>小倉 仙司</v>
          </cell>
          <cell r="E61" t="str">
            <v>空推/東日/新潟支店</v>
          </cell>
        </row>
        <row r="62">
          <cell r="B62" t="str">
            <v>日向 秀明</v>
          </cell>
          <cell r="E62" t="str">
            <v>空推/東日/新潟支店</v>
          </cell>
        </row>
        <row r="63">
          <cell r="B63" t="str">
            <v>渡部 哲夫</v>
          </cell>
          <cell r="E63" t="str">
            <v>空推/東日/新潟支店</v>
          </cell>
        </row>
        <row r="64">
          <cell r="B64" t="str">
            <v>前川 真悟</v>
          </cell>
          <cell r="E64" t="str">
            <v>空推/東日/新潟支店</v>
          </cell>
        </row>
        <row r="65">
          <cell r="B65" t="str">
            <v>大橋 恵子</v>
          </cell>
          <cell r="E65" t="str">
            <v>空推/東日/新潟支店</v>
          </cell>
        </row>
        <row r="66">
          <cell r="B66" t="str">
            <v>松岡 宏威</v>
          </cell>
          <cell r="E66" t="str">
            <v>空推/東日/金沢営業所</v>
          </cell>
        </row>
        <row r="67">
          <cell r="B67" t="str">
            <v>松岡 宏威</v>
          </cell>
          <cell r="E67" t="str">
            <v>空推/東日/富山営業所</v>
          </cell>
        </row>
        <row r="68">
          <cell r="B68" t="str">
            <v>齊藤 奉晴</v>
          </cell>
          <cell r="E68" t="str">
            <v>空推/東日/富山営業所</v>
          </cell>
        </row>
        <row r="69">
          <cell r="B69" t="str">
            <v>堀尾 武司</v>
          </cell>
          <cell r="E69" t="str">
            <v>空推/中部支社</v>
          </cell>
        </row>
        <row r="70">
          <cell r="B70" t="str">
            <v>寺島 恵利</v>
          </cell>
          <cell r="E70" t="str">
            <v>空推/中部支社</v>
          </cell>
        </row>
        <row r="71">
          <cell r="B71" t="str">
            <v>徳永 英樹</v>
          </cell>
          <cell r="E71" t="str">
            <v>空推/中部/名古屋支店</v>
          </cell>
        </row>
        <row r="72">
          <cell r="B72" t="str">
            <v>谷貝 明男</v>
          </cell>
          <cell r="E72" t="str">
            <v>空推/中部/名古屋支店</v>
          </cell>
        </row>
        <row r="73">
          <cell r="B73" t="str">
            <v>鈴木 基峰</v>
          </cell>
          <cell r="E73" t="str">
            <v>空推/中部/名古屋支店</v>
          </cell>
        </row>
        <row r="74">
          <cell r="B74" t="str">
            <v>佐藤 輝</v>
          </cell>
          <cell r="E74" t="str">
            <v>空推/中部/名古屋支店</v>
          </cell>
        </row>
        <row r="75">
          <cell r="B75" t="str">
            <v>野上 靖之</v>
          </cell>
          <cell r="E75" t="str">
            <v>空推/中部/名古屋支店</v>
          </cell>
        </row>
        <row r="76">
          <cell r="B76" t="str">
            <v>塙 泰一郎</v>
          </cell>
          <cell r="E76" t="str">
            <v>空推/中部/名古屋支店</v>
          </cell>
        </row>
        <row r="77">
          <cell r="B77" t="str">
            <v>小林 眞</v>
          </cell>
          <cell r="E77" t="str">
            <v>空推/中部/名古屋支店</v>
          </cell>
        </row>
        <row r="78">
          <cell r="B78" t="str">
            <v>岡山 司</v>
          </cell>
          <cell r="E78" t="str">
            <v>空推/中部/名古屋支店</v>
          </cell>
        </row>
        <row r="79">
          <cell r="B79" t="str">
            <v>清水 美千子</v>
          </cell>
          <cell r="E79" t="str">
            <v>空推/中部/名古屋支店</v>
          </cell>
        </row>
        <row r="80">
          <cell r="B80" t="str">
            <v>徳永 英樹</v>
          </cell>
          <cell r="E80" t="str">
            <v>空推/中部/岐阜営業所</v>
          </cell>
        </row>
        <row r="81">
          <cell r="B81" t="str">
            <v>高須 輝基</v>
          </cell>
          <cell r="E81" t="str">
            <v>空推/中部/三重営業所</v>
          </cell>
        </row>
        <row r="82">
          <cell r="B82" t="str">
            <v>柴原 数雄</v>
          </cell>
          <cell r="E82" t="str">
            <v>空推/中部/三重営業所</v>
          </cell>
        </row>
        <row r="83">
          <cell r="B83" t="str">
            <v>鈴木 俊文</v>
          </cell>
          <cell r="E83" t="str">
            <v>空推/中部/三重営業所</v>
          </cell>
        </row>
        <row r="84">
          <cell r="B84" t="str">
            <v>長谷川 英美</v>
          </cell>
          <cell r="E84" t="str">
            <v>空推/中部/三重営業所</v>
          </cell>
        </row>
        <row r="85">
          <cell r="B85" t="str">
            <v>米田 敏秀</v>
          </cell>
          <cell r="E85" t="str">
            <v>空推/中部/静岡支店</v>
          </cell>
        </row>
        <row r="86">
          <cell r="B86" t="str">
            <v>黒川 浩明</v>
          </cell>
          <cell r="E86" t="str">
            <v>空推/中部/静岡支店</v>
          </cell>
        </row>
        <row r="87">
          <cell r="B87" t="str">
            <v>澤田 剛史</v>
          </cell>
          <cell r="E87" t="str">
            <v>空推/中部/静岡支店</v>
          </cell>
        </row>
        <row r="88">
          <cell r="B88" t="str">
            <v>大室 直史</v>
          </cell>
          <cell r="E88" t="str">
            <v>空推/中部/静岡支店</v>
          </cell>
        </row>
        <row r="89">
          <cell r="B89" t="str">
            <v>小田 三千夫</v>
          </cell>
          <cell r="E89" t="str">
            <v>空技/東日/基盤情報G</v>
          </cell>
        </row>
        <row r="90">
          <cell r="B90" t="str">
            <v>横田 文男</v>
          </cell>
          <cell r="E90" t="str">
            <v>空技/東日/基盤情報G</v>
          </cell>
        </row>
        <row r="91">
          <cell r="B91" t="str">
            <v>高橋 守</v>
          </cell>
          <cell r="E91" t="str">
            <v>空技/東日/基盤情報G</v>
          </cell>
        </row>
        <row r="92">
          <cell r="B92" t="str">
            <v>坂部 元二</v>
          </cell>
          <cell r="E92" t="str">
            <v>空技/東日/基盤情報G</v>
          </cell>
        </row>
        <row r="93">
          <cell r="B93" t="str">
            <v>大泉 純也</v>
          </cell>
          <cell r="E93" t="str">
            <v>空技/東日/基盤情報G</v>
          </cell>
        </row>
        <row r="94">
          <cell r="B94" t="str">
            <v>嶋野 雄一</v>
          </cell>
          <cell r="E94" t="str">
            <v>空技/東日/基盤情報G</v>
          </cell>
        </row>
        <row r="95">
          <cell r="B95" t="str">
            <v>小出 和政</v>
          </cell>
          <cell r="E95" t="str">
            <v>空技/東日/基盤情報G</v>
          </cell>
        </row>
        <row r="96">
          <cell r="B96" t="str">
            <v>横尾 泰広</v>
          </cell>
          <cell r="E96" t="str">
            <v>空技/東日/基盤情報G</v>
          </cell>
        </row>
        <row r="97">
          <cell r="B97" t="str">
            <v>礒部 浩平</v>
          </cell>
          <cell r="E97" t="str">
            <v>空技/東日/基盤情報G</v>
          </cell>
        </row>
        <row r="98">
          <cell r="B98" t="str">
            <v>伊藤 裕</v>
          </cell>
          <cell r="E98" t="str">
            <v>空技/東日/基盤情報G</v>
          </cell>
        </row>
        <row r="99">
          <cell r="B99" t="str">
            <v>中西 芳彦</v>
          </cell>
          <cell r="E99" t="str">
            <v>空技/東日/基盤情報G</v>
          </cell>
        </row>
        <row r="100">
          <cell r="B100" t="str">
            <v>浅田 典親</v>
          </cell>
          <cell r="E100" t="str">
            <v>空技/東日/基盤情報G</v>
          </cell>
        </row>
        <row r="101">
          <cell r="B101" t="str">
            <v>檀上 拓也</v>
          </cell>
          <cell r="E101" t="str">
            <v>空技/東日/基盤情報G</v>
          </cell>
        </row>
        <row r="102">
          <cell r="B102" t="str">
            <v>佐々木 洋一</v>
          </cell>
          <cell r="E102" t="str">
            <v>空技/東日/基盤情報G</v>
          </cell>
        </row>
        <row r="103">
          <cell r="B103" t="str">
            <v>阿部 亮吾</v>
          </cell>
          <cell r="E103" t="str">
            <v>空技/東日/基盤情報G</v>
          </cell>
        </row>
        <row r="104">
          <cell r="B104" t="str">
            <v>村上 沙綾</v>
          </cell>
          <cell r="E104" t="str">
            <v>空技/東日/基盤情報G</v>
          </cell>
        </row>
        <row r="105">
          <cell r="B105" t="str">
            <v>井田 憲吾</v>
          </cell>
          <cell r="E105" t="str">
            <v>空技/東日/基盤情報G</v>
          </cell>
        </row>
        <row r="106">
          <cell r="B106" t="str">
            <v>後藤 未亜</v>
          </cell>
          <cell r="E106" t="str">
            <v>空技/東日/基盤情報G</v>
          </cell>
        </row>
        <row r="107">
          <cell r="B107" t="str">
            <v>増田 博行</v>
          </cell>
          <cell r="E107" t="str">
            <v>空技/東日/情報ﾃﾞｻﾞｲﾝG</v>
          </cell>
        </row>
        <row r="108">
          <cell r="B108" t="str">
            <v>野中 保晃</v>
          </cell>
          <cell r="E108" t="str">
            <v>空技/東日/情報ﾃﾞｻﾞｲﾝG</v>
          </cell>
        </row>
        <row r="109">
          <cell r="B109" t="str">
            <v>中野 崇</v>
          </cell>
          <cell r="E109" t="str">
            <v>空技/東日/情報ﾃﾞｻﾞｲﾝG</v>
          </cell>
        </row>
        <row r="110">
          <cell r="B110" t="str">
            <v>阿部 章</v>
          </cell>
          <cell r="E110" t="str">
            <v>空技/東日/情報ﾃﾞｻﾞｲﾝG</v>
          </cell>
        </row>
        <row r="111">
          <cell r="B111" t="str">
            <v>藤本 修士</v>
          </cell>
          <cell r="E111" t="str">
            <v>空技/東日/情報ﾃﾞｻﾞｲﾝG</v>
          </cell>
        </row>
        <row r="112">
          <cell r="B112" t="str">
            <v>瀧澤 佳代子</v>
          </cell>
          <cell r="E112" t="str">
            <v>空技/東日/情報ﾃﾞｻﾞｲﾝG</v>
          </cell>
        </row>
        <row r="113">
          <cell r="B113" t="str">
            <v>黒川 尚史</v>
          </cell>
          <cell r="E113" t="str">
            <v>空技/東日/情報ﾃﾞｻﾞｲﾝG</v>
          </cell>
        </row>
        <row r="114">
          <cell r="B114" t="str">
            <v>宮武 康則</v>
          </cell>
          <cell r="E114" t="str">
            <v>空技/東日/情報ﾃﾞｻﾞｲﾝG</v>
          </cell>
        </row>
        <row r="115">
          <cell r="B115" t="str">
            <v>今野 宏樹</v>
          </cell>
          <cell r="E115" t="str">
            <v>空技/東日/情報ﾃﾞｻﾞｲﾝG</v>
          </cell>
        </row>
        <row r="116">
          <cell r="B116" t="str">
            <v>白井 直樹</v>
          </cell>
          <cell r="E116" t="str">
            <v>空技/ﾃﾞｼﾞﾀﾙｾﾝｼﾝｸﾞｾﾝﾀｰ</v>
          </cell>
        </row>
        <row r="117">
          <cell r="B117" t="str">
            <v>大山 容一</v>
          </cell>
          <cell r="E117" t="str">
            <v>空技/ﾃﾞｼﾞﾀﾙｾﾝｼﾝｸﾞｾﾝﾀｰ</v>
          </cell>
        </row>
        <row r="118">
          <cell r="B118" t="str">
            <v>中村 三友</v>
          </cell>
          <cell r="E118" t="str">
            <v>空技/ﾃﾞｼﾞﾀﾙｾﾝｼﾝｸﾞｾﾝﾀｰ</v>
          </cell>
        </row>
        <row r="119">
          <cell r="B119" t="str">
            <v>清水 真人</v>
          </cell>
          <cell r="E119" t="str">
            <v>空技/ﾃﾞｼﾞﾀﾙｾﾝｼﾝｸﾞｾﾝﾀｰ</v>
          </cell>
        </row>
        <row r="120">
          <cell r="B120" t="str">
            <v>塚田 真之</v>
          </cell>
          <cell r="E120" t="str">
            <v>空技/ﾃﾞｼﾞﾀﾙｾﾝｼﾝｸﾞｾﾝﾀｰ</v>
          </cell>
        </row>
        <row r="121">
          <cell r="B121" t="str">
            <v>永治 孝司</v>
          </cell>
          <cell r="E121" t="str">
            <v>空技/ﾃﾞｼﾞﾀﾙｾﾝｼﾝｸﾞｾﾝﾀｰ</v>
          </cell>
        </row>
        <row r="122">
          <cell r="B122" t="str">
            <v>加藤 誉之</v>
          </cell>
          <cell r="E122" t="str">
            <v>空技/ﾃﾞｼﾞﾀﾙｾﾝｼﾝｸﾞｾﾝﾀｰ</v>
          </cell>
        </row>
        <row r="123">
          <cell r="B123" t="str">
            <v>太田 有紀</v>
          </cell>
          <cell r="E123" t="str">
            <v>空技/ﾃﾞｼﾞﾀﾙｾﾝｼﾝｸﾞｾﾝﾀｰ</v>
          </cell>
        </row>
        <row r="124">
          <cell r="B124" t="str">
            <v>島野 宗太</v>
          </cell>
          <cell r="E124" t="str">
            <v>空技/ﾃﾞｼﾞﾀﾙｾﾝｼﾝｸﾞｾﾝﾀｰ</v>
          </cell>
        </row>
        <row r="125">
          <cell r="B125" t="str">
            <v>石月 心介</v>
          </cell>
          <cell r="E125" t="str">
            <v>空技/ﾃﾞｼﾞﾀﾙｾﾝｼﾝｸﾞｾﾝﾀｰ</v>
          </cell>
        </row>
        <row r="126">
          <cell r="B126" t="str">
            <v>野田 誠二</v>
          </cell>
          <cell r="E126" t="str">
            <v>空技/東日/資産情報G</v>
          </cell>
        </row>
        <row r="127">
          <cell r="B127" t="str">
            <v>小野 俊隆</v>
          </cell>
          <cell r="E127" t="str">
            <v>空技/東日/資産情報G</v>
          </cell>
        </row>
        <row r="128">
          <cell r="B128" t="str">
            <v>須崎 正幸</v>
          </cell>
          <cell r="E128" t="str">
            <v>空技/東日/資産情報G</v>
          </cell>
        </row>
        <row r="129">
          <cell r="B129" t="str">
            <v>長山 亜紀良</v>
          </cell>
          <cell r="E129" t="str">
            <v>空技/東日/資産情報G</v>
          </cell>
        </row>
        <row r="130">
          <cell r="B130" t="str">
            <v>今井 秀男</v>
          </cell>
          <cell r="E130" t="str">
            <v>空技/東日/資産情報G</v>
          </cell>
        </row>
        <row r="131">
          <cell r="B131" t="str">
            <v>眞庭 輝彦</v>
          </cell>
          <cell r="E131" t="str">
            <v>空技/東日/資産情報G</v>
          </cell>
        </row>
        <row r="132">
          <cell r="B132" t="str">
            <v>山崎 勉</v>
          </cell>
          <cell r="E132" t="str">
            <v>空技/東日/資産情報G</v>
          </cell>
        </row>
        <row r="133">
          <cell r="B133" t="str">
            <v>菊池 岳夫</v>
          </cell>
          <cell r="E133" t="str">
            <v>空技/東日/資産情報G</v>
          </cell>
        </row>
        <row r="134">
          <cell r="B134" t="str">
            <v>井上 敏彦</v>
          </cell>
          <cell r="E134" t="str">
            <v>空技/東日/資産情報G</v>
          </cell>
        </row>
        <row r="135">
          <cell r="B135" t="str">
            <v>野澤 雅章</v>
          </cell>
          <cell r="E135" t="str">
            <v>空技/東日/資産情報G</v>
          </cell>
        </row>
        <row r="136">
          <cell r="B136" t="str">
            <v>宍戸 衛</v>
          </cell>
          <cell r="E136" t="str">
            <v>空技/東日/資産情報G</v>
          </cell>
        </row>
        <row r="137">
          <cell r="B137" t="str">
            <v>小野木 康介</v>
          </cell>
          <cell r="E137" t="str">
            <v>空技/東日/資産情報G</v>
          </cell>
        </row>
        <row r="138">
          <cell r="B138" t="str">
            <v>松尾 靖浩</v>
          </cell>
          <cell r="E138" t="str">
            <v>空技/東日/資産情報G</v>
          </cell>
        </row>
        <row r="139">
          <cell r="B139" t="str">
            <v>齋藤 恵介</v>
          </cell>
          <cell r="E139" t="str">
            <v>空技/東日/資産情報G</v>
          </cell>
        </row>
        <row r="140">
          <cell r="B140" t="str">
            <v>菅原 正寛</v>
          </cell>
          <cell r="E140" t="str">
            <v>空技/東日/資産情報G</v>
          </cell>
        </row>
        <row r="141">
          <cell r="B141" t="str">
            <v>髙木 誠</v>
          </cell>
          <cell r="E141" t="str">
            <v>空技/東日/資産情報G</v>
          </cell>
        </row>
      </sheetData>
      <sheetData sheetId="6" refreshError="1"/>
      <sheetData sheetId="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家庭"/>
      <sheetName val="Ⅰ．グラフ "/>
      <sheetName val="Ⅱ．グラフ"/>
      <sheetName val="世帯別排出量"/>
      <sheetName val="世帯別排出量グラフ"/>
      <sheetName val="排出量原単位"/>
      <sheetName val="倶知安町世帯数"/>
      <sheetName val="協力意識"/>
      <sheetName val="協力意識グラフ "/>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表"/>
      <sheetName val="代価"/>
      <sheetName val="人件費"/>
      <sheetName val="表紙"/>
      <sheetName val="撮影（カラー）"/>
      <sheetName val="数量算出表"/>
      <sheetName val="総括表"/>
      <sheetName val="内訳書"/>
      <sheetName val="リース料明細書"/>
      <sheetName val="内訳総括書"/>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工事予算総括表"/>
    </sheetNames>
    <sheetDataSet>
      <sheetData sheetId="0" refreshError="1"/>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器リスト (小山)"/>
      <sheetName val="×機器リスト（見本）"/>
      <sheetName val="診断方法"/>
      <sheetName val="劣化パターンと保全方式"/>
      <sheetName val="保全方式"/>
      <sheetName val="重要度区分"/>
      <sheetName val="診断の容易性"/>
      <sheetName val="故障頻度"/>
    </sheetNames>
    <sheetDataSet>
      <sheetData sheetId="0"/>
      <sheetData sheetId="1"/>
      <sheetData sheetId="2"/>
      <sheetData sheetId="3" refreshError="1">
        <row r="4">
          <cell r="A4" t="str">
            <v>故障率一定型</v>
          </cell>
          <cell r="B4" t="str">
            <v>○</v>
          </cell>
          <cell r="C4" t="str">
            <v>×</v>
          </cell>
          <cell r="D4" t="str">
            <v>◎</v>
          </cell>
        </row>
        <row r="5">
          <cell r="A5" t="str">
            <v>故障率減少型</v>
          </cell>
          <cell r="B5" t="str">
            <v>×</v>
          </cell>
          <cell r="C5" t="str">
            <v>×</v>
          </cell>
          <cell r="D5" t="str">
            <v>◎</v>
          </cell>
        </row>
        <row r="6">
          <cell r="A6" t="str">
            <v>故障率増加型</v>
          </cell>
          <cell r="B6" t="str">
            <v>×</v>
          </cell>
          <cell r="C6" t="str">
            <v>◎</v>
          </cell>
          <cell r="D6" t="str">
            <v>○</v>
          </cell>
        </row>
      </sheetData>
      <sheetData sheetId="4"/>
      <sheetData sheetId="5" refreshError="1">
        <row r="3">
          <cell r="B3">
            <v>5</v>
          </cell>
          <cell r="C3" t="str">
            <v>ＢＭ設備</v>
          </cell>
          <cell r="D3" t="str">
            <v>Ｃ</v>
          </cell>
        </row>
        <row r="4">
          <cell r="A4">
            <v>7</v>
          </cell>
          <cell r="B4">
            <v>11</v>
          </cell>
          <cell r="C4" t="str">
            <v>ＰＭ設備</v>
          </cell>
          <cell r="D4" t="str">
            <v>Ｂ</v>
          </cell>
        </row>
        <row r="5">
          <cell r="A5">
            <v>13</v>
          </cell>
          <cell r="B5">
            <v>17</v>
          </cell>
          <cell r="C5" t="str">
            <v>重要設備</v>
          </cell>
          <cell r="D5" t="str">
            <v>Ａ</v>
          </cell>
        </row>
        <row r="6">
          <cell r="A6">
            <v>19</v>
          </cell>
          <cell r="B6">
            <v>25</v>
          </cell>
          <cell r="C6" t="str">
            <v>最重要設備</v>
          </cell>
          <cell r="D6" t="str">
            <v>Ｓ</v>
          </cell>
        </row>
      </sheetData>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7新設施設等建設費積算表"/>
      <sheetName val="5-18-1収入"/>
      <sheetName val="5-18-2支出"/>
      <sheetName val="5-22（長期収支計画表）"/>
      <sheetName val="5-23（20年間償還表）"/>
      <sheetName val="5-24キャッシュフロー表"/>
      <sheetName val="お断り"/>
      <sheetName val="結果まとめ"/>
      <sheetName val="PL&amp;Cashflow&amp;BSサマリー"/>
      <sheetName val="前提条件入力用"/>
      <sheetName val="施設費原データ"/>
      <sheetName val="維持管理費原データ"/>
      <sheetName val="感度分析"/>
      <sheetName val="PL&amp;Cashflow&amp;BS"/>
      <sheetName val="割賦代金計算"/>
      <sheetName val="割賦代金計算 （四半期毎）"/>
      <sheetName val="資金調達"/>
      <sheetName val="法人税"/>
      <sheetName val="積立金"/>
      <sheetName val="Cash配分"/>
      <sheetName val="グラフデータ"/>
      <sheetName val="参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12">
          <cell r="E212">
            <v>10000</v>
          </cell>
          <cell r="F212">
            <v>162977.16716110989</v>
          </cell>
        </row>
      </sheetData>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0"/>
      <sheetName val="1000"/>
      <sheetName val="2500"/>
      <sheetName val="5000"/>
      <sheetName val="10000"/>
    </sheetNames>
    <sheetDataSet>
      <sheetData sheetId="0"/>
      <sheetData sheetId="1"/>
      <sheetData sheetId="2"/>
      <sheetData sheetId="3"/>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程表 "/>
      <sheetName val="工程表  (2)"/>
      <sheetName val="見積書表紙"/>
      <sheetName val="内訳書（総括）"/>
      <sheetName val="各種内訳書"/>
      <sheetName val="計画準備代価表"/>
      <sheetName val="撮影代価表"/>
      <sheetName val="異動更新代価表"/>
      <sheetName val="土地評価代価表"/>
      <sheetName val="新規入力代価表"/>
      <sheetName val="人件費単価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B7" t="str">
            <v>測量主任技師</v>
          </cell>
          <cell r="C7">
            <v>40400</v>
          </cell>
        </row>
        <row r="8">
          <cell r="B8" t="str">
            <v>測量技師</v>
          </cell>
          <cell r="C8">
            <v>33000</v>
          </cell>
        </row>
        <row r="9">
          <cell r="B9" t="str">
            <v>測量技師補</v>
          </cell>
          <cell r="C9">
            <v>27100</v>
          </cell>
        </row>
        <row r="10">
          <cell r="B10" t="str">
            <v>測量助手</v>
          </cell>
          <cell r="C10">
            <v>20100</v>
          </cell>
        </row>
        <row r="11">
          <cell r="B11" t="str">
            <v>普通作業員</v>
          </cell>
          <cell r="C11">
            <v>14100</v>
          </cell>
        </row>
        <row r="12">
          <cell r="B12" t="str">
            <v>操縦士</v>
          </cell>
          <cell r="C12">
            <v>46600</v>
          </cell>
        </row>
        <row r="13">
          <cell r="B13" t="str">
            <v>整備士</v>
          </cell>
          <cell r="C13">
            <v>31900</v>
          </cell>
        </row>
        <row r="14">
          <cell r="B14" t="str">
            <v>撮影士</v>
          </cell>
          <cell r="C14">
            <v>35000</v>
          </cell>
        </row>
        <row r="15">
          <cell r="B15" t="str">
            <v>撮影助手</v>
          </cell>
          <cell r="C15">
            <v>27600</v>
          </cell>
        </row>
        <row r="17">
          <cell r="B17" t="str">
            <v>軽作業員</v>
          </cell>
          <cell r="C17">
            <v>13600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件費表"/>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神津島（河川）見積表紙・内訳総括0822"/>
      <sheetName val="#REF"/>
    </sheetNames>
    <sheetDataSet>
      <sheetData sheetId="0" refreshError="1"/>
      <sheetData sheetId="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ＰＣ支援システム見積書１．（Ｓタイプ）異動更新有"/>
      <sheetName val="撮影（モノクロ）"/>
      <sheetName val="Sheet2"/>
    </sheetNames>
    <sheetDataSet>
      <sheetData sheetId="0" refreshError="1"/>
      <sheetData sheetId="1" refreshError="1"/>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対標設置"/>
      <sheetName val="対標撤収"/>
    </sheetNames>
    <sheetDataSet>
      <sheetData sheetId="0"/>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 "/>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Result"/>
      <sheetName val="Sensitivity of Senior Debt"/>
      <sheetName val="Combined Summary"/>
      <sheetName val="Summary "/>
      <sheetName val="Summary 2"/>
      <sheetName val="Combined Statements"/>
      <sheetName val="Statements"/>
      <sheetName val="Statements 2"/>
      <sheetName val="Cash dedication"/>
      <sheetName val="Cash dedication 2"/>
      <sheetName val="Tax and depreciation"/>
      <sheetName val="Tax and depreciation 2"/>
      <sheetName val="Loans"/>
      <sheetName val="Loans 2"/>
      <sheetName val="Funding plan"/>
      <sheetName val="Funding plan 2"/>
      <sheetName val="Revenues"/>
      <sheetName val="Revenues 2"/>
      <sheetName val="Time based assumptions"/>
      <sheetName val="Non-time based assumptions"/>
      <sheetName val="Scenario table"/>
      <sheetName val="Printing Buttons"/>
      <sheetName val="Printing Buttons 2"/>
      <sheetName val="Macro Ref"/>
      <sheetName val="Macro Ref 2"/>
      <sheetName val="Recalc Macro"/>
      <sheetName val="Scenario Macro"/>
      <sheetName val="Breakeven Macro"/>
      <sheetName val="Print Macros"/>
      <sheetName val="module1"/>
      <sheetName val="Module3"/>
    </sheetNames>
    <sheetDataSet>
      <sheetData sheetId="0"/>
      <sheetData sheetId="1" refreshError="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内訳書"/>
      <sheetName val="代価表"/>
      <sheetName val="直人内訳書"/>
      <sheetName val="単価表"/>
      <sheetName val="積算"/>
      <sheetName val="入力計算"/>
    </sheetNames>
    <sheetDataSet>
      <sheetData sheetId="0"/>
      <sheetData sheetId="1"/>
      <sheetData sheetId="2"/>
      <sheetData sheetId="3"/>
      <sheetData sheetId="4">
        <row r="59">
          <cell r="E59">
            <v>63600</v>
          </cell>
        </row>
        <row r="60">
          <cell r="E60">
            <v>144800</v>
          </cell>
        </row>
        <row r="61">
          <cell r="E61">
            <v>300000</v>
          </cell>
        </row>
        <row r="62">
          <cell r="E62">
            <v>373790</v>
          </cell>
        </row>
      </sheetData>
      <sheetData sheetId="5"/>
      <sheetData sheetId="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代価"/>
      <sheetName val="比較表"/>
    </sheetNames>
    <sheetDataSet>
      <sheetData sheetId="0" refreshError="1"/>
      <sheetData sheetId="1" refreshError="1">
        <row r="3">
          <cell r="J3" t="str">
            <v>見積</v>
          </cell>
          <cell r="K3">
            <v>0.7</v>
          </cell>
          <cell r="N3">
            <v>1</v>
          </cell>
        </row>
        <row r="4">
          <cell r="J4" t="str">
            <v>ｶﾀﾛｸﾞ</v>
          </cell>
          <cell r="K4">
            <v>0.7</v>
          </cell>
          <cell r="N4">
            <v>2</v>
          </cell>
        </row>
        <row r="5">
          <cell r="J5" t="str">
            <v>造園</v>
          </cell>
          <cell r="K5">
            <v>0.7</v>
          </cell>
          <cell r="N5">
            <v>2</v>
          </cell>
        </row>
        <row r="6">
          <cell r="J6" t="str">
            <v>ﾌﾟﾚﾊﾌﾞ</v>
          </cell>
          <cell r="K6">
            <v>0.7</v>
          </cell>
          <cell r="N6">
            <v>2</v>
          </cell>
        </row>
        <row r="7">
          <cell r="N7">
            <v>3</v>
          </cell>
        </row>
        <row r="8">
          <cell r="N8">
            <v>4</v>
          </cell>
        </row>
        <row r="9">
          <cell r="N9">
            <v>4</v>
          </cell>
        </row>
        <row r="10">
          <cell r="N10">
            <v>4</v>
          </cell>
        </row>
        <row r="12">
          <cell r="N12">
            <v>4</v>
          </cell>
        </row>
      </sheetData>
      <sheetData sheetId="2" refreshError="1"/>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工事条件書"/>
      <sheetName val="工程表B1"/>
      <sheetName val="工事予算書"/>
      <sheetName val="小田原総"/>
      <sheetName val="小田原市機器"/>
      <sheetName val="工事条件書 (小田原)"/>
      <sheetName val="工程表（） (2)"/>
      <sheetName val="工程表（小田原）"/>
      <sheetName val="工事予算書（小田原）"/>
      <sheetName val="Sheet1"/>
      <sheetName val="機械明細書C1"/>
      <sheetName val="計算書表紙"/>
      <sheetName val="新総括表 (原価別)"/>
      <sheetName val="総括表(設備別)"/>
      <sheetName val="明細"/>
      <sheetName val="諸経費"/>
      <sheetName val="工程表"/>
      <sheetName val="比較"/>
      <sheetName val="機械明細書"/>
      <sheetName val="機械明細書(2×"/>
      <sheetName val="daily"/>
      <sheetName val="daily(月別小計,累計)"/>
      <sheetName val="自動計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年間計画表"/>
    </sheetNames>
    <sheetDataSet>
      <sheetData sheetId="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年間計画表"/>
    </sheetNames>
    <sheetDataSet>
      <sheetData sheetId="0">
        <row r="6">
          <cell r="D6" t="str">
            <v>電気保安管理</v>
          </cell>
          <cell r="F6" t="str">
            <v>法定</v>
          </cell>
          <cell r="G6" t="str">
            <v>年</v>
          </cell>
          <cell r="H6">
            <v>12</v>
          </cell>
          <cell r="I6" t="str">
            <v>回</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・電気事業法に基づく。</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早見表"/>
      <sheetName val="撮影（モノクロ）"/>
    </sheetNames>
    <sheetDataSet>
      <sheetData sheetId="0" refreshError="1"/>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評価"/>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A"/>
      <sheetName val="#REF"/>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
    </sheetNames>
    <sheetDataSet>
      <sheetData sheetId="0">
        <row r="2">
          <cell r="B2">
            <v>1</v>
          </cell>
          <cell r="C2">
            <v>0</v>
          </cell>
          <cell r="D2">
            <v>0</v>
          </cell>
          <cell r="E2">
            <v>0</v>
          </cell>
          <cell r="F2">
            <v>0</v>
          </cell>
          <cell r="G2">
            <v>0</v>
          </cell>
          <cell r="H2">
            <v>0</v>
          </cell>
          <cell r="I2">
            <v>0</v>
          </cell>
          <cell r="J2">
            <v>0</v>
          </cell>
          <cell r="K2">
            <v>0</v>
          </cell>
          <cell r="L2">
            <v>0</v>
          </cell>
          <cell r="M2">
            <v>0</v>
          </cell>
          <cell r="N2" t="str">
            <v>○</v>
          </cell>
        </row>
        <row r="3">
          <cell r="B3">
            <v>2</v>
          </cell>
          <cell r="C3">
            <v>0</v>
          </cell>
          <cell r="D3">
            <v>0</v>
          </cell>
          <cell r="E3">
            <v>0</v>
          </cell>
          <cell r="F3">
            <v>0</v>
          </cell>
          <cell r="G3">
            <v>0</v>
          </cell>
          <cell r="H3" t="str">
            <v>○</v>
          </cell>
          <cell r="I3">
            <v>0</v>
          </cell>
          <cell r="J3">
            <v>0</v>
          </cell>
          <cell r="K3">
            <v>0</v>
          </cell>
          <cell r="L3">
            <v>0</v>
          </cell>
          <cell r="M3">
            <v>0</v>
          </cell>
          <cell r="N3" t="str">
            <v>○</v>
          </cell>
        </row>
        <row r="4">
          <cell r="B4">
            <v>3</v>
          </cell>
          <cell r="C4">
            <v>0</v>
          </cell>
          <cell r="D4">
            <v>0</v>
          </cell>
          <cell r="E4">
            <v>0</v>
          </cell>
          <cell r="F4" t="str">
            <v>○</v>
          </cell>
          <cell r="G4">
            <v>0</v>
          </cell>
          <cell r="H4">
            <v>0</v>
          </cell>
          <cell r="I4">
            <v>0</v>
          </cell>
          <cell r="J4" t="str">
            <v>○</v>
          </cell>
          <cell r="K4">
            <v>0</v>
          </cell>
          <cell r="L4">
            <v>0</v>
          </cell>
          <cell r="M4">
            <v>0</v>
          </cell>
          <cell r="N4" t="str">
            <v>○</v>
          </cell>
        </row>
        <row r="5">
          <cell r="B5">
            <v>4</v>
          </cell>
          <cell r="C5">
            <v>0</v>
          </cell>
          <cell r="D5">
            <v>0</v>
          </cell>
          <cell r="E5" t="str">
            <v>○</v>
          </cell>
          <cell r="F5">
            <v>0</v>
          </cell>
          <cell r="G5">
            <v>0</v>
          </cell>
          <cell r="H5" t="str">
            <v>○</v>
          </cell>
          <cell r="I5">
            <v>0</v>
          </cell>
          <cell r="J5">
            <v>0</v>
          </cell>
          <cell r="K5" t="str">
            <v>○</v>
          </cell>
          <cell r="L5">
            <v>0</v>
          </cell>
          <cell r="M5">
            <v>0</v>
          </cell>
          <cell r="N5" t="str">
            <v>○</v>
          </cell>
        </row>
        <row r="6">
          <cell r="B6">
            <v>6</v>
          </cell>
          <cell r="C6">
            <v>0</v>
          </cell>
          <cell r="D6" t="str">
            <v>○</v>
          </cell>
          <cell r="E6">
            <v>0</v>
          </cell>
          <cell r="F6" t="str">
            <v>○</v>
          </cell>
          <cell r="G6">
            <v>0</v>
          </cell>
          <cell r="H6" t="str">
            <v>○</v>
          </cell>
          <cell r="I6">
            <v>0</v>
          </cell>
          <cell r="J6" t="str">
            <v>○</v>
          </cell>
          <cell r="K6">
            <v>0</v>
          </cell>
          <cell r="L6" t="str">
            <v>○</v>
          </cell>
          <cell r="M6">
            <v>0</v>
          </cell>
          <cell r="N6" t="str">
            <v>○</v>
          </cell>
        </row>
        <row r="7">
          <cell r="B7">
            <v>12</v>
          </cell>
          <cell r="C7" t="str">
            <v>○</v>
          </cell>
          <cell r="D7" t="str">
            <v>○</v>
          </cell>
          <cell r="E7" t="str">
            <v>○</v>
          </cell>
          <cell r="F7" t="str">
            <v>○</v>
          </cell>
          <cell r="G7" t="str">
            <v>○</v>
          </cell>
          <cell r="H7" t="str">
            <v>○</v>
          </cell>
          <cell r="I7" t="str">
            <v>○</v>
          </cell>
          <cell r="J7" t="str">
            <v>○</v>
          </cell>
          <cell r="K7" t="str">
            <v>○</v>
          </cell>
          <cell r="L7" t="str">
            <v>○</v>
          </cell>
          <cell r="M7" t="str">
            <v>○</v>
          </cell>
          <cell r="N7" t="str">
            <v>○</v>
          </cell>
        </row>
        <row r="11">
          <cell r="B11">
            <v>1</v>
          </cell>
          <cell r="C11">
            <v>0</v>
          </cell>
          <cell r="D11">
            <v>0</v>
          </cell>
          <cell r="E11">
            <v>0</v>
          </cell>
          <cell r="F11">
            <v>0</v>
          </cell>
          <cell r="G11">
            <v>0</v>
          </cell>
          <cell r="H11">
            <v>0</v>
          </cell>
          <cell r="I11">
            <v>0</v>
          </cell>
          <cell r="J11">
            <v>0</v>
          </cell>
          <cell r="K11">
            <v>0</v>
          </cell>
          <cell r="L11">
            <v>0</v>
          </cell>
          <cell r="M11">
            <v>0</v>
          </cell>
          <cell r="N11" t="str">
            <v>●</v>
          </cell>
        </row>
        <row r="12">
          <cell r="B12">
            <v>2</v>
          </cell>
          <cell r="C12">
            <v>0</v>
          </cell>
          <cell r="D12">
            <v>0</v>
          </cell>
          <cell r="E12">
            <v>0</v>
          </cell>
          <cell r="F12">
            <v>0</v>
          </cell>
          <cell r="G12">
            <v>0</v>
          </cell>
          <cell r="H12" t="str">
            <v>●</v>
          </cell>
          <cell r="I12">
            <v>0</v>
          </cell>
          <cell r="J12">
            <v>0</v>
          </cell>
          <cell r="K12">
            <v>0</v>
          </cell>
          <cell r="L12">
            <v>0</v>
          </cell>
          <cell r="M12">
            <v>0</v>
          </cell>
          <cell r="N12" t="str">
            <v>●</v>
          </cell>
        </row>
        <row r="13">
          <cell r="B13">
            <v>3</v>
          </cell>
          <cell r="C13">
            <v>0</v>
          </cell>
          <cell r="D13">
            <v>0</v>
          </cell>
          <cell r="E13">
            <v>0</v>
          </cell>
          <cell r="F13" t="str">
            <v>●</v>
          </cell>
          <cell r="G13">
            <v>0</v>
          </cell>
          <cell r="H13">
            <v>0</v>
          </cell>
          <cell r="I13">
            <v>0</v>
          </cell>
          <cell r="J13" t="str">
            <v>●</v>
          </cell>
          <cell r="K13">
            <v>0</v>
          </cell>
          <cell r="L13">
            <v>0</v>
          </cell>
          <cell r="M13">
            <v>0</v>
          </cell>
          <cell r="N13" t="str">
            <v>●</v>
          </cell>
        </row>
        <row r="14">
          <cell r="B14">
            <v>4</v>
          </cell>
          <cell r="C14">
            <v>0</v>
          </cell>
          <cell r="D14">
            <v>0</v>
          </cell>
          <cell r="E14" t="str">
            <v>●</v>
          </cell>
          <cell r="F14">
            <v>0</v>
          </cell>
          <cell r="G14">
            <v>0</v>
          </cell>
          <cell r="H14" t="str">
            <v>●</v>
          </cell>
          <cell r="I14">
            <v>0</v>
          </cell>
          <cell r="J14">
            <v>0</v>
          </cell>
          <cell r="K14" t="str">
            <v>●</v>
          </cell>
          <cell r="L14">
            <v>0</v>
          </cell>
          <cell r="M14">
            <v>0</v>
          </cell>
          <cell r="N14" t="str">
            <v>●</v>
          </cell>
        </row>
        <row r="15">
          <cell r="B15">
            <v>6</v>
          </cell>
          <cell r="C15">
            <v>0</v>
          </cell>
          <cell r="D15" t="str">
            <v>●</v>
          </cell>
          <cell r="E15">
            <v>0</v>
          </cell>
          <cell r="F15" t="str">
            <v>●</v>
          </cell>
          <cell r="G15">
            <v>0</v>
          </cell>
          <cell r="H15" t="str">
            <v>●</v>
          </cell>
          <cell r="I15">
            <v>0</v>
          </cell>
          <cell r="J15" t="str">
            <v>●</v>
          </cell>
          <cell r="K15">
            <v>0</v>
          </cell>
          <cell r="L15" t="str">
            <v>●</v>
          </cell>
          <cell r="M15">
            <v>0</v>
          </cell>
          <cell r="N15" t="str">
            <v>●</v>
          </cell>
        </row>
        <row r="16">
          <cell r="B16">
            <v>12</v>
          </cell>
          <cell r="C16" t="str">
            <v>●</v>
          </cell>
          <cell r="D16" t="str">
            <v>●</v>
          </cell>
          <cell r="E16" t="str">
            <v>●</v>
          </cell>
          <cell r="F16" t="str">
            <v>●</v>
          </cell>
          <cell r="G16" t="str">
            <v>●</v>
          </cell>
          <cell r="H16" t="str">
            <v>●</v>
          </cell>
          <cell r="I16" t="str">
            <v>●</v>
          </cell>
          <cell r="J16" t="str">
            <v>●</v>
          </cell>
          <cell r="K16" t="str">
            <v>●</v>
          </cell>
          <cell r="L16" t="str">
            <v>●</v>
          </cell>
          <cell r="M16" t="str">
            <v>●</v>
          </cell>
          <cell r="N16"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灰溶融"/>
      <sheetName val="見積条件"/>
      <sheetName val="総括表"/>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6"/>
  <sheetViews>
    <sheetView tabSelected="1" view="pageBreakPreview" zoomScale="80" zoomScaleNormal="70" zoomScaleSheetLayoutView="80" workbookViewId="0">
      <selection activeCell="M12" sqref="M12"/>
    </sheetView>
  </sheetViews>
  <sheetFormatPr defaultColWidth="8.125" defaultRowHeight="13.5"/>
  <cols>
    <col min="1" max="1" width="9.125" style="36" customWidth="1"/>
    <col min="2" max="3" width="5.375" style="36" customWidth="1"/>
    <col min="4" max="8" width="10.375" style="36" customWidth="1"/>
    <col min="9" max="10" width="5.375" style="36" customWidth="1"/>
    <col min="11" max="11" width="9.125" style="36" customWidth="1"/>
    <col min="12" max="16384" width="8.125" style="36"/>
  </cols>
  <sheetData>
    <row r="2" spans="1:11" ht="17.25">
      <c r="F2" s="2865"/>
    </row>
    <row r="7" spans="1:11" ht="15" customHeight="1">
      <c r="A7" s="35"/>
      <c r="B7" s="35"/>
      <c r="C7" s="35"/>
      <c r="D7" s="35"/>
      <c r="E7" s="35"/>
      <c r="F7" s="35"/>
      <c r="G7" s="35"/>
      <c r="H7" s="35"/>
      <c r="I7" s="35"/>
      <c r="J7" s="35"/>
      <c r="K7" s="35"/>
    </row>
    <row r="8" spans="1:11" ht="15" customHeight="1">
      <c r="A8" s="37"/>
      <c r="B8" s="37"/>
      <c r="C8" s="37"/>
      <c r="D8" s="37"/>
      <c r="E8" s="37"/>
      <c r="F8" s="37"/>
      <c r="G8" s="37"/>
      <c r="H8" s="37"/>
      <c r="I8" s="37"/>
      <c r="J8" s="37"/>
      <c r="K8" s="37"/>
    </row>
    <row r="9" spans="1:11" ht="35.25" customHeight="1">
      <c r="C9" s="2901" t="s">
        <v>38</v>
      </c>
      <c r="D9" s="2901"/>
      <c r="E9" s="2901"/>
      <c r="F9" s="2901"/>
      <c r="G9" s="2901"/>
      <c r="H9" s="2901"/>
      <c r="I9" s="2901"/>
      <c r="J9" s="38"/>
      <c r="K9" s="37"/>
    </row>
    <row r="10" spans="1:11" ht="35.25" customHeight="1">
      <c r="C10" s="2902" t="s">
        <v>35</v>
      </c>
      <c r="D10" s="2902"/>
      <c r="E10" s="2902"/>
      <c r="F10" s="2902"/>
      <c r="G10" s="2902"/>
      <c r="H10" s="2902"/>
      <c r="I10" s="2902"/>
      <c r="J10" s="38"/>
      <c r="K10" s="37"/>
    </row>
    <row r="11" spans="1:11" ht="35.25" customHeight="1">
      <c r="B11" s="2902" t="s">
        <v>36</v>
      </c>
      <c r="C11" s="2902"/>
      <c r="D11" s="2902"/>
      <c r="E11" s="2902"/>
      <c r="F11" s="2902"/>
      <c r="G11" s="2902"/>
      <c r="H11" s="2902"/>
      <c r="I11" s="2902"/>
      <c r="J11" s="2902"/>
      <c r="K11" s="37"/>
    </row>
    <row r="12" spans="1:11" ht="13.5" customHeight="1">
      <c r="A12" s="35"/>
      <c r="B12" s="35"/>
      <c r="C12" s="35"/>
      <c r="D12" s="35"/>
      <c r="E12" s="39"/>
      <c r="F12" s="39"/>
      <c r="G12" s="39"/>
      <c r="H12" s="35"/>
      <c r="I12" s="35"/>
      <c r="J12" s="35"/>
      <c r="K12" s="35"/>
    </row>
    <row r="13" spans="1:11" ht="18.75" customHeight="1">
      <c r="A13" s="37"/>
      <c r="B13" s="37"/>
      <c r="C13" s="37"/>
      <c r="D13" s="37"/>
      <c r="E13" s="39"/>
      <c r="F13" s="39"/>
      <c r="G13" s="39"/>
      <c r="H13" s="37"/>
      <c r="I13" s="37"/>
      <c r="J13" s="37"/>
      <c r="K13" s="37"/>
    </row>
    <row r="14" spans="1:11" ht="29.25" customHeight="1">
      <c r="B14" s="2902"/>
      <c r="C14" s="2902"/>
      <c r="D14" s="2902"/>
      <c r="E14" s="2902"/>
      <c r="F14" s="2902"/>
      <c r="G14" s="2902"/>
      <c r="H14" s="2902"/>
      <c r="I14" s="2902"/>
      <c r="J14" s="2902"/>
      <c r="K14" s="37"/>
    </row>
    <row r="16" spans="1:11" ht="51" customHeight="1">
      <c r="A16" s="35"/>
      <c r="B16" s="35"/>
      <c r="C16" s="35"/>
      <c r="D16" s="35"/>
      <c r="E16" s="35"/>
      <c r="F16" s="35"/>
      <c r="G16" s="35"/>
      <c r="H16" s="35"/>
      <c r="I16" s="35"/>
      <c r="J16" s="35"/>
      <c r="K16" s="35"/>
    </row>
    <row r="17" spans="1:11" ht="90" customHeight="1">
      <c r="A17" s="35"/>
      <c r="B17" s="35"/>
      <c r="C17" s="35"/>
      <c r="D17" s="35"/>
      <c r="E17" s="35"/>
      <c r="F17" s="35"/>
      <c r="G17" s="35"/>
      <c r="H17" s="35"/>
      <c r="I17" s="35"/>
      <c r="J17" s="35"/>
      <c r="K17" s="35"/>
    </row>
    <row r="18" spans="1:11" ht="117" customHeight="1">
      <c r="A18" s="35"/>
      <c r="B18" s="35"/>
      <c r="C18" s="35"/>
      <c r="D18" s="35"/>
      <c r="E18" s="35"/>
      <c r="F18" s="35"/>
      <c r="G18" s="35"/>
      <c r="H18" s="35"/>
      <c r="I18" s="35"/>
      <c r="J18" s="35"/>
      <c r="K18" s="35"/>
    </row>
    <row r="19" spans="1:11" ht="36" customHeight="1">
      <c r="B19" s="2899" t="s">
        <v>4421</v>
      </c>
      <c r="C19" s="2899"/>
      <c r="D19" s="2899"/>
      <c r="E19" s="2899"/>
      <c r="F19" s="2899"/>
      <c r="G19" s="2899"/>
      <c r="H19" s="2899"/>
      <c r="I19" s="2899"/>
      <c r="J19" s="2899"/>
      <c r="K19" s="40"/>
    </row>
    <row r="20" spans="1:11" ht="15" customHeight="1">
      <c r="A20" s="35"/>
      <c r="B20" s="2899"/>
      <c r="C20" s="2899"/>
      <c r="D20" s="2899"/>
      <c r="E20" s="2899"/>
      <c r="F20" s="2899"/>
      <c r="G20" s="2899"/>
      <c r="H20" s="2899"/>
      <c r="I20" s="2899"/>
      <c r="J20" s="2899"/>
      <c r="K20" s="35"/>
    </row>
    <row r="23" spans="1:11" ht="36" customHeight="1">
      <c r="B23" s="2899" t="s">
        <v>37</v>
      </c>
      <c r="C23" s="2899"/>
      <c r="D23" s="2899"/>
      <c r="E23" s="2899"/>
      <c r="F23" s="2899"/>
      <c r="G23" s="2899"/>
      <c r="H23" s="2899"/>
      <c r="I23" s="2899"/>
      <c r="J23" s="2899"/>
      <c r="K23" s="40"/>
    </row>
    <row r="24" spans="1:11" ht="24">
      <c r="B24" s="2900"/>
      <c r="C24" s="2900"/>
      <c r="D24" s="2900"/>
      <c r="E24" s="2900"/>
      <c r="F24" s="2900"/>
      <c r="G24" s="2900"/>
      <c r="H24" s="2900"/>
      <c r="I24" s="2900"/>
      <c r="J24" s="2900"/>
      <c r="K24" s="41"/>
    </row>
    <row r="25" spans="1:11">
      <c r="A25" s="42"/>
      <c r="B25" s="42"/>
      <c r="C25" s="42"/>
      <c r="D25" s="42"/>
      <c r="E25" s="42"/>
      <c r="F25" s="42"/>
      <c r="G25" s="42"/>
      <c r="H25" s="42"/>
      <c r="I25" s="42"/>
      <c r="J25" s="42"/>
      <c r="K25" s="42"/>
    </row>
    <row r="26" spans="1:11">
      <c r="A26" s="42"/>
      <c r="B26" s="42"/>
      <c r="C26" s="42"/>
      <c r="D26" s="42"/>
      <c r="E26" s="42"/>
      <c r="F26" s="42"/>
      <c r="G26" s="42"/>
      <c r="H26" s="42"/>
      <c r="I26" s="42"/>
      <c r="J26" s="42"/>
      <c r="K26" s="42"/>
    </row>
  </sheetData>
  <mergeCells count="8">
    <mergeCell ref="B23:J23"/>
    <mergeCell ref="B24:J24"/>
    <mergeCell ref="B19:J19"/>
    <mergeCell ref="C9:I9"/>
    <mergeCell ref="C10:I10"/>
    <mergeCell ref="B11:J11"/>
    <mergeCell ref="B14:J14"/>
    <mergeCell ref="B20:J20"/>
  </mergeCells>
  <phoneticPr fontId="3"/>
  <printOptions horizontalCentered="1" verticalCentered="1"/>
  <pageMargins left="0.70866141732283472" right="0.59055118110236227" top="0.98425196850393704" bottom="0.98425196850393704" header="0.51181102362204722" footer="0.51181102362204722"/>
  <pageSetup paperSize="9" scale="99"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38"/>
  <sheetViews>
    <sheetView showGridLines="0" view="pageBreakPreview" zoomScale="80" zoomScaleNormal="100" zoomScaleSheetLayoutView="80" workbookViewId="0">
      <selection activeCell="G32" sqref="G32"/>
    </sheetView>
  </sheetViews>
  <sheetFormatPr defaultRowHeight="12"/>
  <cols>
    <col min="1" max="1" width="1.5" style="604" customWidth="1"/>
    <col min="2" max="2" width="3.75" style="784" customWidth="1"/>
    <col min="3" max="3" width="3.5" style="785" customWidth="1"/>
    <col min="4" max="4" width="3" style="785" customWidth="1"/>
    <col min="5" max="5" width="47.25" style="786" customWidth="1"/>
    <col min="6" max="6" width="14.125" style="604" bestFit="1" customWidth="1"/>
    <col min="7" max="7" width="27.75" style="604" bestFit="1" customWidth="1"/>
    <col min="8" max="8" width="100.75" style="604" customWidth="1"/>
    <col min="9" max="10" width="9" style="604"/>
    <col min="11" max="11" width="9" style="605"/>
    <col min="12" max="257" width="9" style="604"/>
    <col min="258" max="259" width="5.75" style="604" customWidth="1"/>
    <col min="260" max="260" width="5.5" style="604" customWidth="1"/>
    <col min="261" max="261" width="55.5" style="604" customWidth="1"/>
    <col min="262" max="262" width="34.25" style="604" customWidth="1"/>
    <col min="263" max="263" width="85" style="604" customWidth="1"/>
    <col min="264" max="264" width="24.625" style="604" customWidth="1"/>
    <col min="265" max="513" width="9" style="604"/>
    <col min="514" max="515" width="5.75" style="604" customWidth="1"/>
    <col min="516" max="516" width="5.5" style="604" customWidth="1"/>
    <col min="517" max="517" width="55.5" style="604" customWidth="1"/>
    <col min="518" max="518" width="34.25" style="604" customWidth="1"/>
    <col min="519" max="519" width="85" style="604" customWidth="1"/>
    <col min="520" max="520" width="24.625" style="604" customWidth="1"/>
    <col min="521" max="769" width="9" style="604"/>
    <col min="770" max="771" width="5.75" style="604" customWidth="1"/>
    <col min="772" max="772" width="5.5" style="604" customWidth="1"/>
    <col min="773" max="773" width="55.5" style="604" customWidth="1"/>
    <col min="774" max="774" width="34.25" style="604" customWidth="1"/>
    <col min="775" max="775" width="85" style="604" customWidth="1"/>
    <col min="776" max="776" width="24.625" style="604" customWidth="1"/>
    <col min="777" max="1025" width="9" style="604"/>
    <col min="1026" max="1027" width="5.75" style="604" customWidth="1"/>
    <col min="1028" max="1028" width="5.5" style="604" customWidth="1"/>
    <col min="1029" max="1029" width="55.5" style="604" customWidth="1"/>
    <col min="1030" max="1030" width="34.25" style="604" customWidth="1"/>
    <col min="1031" max="1031" width="85" style="604" customWidth="1"/>
    <col min="1032" max="1032" width="24.625" style="604" customWidth="1"/>
    <col min="1033" max="1281" width="9" style="604"/>
    <col min="1282" max="1283" width="5.75" style="604" customWidth="1"/>
    <col min="1284" max="1284" width="5.5" style="604" customWidth="1"/>
    <col min="1285" max="1285" width="55.5" style="604" customWidth="1"/>
    <col min="1286" max="1286" width="34.25" style="604" customWidth="1"/>
    <col min="1287" max="1287" width="85" style="604" customWidth="1"/>
    <col min="1288" max="1288" width="24.625" style="604" customWidth="1"/>
    <col min="1289" max="1537" width="9" style="604"/>
    <col min="1538" max="1539" width="5.75" style="604" customWidth="1"/>
    <col min="1540" max="1540" width="5.5" style="604" customWidth="1"/>
    <col min="1541" max="1541" width="55.5" style="604" customWidth="1"/>
    <col min="1542" max="1542" width="34.25" style="604" customWidth="1"/>
    <col min="1543" max="1543" width="85" style="604" customWidth="1"/>
    <col min="1544" max="1544" width="24.625" style="604" customWidth="1"/>
    <col min="1545" max="1793" width="9" style="604"/>
    <col min="1794" max="1795" width="5.75" style="604" customWidth="1"/>
    <col min="1796" max="1796" width="5.5" style="604" customWidth="1"/>
    <col min="1797" max="1797" width="55.5" style="604" customWidth="1"/>
    <col min="1798" max="1798" width="34.25" style="604" customWidth="1"/>
    <col min="1799" max="1799" width="85" style="604" customWidth="1"/>
    <col min="1800" max="1800" width="24.625" style="604" customWidth="1"/>
    <col min="1801" max="2049" width="9" style="604"/>
    <col min="2050" max="2051" width="5.75" style="604" customWidth="1"/>
    <col min="2052" max="2052" width="5.5" style="604" customWidth="1"/>
    <col min="2053" max="2053" width="55.5" style="604" customWidth="1"/>
    <col min="2054" max="2054" width="34.25" style="604" customWidth="1"/>
    <col min="2055" max="2055" width="85" style="604" customWidth="1"/>
    <col min="2056" max="2056" width="24.625" style="604" customWidth="1"/>
    <col min="2057" max="2305" width="9" style="604"/>
    <col min="2306" max="2307" width="5.75" style="604" customWidth="1"/>
    <col min="2308" max="2308" width="5.5" style="604" customWidth="1"/>
    <col min="2309" max="2309" width="55.5" style="604" customWidth="1"/>
    <col min="2310" max="2310" width="34.25" style="604" customWidth="1"/>
    <col min="2311" max="2311" width="85" style="604" customWidth="1"/>
    <col min="2312" max="2312" width="24.625" style="604" customWidth="1"/>
    <col min="2313" max="2561" width="9" style="604"/>
    <col min="2562" max="2563" width="5.75" style="604" customWidth="1"/>
    <col min="2564" max="2564" width="5.5" style="604" customWidth="1"/>
    <col min="2565" max="2565" width="55.5" style="604" customWidth="1"/>
    <col min="2566" max="2566" width="34.25" style="604" customWidth="1"/>
    <col min="2567" max="2567" width="85" style="604" customWidth="1"/>
    <col min="2568" max="2568" width="24.625" style="604" customWidth="1"/>
    <col min="2569" max="2817" width="9" style="604"/>
    <col min="2818" max="2819" width="5.75" style="604" customWidth="1"/>
    <col min="2820" max="2820" width="5.5" style="604" customWidth="1"/>
    <col min="2821" max="2821" width="55.5" style="604" customWidth="1"/>
    <col min="2822" max="2822" width="34.25" style="604" customWidth="1"/>
    <col min="2823" max="2823" width="85" style="604" customWidth="1"/>
    <col min="2824" max="2824" width="24.625" style="604" customWidth="1"/>
    <col min="2825" max="3073" width="9" style="604"/>
    <col min="3074" max="3075" width="5.75" style="604" customWidth="1"/>
    <col min="3076" max="3076" width="5.5" style="604" customWidth="1"/>
    <col min="3077" max="3077" width="55.5" style="604" customWidth="1"/>
    <col min="3078" max="3078" width="34.25" style="604" customWidth="1"/>
    <col min="3079" max="3079" width="85" style="604" customWidth="1"/>
    <col min="3080" max="3080" width="24.625" style="604" customWidth="1"/>
    <col min="3081" max="3329" width="9" style="604"/>
    <col min="3330" max="3331" width="5.75" style="604" customWidth="1"/>
    <col min="3332" max="3332" width="5.5" style="604" customWidth="1"/>
    <col min="3333" max="3333" width="55.5" style="604" customWidth="1"/>
    <col min="3334" max="3334" width="34.25" style="604" customWidth="1"/>
    <col min="3335" max="3335" width="85" style="604" customWidth="1"/>
    <col min="3336" max="3336" width="24.625" style="604" customWidth="1"/>
    <col min="3337" max="3585" width="9" style="604"/>
    <col min="3586" max="3587" width="5.75" style="604" customWidth="1"/>
    <col min="3588" max="3588" width="5.5" style="604" customWidth="1"/>
    <col min="3589" max="3589" width="55.5" style="604" customWidth="1"/>
    <col min="3590" max="3590" width="34.25" style="604" customWidth="1"/>
    <col min="3591" max="3591" width="85" style="604" customWidth="1"/>
    <col min="3592" max="3592" width="24.625" style="604" customWidth="1"/>
    <col min="3593" max="3841" width="9" style="604"/>
    <col min="3842" max="3843" width="5.75" style="604" customWidth="1"/>
    <col min="3844" max="3844" width="5.5" style="604" customWidth="1"/>
    <col min="3845" max="3845" width="55.5" style="604" customWidth="1"/>
    <col min="3846" max="3846" width="34.25" style="604" customWidth="1"/>
    <col min="3847" max="3847" width="85" style="604" customWidth="1"/>
    <col min="3848" max="3848" width="24.625" style="604" customWidth="1"/>
    <col min="3849" max="4097" width="9" style="604"/>
    <col min="4098" max="4099" width="5.75" style="604" customWidth="1"/>
    <col min="4100" max="4100" width="5.5" style="604" customWidth="1"/>
    <col min="4101" max="4101" width="55.5" style="604" customWidth="1"/>
    <col min="4102" max="4102" width="34.25" style="604" customWidth="1"/>
    <col min="4103" max="4103" width="85" style="604" customWidth="1"/>
    <col min="4104" max="4104" width="24.625" style="604" customWidth="1"/>
    <col min="4105" max="4353" width="9" style="604"/>
    <col min="4354" max="4355" width="5.75" style="604" customWidth="1"/>
    <col min="4356" max="4356" width="5.5" style="604" customWidth="1"/>
    <col min="4357" max="4357" width="55.5" style="604" customWidth="1"/>
    <col min="4358" max="4358" width="34.25" style="604" customWidth="1"/>
    <col min="4359" max="4359" width="85" style="604" customWidth="1"/>
    <col min="4360" max="4360" width="24.625" style="604" customWidth="1"/>
    <col min="4361" max="4609" width="9" style="604"/>
    <col min="4610" max="4611" width="5.75" style="604" customWidth="1"/>
    <col min="4612" max="4612" width="5.5" style="604" customWidth="1"/>
    <col min="4613" max="4613" width="55.5" style="604" customWidth="1"/>
    <col min="4614" max="4614" width="34.25" style="604" customWidth="1"/>
    <col min="4615" max="4615" width="85" style="604" customWidth="1"/>
    <col min="4616" max="4616" width="24.625" style="604" customWidth="1"/>
    <col min="4617" max="4865" width="9" style="604"/>
    <col min="4866" max="4867" width="5.75" style="604" customWidth="1"/>
    <col min="4868" max="4868" width="5.5" style="604" customWidth="1"/>
    <col min="4869" max="4869" width="55.5" style="604" customWidth="1"/>
    <col min="4870" max="4870" width="34.25" style="604" customWidth="1"/>
    <col min="4871" max="4871" width="85" style="604" customWidth="1"/>
    <col min="4872" max="4872" width="24.625" style="604" customWidth="1"/>
    <col min="4873" max="5121" width="9" style="604"/>
    <col min="5122" max="5123" width="5.75" style="604" customWidth="1"/>
    <col min="5124" max="5124" width="5.5" style="604" customWidth="1"/>
    <col min="5125" max="5125" width="55.5" style="604" customWidth="1"/>
    <col min="5126" max="5126" width="34.25" style="604" customWidth="1"/>
    <col min="5127" max="5127" width="85" style="604" customWidth="1"/>
    <col min="5128" max="5128" width="24.625" style="604" customWidth="1"/>
    <col min="5129" max="5377" width="9" style="604"/>
    <col min="5378" max="5379" width="5.75" style="604" customWidth="1"/>
    <col min="5380" max="5380" width="5.5" style="604" customWidth="1"/>
    <col min="5381" max="5381" width="55.5" style="604" customWidth="1"/>
    <col min="5382" max="5382" width="34.25" style="604" customWidth="1"/>
    <col min="5383" max="5383" width="85" style="604" customWidth="1"/>
    <col min="5384" max="5384" width="24.625" style="604" customWidth="1"/>
    <col min="5385" max="5633" width="9" style="604"/>
    <col min="5634" max="5635" width="5.75" style="604" customWidth="1"/>
    <col min="5636" max="5636" width="5.5" style="604" customWidth="1"/>
    <col min="5637" max="5637" width="55.5" style="604" customWidth="1"/>
    <col min="5638" max="5638" width="34.25" style="604" customWidth="1"/>
    <col min="5639" max="5639" width="85" style="604" customWidth="1"/>
    <col min="5640" max="5640" width="24.625" style="604" customWidth="1"/>
    <col min="5641" max="5889" width="9" style="604"/>
    <col min="5890" max="5891" width="5.75" style="604" customWidth="1"/>
    <col min="5892" max="5892" width="5.5" style="604" customWidth="1"/>
    <col min="5893" max="5893" width="55.5" style="604" customWidth="1"/>
    <col min="5894" max="5894" width="34.25" style="604" customWidth="1"/>
    <col min="5895" max="5895" width="85" style="604" customWidth="1"/>
    <col min="5896" max="5896" width="24.625" style="604" customWidth="1"/>
    <col min="5897" max="6145" width="9" style="604"/>
    <col min="6146" max="6147" width="5.75" style="604" customWidth="1"/>
    <col min="6148" max="6148" width="5.5" style="604" customWidth="1"/>
    <col min="6149" max="6149" width="55.5" style="604" customWidth="1"/>
    <col min="6150" max="6150" width="34.25" style="604" customWidth="1"/>
    <col min="6151" max="6151" width="85" style="604" customWidth="1"/>
    <col min="6152" max="6152" width="24.625" style="604" customWidth="1"/>
    <col min="6153" max="6401" width="9" style="604"/>
    <col min="6402" max="6403" width="5.75" style="604" customWidth="1"/>
    <col min="6404" max="6404" width="5.5" style="604" customWidth="1"/>
    <col min="6405" max="6405" width="55.5" style="604" customWidth="1"/>
    <col min="6406" max="6406" width="34.25" style="604" customWidth="1"/>
    <col min="6407" max="6407" width="85" style="604" customWidth="1"/>
    <col min="6408" max="6408" width="24.625" style="604" customWidth="1"/>
    <col min="6409" max="6657" width="9" style="604"/>
    <col min="6658" max="6659" width="5.75" style="604" customWidth="1"/>
    <col min="6660" max="6660" width="5.5" style="604" customWidth="1"/>
    <col min="6661" max="6661" width="55.5" style="604" customWidth="1"/>
    <col min="6662" max="6662" width="34.25" style="604" customWidth="1"/>
    <col min="6663" max="6663" width="85" style="604" customWidth="1"/>
    <col min="6664" max="6664" width="24.625" style="604" customWidth="1"/>
    <col min="6665" max="6913" width="9" style="604"/>
    <col min="6914" max="6915" width="5.75" style="604" customWidth="1"/>
    <col min="6916" max="6916" width="5.5" style="604" customWidth="1"/>
    <col min="6917" max="6917" width="55.5" style="604" customWidth="1"/>
    <col min="6918" max="6918" width="34.25" style="604" customWidth="1"/>
    <col min="6919" max="6919" width="85" style="604" customWidth="1"/>
    <col min="6920" max="6920" width="24.625" style="604" customWidth="1"/>
    <col min="6921" max="7169" width="9" style="604"/>
    <col min="7170" max="7171" width="5.75" style="604" customWidth="1"/>
    <col min="7172" max="7172" width="5.5" style="604" customWidth="1"/>
    <col min="7173" max="7173" width="55.5" style="604" customWidth="1"/>
    <col min="7174" max="7174" width="34.25" style="604" customWidth="1"/>
    <col min="7175" max="7175" width="85" style="604" customWidth="1"/>
    <col min="7176" max="7176" width="24.625" style="604" customWidth="1"/>
    <col min="7177" max="7425" width="9" style="604"/>
    <col min="7426" max="7427" width="5.75" style="604" customWidth="1"/>
    <col min="7428" max="7428" width="5.5" style="604" customWidth="1"/>
    <col min="7429" max="7429" width="55.5" style="604" customWidth="1"/>
    <col min="7430" max="7430" width="34.25" style="604" customWidth="1"/>
    <col min="7431" max="7431" width="85" style="604" customWidth="1"/>
    <col min="7432" max="7432" width="24.625" style="604" customWidth="1"/>
    <col min="7433" max="7681" width="9" style="604"/>
    <col min="7682" max="7683" width="5.75" style="604" customWidth="1"/>
    <col min="7684" max="7684" width="5.5" style="604" customWidth="1"/>
    <col min="7685" max="7685" width="55.5" style="604" customWidth="1"/>
    <col min="7686" max="7686" width="34.25" style="604" customWidth="1"/>
    <col min="7687" max="7687" width="85" style="604" customWidth="1"/>
    <col min="7688" max="7688" width="24.625" style="604" customWidth="1"/>
    <col min="7689" max="7937" width="9" style="604"/>
    <col min="7938" max="7939" width="5.75" style="604" customWidth="1"/>
    <col min="7940" max="7940" width="5.5" style="604" customWidth="1"/>
    <col min="7941" max="7941" width="55.5" style="604" customWidth="1"/>
    <col min="7942" max="7942" width="34.25" style="604" customWidth="1"/>
    <col min="7943" max="7943" width="85" style="604" customWidth="1"/>
    <col min="7944" max="7944" width="24.625" style="604" customWidth="1"/>
    <col min="7945" max="8193" width="9" style="604"/>
    <col min="8194" max="8195" width="5.75" style="604" customWidth="1"/>
    <col min="8196" max="8196" width="5.5" style="604" customWidth="1"/>
    <col min="8197" max="8197" width="55.5" style="604" customWidth="1"/>
    <col min="8198" max="8198" width="34.25" style="604" customWidth="1"/>
    <col min="8199" max="8199" width="85" style="604" customWidth="1"/>
    <col min="8200" max="8200" width="24.625" style="604" customWidth="1"/>
    <col min="8201" max="8449" width="9" style="604"/>
    <col min="8450" max="8451" width="5.75" style="604" customWidth="1"/>
    <col min="8452" max="8452" width="5.5" style="604" customWidth="1"/>
    <col min="8453" max="8453" width="55.5" style="604" customWidth="1"/>
    <col min="8454" max="8454" width="34.25" style="604" customWidth="1"/>
    <col min="8455" max="8455" width="85" style="604" customWidth="1"/>
    <col min="8456" max="8456" width="24.625" style="604" customWidth="1"/>
    <col min="8457" max="8705" width="9" style="604"/>
    <col min="8706" max="8707" width="5.75" style="604" customWidth="1"/>
    <col min="8708" max="8708" width="5.5" style="604" customWidth="1"/>
    <col min="8709" max="8709" width="55.5" style="604" customWidth="1"/>
    <col min="8710" max="8710" width="34.25" style="604" customWidth="1"/>
    <col min="8711" max="8711" width="85" style="604" customWidth="1"/>
    <col min="8712" max="8712" width="24.625" style="604" customWidth="1"/>
    <col min="8713" max="8961" width="9" style="604"/>
    <col min="8962" max="8963" width="5.75" style="604" customWidth="1"/>
    <col min="8964" max="8964" width="5.5" style="604" customWidth="1"/>
    <col min="8965" max="8965" width="55.5" style="604" customWidth="1"/>
    <col min="8966" max="8966" width="34.25" style="604" customWidth="1"/>
    <col min="8967" max="8967" width="85" style="604" customWidth="1"/>
    <col min="8968" max="8968" width="24.625" style="604" customWidth="1"/>
    <col min="8969" max="9217" width="9" style="604"/>
    <col min="9218" max="9219" width="5.75" style="604" customWidth="1"/>
    <col min="9220" max="9220" width="5.5" style="604" customWidth="1"/>
    <col min="9221" max="9221" width="55.5" style="604" customWidth="1"/>
    <col min="9222" max="9222" width="34.25" style="604" customWidth="1"/>
    <col min="9223" max="9223" width="85" style="604" customWidth="1"/>
    <col min="9224" max="9224" width="24.625" style="604" customWidth="1"/>
    <col min="9225" max="9473" width="9" style="604"/>
    <col min="9474" max="9475" width="5.75" style="604" customWidth="1"/>
    <col min="9476" max="9476" width="5.5" style="604" customWidth="1"/>
    <col min="9477" max="9477" width="55.5" style="604" customWidth="1"/>
    <col min="9478" max="9478" width="34.25" style="604" customWidth="1"/>
    <col min="9479" max="9479" width="85" style="604" customWidth="1"/>
    <col min="9480" max="9480" width="24.625" style="604" customWidth="1"/>
    <col min="9481" max="9729" width="9" style="604"/>
    <col min="9730" max="9731" width="5.75" style="604" customWidth="1"/>
    <col min="9732" max="9732" width="5.5" style="604" customWidth="1"/>
    <col min="9733" max="9733" width="55.5" style="604" customWidth="1"/>
    <col min="9734" max="9734" width="34.25" style="604" customWidth="1"/>
    <col min="9735" max="9735" width="85" style="604" customWidth="1"/>
    <col min="9736" max="9736" width="24.625" style="604" customWidth="1"/>
    <col min="9737" max="9985" width="9" style="604"/>
    <col min="9986" max="9987" width="5.75" style="604" customWidth="1"/>
    <col min="9988" max="9988" width="5.5" style="604" customWidth="1"/>
    <col min="9989" max="9989" width="55.5" style="604" customWidth="1"/>
    <col min="9990" max="9990" width="34.25" style="604" customWidth="1"/>
    <col min="9991" max="9991" width="85" style="604" customWidth="1"/>
    <col min="9992" max="9992" width="24.625" style="604" customWidth="1"/>
    <col min="9993" max="10241" width="9" style="604"/>
    <col min="10242" max="10243" width="5.75" style="604" customWidth="1"/>
    <col min="10244" max="10244" width="5.5" style="604" customWidth="1"/>
    <col min="10245" max="10245" width="55.5" style="604" customWidth="1"/>
    <col min="10246" max="10246" width="34.25" style="604" customWidth="1"/>
    <col min="10247" max="10247" width="85" style="604" customWidth="1"/>
    <col min="10248" max="10248" width="24.625" style="604" customWidth="1"/>
    <col min="10249" max="10497" width="9" style="604"/>
    <col min="10498" max="10499" width="5.75" style="604" customWidth="1"/>
    <col min="10500" max="10500" width="5.5" style="604" customWidth="1"/>
    <col min="10501" max="10501" width="55.5" style="604" customWidth="1"/>
    <col min="10502" max="10502" width="34.25" style="604" customWidth="1"/>
    <col min="10503" max="10503" width="85" style="604" customWidth="1"/>
    <col min="10504" max="10504" width="24.625" style="604" customWidth="1"/>
    <col min="10505" max="10753" width="9" style="604"/>
    <col min="10754" max="10755" width="5.75" style="604" customWidth="1"/>
    <col min="10756" max="10756" width="5.5" style="604" customWidth="1"/>
    <col min="10757" max="10757" width="55.5" style="604" customWidth="1"/>
    <col min="10758" max="10758" width="34.25" style="604" customWidth="1"/>
    <col min="10759" max="10759" width="85" style="604" customWidth="1"/>
    <col min="10760" max="10760" width="24.625" style="604" customWidth="1"/>
    <col min="10761" max="11009" width="9" style="604"/>
    <col min="11010" max="11011" width="5.75" style="604" customWidth="1"/>
    <col min="11012" max="11012" width="5.5" style="604" customWidth="1"/>
    <col min="11013" max="11013" width="55.5" style="604" customWidth="1"/>
    <col min="11014" max="11014" width="34.25" style="604" customWidth="1"/>
    <col min="11015" max="11015" width="85" style="604" customWidth="1"/>
    <col min="11016" max="11016" width="24.625" style="604" customWidth="1"/>
    <col min="11017" max="11265" width="9" style="604"/>
    <col min="11266" max="11267" width="5.75" style="604" customWidth="1"/>
    <col min="11268" max="11268" width="5.5" style="604" customWidth="1"/>
    <col min="11269" max="11269" width="55.5" style="604" customWidth="1"/>
    <col min="11270" max="11270" width="34.25" style="604" customWidth="1"/>
    <col min="11271" max="11271" width="85" style="604" customWidth="1"/>
    <col min="11272" max="11272" width="24.625" style="604" customWidth="1"/>
    <col min="11273" max="11521" width="9" style="604"/>
    <col min="11522" max="11523" width="5.75" style="604" customWidth="1"/>
    <col min="11524" max="11524" width="5.5" style="604" customWidth="1"/>
    <col min="11525" max="11525" width="55.5" style="604" customWidth="1"/>
    <col min="11526" max="11526" width="34.25" style="604" customWidth="1"/>
    <col min="11527" max="11527" width="85" style="604" customWidth="1"/>
    <col min="11528" max="11528" width="24.625" style="604" customWidth="1"/>
    <col min="11529" max="11777" width="9" style="604"/>
    <col min="11778" max="11779" width="5.75" style="604" customWidth="1"/>
    <col min="11780" max="11780" width="5.5" style="604" customWidth="1"/>
    <col min="11781" max="11781" width="55.5" style="604" customWidth="1"/>
    <col min="11782" max="11782" width="34.25" style="604" customWidth="1"/>
    <col min="11783" max="11783" width="85" style="604" customWidth="1"/>
    <col min="11784" max="11784" width="24.625" style="604" customWidth="1"/>
    <col min="11785" max="12033" width="9" style="604"/>
    <col min="12034" max="12035" width="5.75" style="604" customWidth="1"/>
    <col min="12036" max="12036" width="5.5" style="604" customWidth="1"/>
    <col min="12037" max="12037" width="55.5" style="604" customWidth="1"/>
    <col min="12038" max="12038" width="34.25" style="604" customWidth="1"/>
    <col min="12039" max="12039" width="85" style="604" customWidth="1"/>
    <col min="12040" max="12040" width="24.625" style="604" customWidth="1"/>
    <col min="12041" max="12289" width="9" style="604"/>
    <col min="12290" max="12291" width="5.75" style="604" customWidth="1"/>
    <col min="12292" max="12292" width="5.5" style="604" customWidth="1"/>
    <col min="12293" max="12293" width="55.5" style="604" customWidth="1"/>
    <col min="12294" max="12294" width="34.25" style="604" customWidth="1"/>
    <col min="12295" max="12295" width="85" style="604" customWidth="1"/>
    <col min="12296" max="12296" width="24.625" style="604" customWidth="1"/>
    <col min="12297" max="12545" width="9" style="604"/>
    <col min="12546" max="12547" width="5.75" style="604" customWidth="1"/>
    <col min="12548" max="12548" width="5.5" style="604" customWidth="1"/>
    <col min="12549" max="12549" width="55.5" style="604" customWidth="1"/>
    <col min="12550" max="12550" width="34.25" style="604" customWidth="1"/>
    <col min="12551" max="12551" width="85" style="604" customWidth="1"/>
    <col min="12552" max="12552" width="24.625" style="604" customWidth="1"/>
    <col min="12553" max="12801" width="9" style="604"/>
    <col min="12802" max="12803" width="5.75" style="604" customWidth="1"/>
    <col min="12804" max="12804" width="5.5" style="604" customWidth="1"/>
    <col min="12805" max="12805" width="55.5" style="604" customWidth="1"/>
    <col min="12806" max="12806" width="34.25" style="604" customWidth="1"/>
    <col min="12807" max="12807" width="85" style="604" customWidth="1"/>
    <col min="12808" max="12808" width="24.625" style="604" customWidth="1"/>
    <col min="12809" max="13057" width="9" style="604"/>
    <col min="13058" max="13059" width="5.75" style="604" customWidth="1"/>
    <col min="13060" max="13060" width="5.5" style="604" customWidth="1"/>
    <col min="13061" max="13061" width="55.5" style="604" customWidth="1"/>
    <col min="13062" max="13062" width="34.25" style="604" customWidth="1"/>
    <col min="13063" max="13063" width="85" style="604" customWidth="1"/>
    <col min="13064" max="13064" width="24.625" style="604" customWidth="1"/>
    <col min="13065" max="13313" width="9" style="604"/>
    <col min="13314" max="13315" width="5.75" style="604" customWidth="1"/>
    <col min="13316" max="13316" width="5.5" style="604" customWidth="1"/>
    <col min="13317" max="13317" width="55.5" style="604" customWidth="1"/>
    <col min="13318" max="13318" width="34.25" style="604" customWidth="1"/>
    <col min="13319" max="13319" width="85" style="604" customWidth="1"/>
    <col min="13320" max="13320" width="24.625" style="604" customWidth="1"/>
    <col min="13321" max="13569" width="9" style="604"/>
    <col min="13570" max="13571" width="5.75" style="604" customWidth="1"/>
    <col min="13572" max="13572" width="5.5" style="604" customWidth="1"/>
    <col min="13573" max="13573" width="55.5" style="604" customWidth="1"/>
    <col min="13574" max="13574" width="34.25" style="604" customWidth="1"/>
    <col min="13575" max="13575" width="85" style="604" customWidth="1"/>
    <col min="13576" max="13576" width="24.625" style="604" customWidth="1"/>
    <col min="13577" max="13825" width="9" style="604"/>
    <col min="13826" max="13827" width="5.75" style="604" customWidth="1"/>
    <col min="13828" max="13828" width="5.5" style="604" customWidth="1"/>
    <col min="13829" max="13829" width="55.5" style="604" customWidth="1"/>
    <col min="13830" max="13830" width="34.25" style="604" customWidth="1"/>
    <col min="13831" max="13831" width="85" style="604" customWidth="1"/>
    <col min="13832" max="13832" width="24.625" style="604" customWidth="1"/>
    <col min="13833" max="14081" width="9" style="604"/>
    <col min="14082" max="14083" width="5.75" style="604" customWidth="1"/>
    <col min="14084" max="14084" width="5.5" style="604" customWidth="1"/>
    <col min="14085" max="14085" width="55.5" style="604" customWidth="1"/>
    <col min="14086" max="14086" width="34.25" style="604" customWidth="1"/>
    <col min="14087" max="14087" width="85" style="604" customWidth="1"/>
    <col min="14088" max="14088" width="24.625" style="604" customWidth="1"/>
    <col min="14089" max="14337" width="9" style="604"/>
    <col min="14338" max="14339" width="5.75" style="604" customWidth="1"/>
    <col min="14340" max="14340" width="5.5" style="604" customWidth="1"/>
    <col min="14341" max="14341" width="55.5" style="604" customWidth="1"/>
    <col min="14342" max="14342" width="34.25" style="604" customWidth="1"/>
    <col min="14343" max="14343" width="85" style="604" customWidth="1"/>
    <col min="14344" max="14344" width="24.625" style="604" customWidth="1"/>
    <col min="14345" max="14593" width="9" style="604"/>
    <col min="14594" max="14595" width="5.75" style="604" customWidth="1"/>
    <col min="14596" max="14596" width="5.5" style="604" customWidth="1"/>
    <col min="14597" max="14597" width="55.5" style="604" customWidth="1"/>
    <col min="14598" max="14598" width="34.25" style="604" customWidth="1"/>
    <col min="14599" max="14599" width="85" style="604" customWidth="1"/>
    <col min="14600" max="14600" width="24.625" style="604" customWidth="1"/>
    <col min="14601" max="14849" width="9" style="604"/>
    <col min="14850" max="14851" width="5.75" style="604" customWidth="1"/>
    <col min="14852" max="14852" width="5.5" style="604" customWidth="1"/>
    <col min="14853" max="14853" width="55.5" style="604" customWidth="1"/>
    <col min="14854" max="14854" width="34.25" style="604" customWidth="1"/>
    <col min="14855" max="14855" width="85" style="604" customWidth="1"/>
    <col min="14856" max="14856" width="24.625" style="604" customWidth="1"/>
    <col min="14857" max="15105" width="9" style="604"/>
    <col min="15106" max="15107" width="5.75" style="604" customWidth="1"/>
    <col min="15108" max="15108" width="5.5" style="604" customWidth="1"/>
    <col min="15109" max="15109" width="55.5" style="604" customWidth="1"/>
    <col min="15110" max="15110" width="34.25" style="604" customWidth="1"/>
    <col min="15111" max="15111" width="85" style="604" customWidth="1"/>
    <col min="15112" max="15112" width="24.625" style="604" customWidth="1"/>
    <col min="15113" max="15361" width="9" style="604"/>
    <col min="15362" max="15363" width="5.75" style="604" customWidth="1"/>
    <col min="15364" max="15364" width="5.5" style="604" customWidth="1"/>
    <col min="15365" max="15365" width="55.5" style="604" customWidth="1"/>
    <col min="15366" max="15366" width="34.25" style="604" customWidth="1"/>
    <col min="15367" max="15367" width="85" style="604" customWidth="1"/>
    <col min="15368" max="15368" width="24.625" style="604" customWidth="1"/>
    <col min="15369" max="15617" width="9" style="604"/>
    <col min="15618" max="15619" width="5.75" style="604" customWidth="1"/>
    <col min="15620" max="15620" width="5.5" style="604" customWidth="1"/>
    <col min="15621" max="15621" width="55.5" style="604" customWidth="1"/>
    <col min="15622" max="15622" width="34.25" style="604" customWidth="1"/>
    <col min="15623" max="15623" width="85" style="604" customWidth="1"/>
    <col min="15624" max="15624" width="24.625" style="604" customWidth="1"/>
    <col min="15625" max="15873" width="9" style="604"/>
    <col min="15874" max="15875" width="5.75" style="604" customWidth="1"/>
    <col min="15876" max="15876" width="5.5" style="604" customWidth="1"/>
    <col min="15877" max="15877" width="55.5" style="604" customWidth="1"/>
    <col min="15878" max="15878" width="34.25" style="604" customWidth="1"/>
    <col min="15879" max="15879" width="85" style="604" customWidth="1"/>
    <col min="15880" max="15880" width="24.625" style="604" customWidth="1"/>
    <col min="15881" max="16129" width="9" style="604"/>
    <col min="16130" max="16131" width="5.75" style="604" customWidth="1"/>
    <col min="16132" max="16132" width="5.5" style="604" customWidth="1"/>
    <col min="16133" max="16133" width="55.5" style="604" customWidth="1"/>
    <col min="16134" max="16134" width="34.25" style="604" customWidth="1"/>
    <col min="16135" max="16135" width="85" style="604" customWidth="1"/>
    <col min="16136" max="16136" width="24.625" style="604" customWidth="1"/>
    <col min="16137" max="16384" width="9" style="604"/>
  </cols>
  <sheetData>
    <row r="1" spans="2:11" ht="16.5" customHeight="1" thickBot="1">
      <c r="B1" s="601" t="s">
        <v>371</v>
      </c>
      <c r="C1" s="602"/>
      <c r="D1" s="602"/>
      <c r="E1" s="603"/>
      <c r="F1" s="602"/>
      <c r="G1" s="602"/>
      <c r="H1" s="602"/>
    </row>
    <row r="2" spans="2:11" s="610" customFormat="1" ht="14.25" customHeight="1" thickBot="1">
      <c r="B2" s="3005" t="s">
        <v>372</v>
      </c>
      <c r="C2" s="3006"/>
      <c r="D2" s="3006"/>
      <c r="E2" s="3007"/>
      <c r="F2" s="606" t="s">
        <v>373</v>
      </c>
      <c r="G2" s="607" t="s">
        <v>374</v>
      </c>
      <c r="H2" s="608" t="s">
        <v>375</v>
      </c>
      <c r="I2" s="609"/>
      <c r="J2" s="609"/>
      <c r="K2" s="609"/>
    </row>
    <row r="3" spans="2:11" ht="12" customHeight="1">
      <c r="B3" s="611" t="s">
        <v>376</v>
      </c>
      <c r="C3" s="612"/>
      <c r="D3" s="612"/>
      <c r="E3" s="613"/>
      <c r="F3" s="614" t="s">
        <v>378</v>
      </c>
      <c r="G3" s="615" t="s">
        <v>379</v>
      </c>
      <c r="H3" s="616" t="s">
        <v>380</v>
      </c>
      <c r="I3" s="605"/>
      <c r="J3" s="605"/>
    </row>
    <row r="4" spans="2:11" ht="12" customHeight="1">
      <c r="B4" s="617"/>
      <c r="C4" s="618" t="s">
        <v>381</v>
      </c>
      <c r="D4" s="619"/>
      <c r="E4" s="620"/>
      <c r="F4" s="621" t="s">
        <v>377</v>
      </c>
      <c r="G4" s="622" t="s">
        <v>382</v>
      </c>
      <c r="H4" s="623" t="s">
        <v>379</v>
      </c>
      <c r="I4" s="605"/>
      <c r="J4" s="605"/>
    </row>
    <row r="5" spans="2:11" ht="13.5" customHeight="1">
      <c r="B5" s="617"/>
      <c r="C5" s="624"/>
      <c r="D5" s="618" t="s">
        <v>383</v>
      </c>
      <c r="E5" s="625"/>
      <c r="F5" s="626" t="s">
        <v>382</v>
      </c>
      <c r="G5" s="627" t="s">
        <v>377</v>
      </c>
      <c r="H5" s="628" t="s">
        <v>378</v>
      </c>
      <c r="I5" s="605"/>
      <c r="J5" s="605"/>
    </row>
    <row r="6" spans="2:11" ht="36">
      <c r="B6" s="617"/>
      <c r="C6" s="624"/>
      <c r="D6" s="624"/>
      <c r="E6" s="629" t="s">
        <v>384</v>
      </c>
      <c r="F6" s="3008" t="s">
        <v>385</v>
      </c>
      <c r="G6" s="630" t="s">
        <v>386</v>
      </c>
      <c r="H6" s="631" t="s">
        <v>387</v>
      </c>
      <c r="I6" s="605"/>
      <c r="J6" s="605"/>
    </row>
    <row r="7" spans="2:11">
      <c r="B7" s="617"/>
      <c r="C7" s="624"/>
      <c r="D7" s="624"/>
      <c r="E7" s="629" t="s">
        <v>388</v>
      </c>
      <c r="F7" s="3008"/>
      <c r="G7" s="630" t="s">
        <v>389</v>
      </c>
      <c r="H7" s="3009" t="s">
        <v>390</v>
      </c>
      <c r="I7" s="605"/>
      <c r="J7" s="605"/>
    </row>
    <row r="8" spans="2:11" ht="13.5" customHeight="1">
      <c r="B8" s="617"/>
      <c r="C8" s="624"/>
      <c r="D8" s="624"/>
      <c r="E8" s="629" t="s">
        <v>391</v>
      </c>
      <c r="F8" s="3008"/>
      <c r="G8" s="630" t="s">
        <v>392</v>
      </c>
      <c r="H8" s="3010"/>
      <c r="I8" s="605"/>
      <c r="J8" s="605"/>
    </row>
    <row r="9" spans="2:11" ht="13.5" customHeight="1">
      <c r="B9" s="617"/>
      <c r="C9" s="624"/>
      <c r="D9" s="618" t="s">
        <v>393</v>
      </c>
      <c r="E9" s="620"/>
      <c r="F9" s="632" t="s">
        <v>382</v>
      </c>
      <c r="G9" s="633" t="s">
        <v>382</v>
      </c>
      <c r="H9" s="634" t="s">
        <v>4398</v>
      </c>
      <c r="I9" s="605"/>
      <c r="J9" s="605"/>
    </row>
    <row r="10" spans="2:11">
      <c r="B10" s="617"/>
      <c r="C10" s="624"/>
      <c r="D10" s="624"/>
      <c r="E10" s="629" t="s">
        <v>394</v>
      </c>
      <c r="F10" s="3000" t="s">
        <v>396</v>
      </c>
      <c r="G10" s="3001" t="s">
        <v>397</v>
      </c>
      <c r="H10" s="635" t="s">
        <v>398</v>
      </c>
      <c r="I10" s="605"/>
      <c r="J10" s="605"/>
    </row>
    <row r="11" spans="2:11">
      <c r="B11" s="617"/>
      <c r="C11" s="624"/>
      <c r="D11" s="624"/>
      <c r="E11" s="629" t="s">
        <v>399</v>
      </c>
      <c r="F11" s="2982"/>
      <c r="G11" s="2985"/>
      <c r="H11" s="635" t="s">
        <v>400</v>
      </c>
      <c r="I11" s="605"/>
      <c r="J11" s="605"/>
    </row>
    <row r="12" spans="2:11">
      <c r="B12" s="617"/>
      <c r="C12" s="624"/>
      <c r="D12" s="624"/>
      <c r="E12" s="629" t="s">
        <v>401</v>
      </c>
      <c r="F12" s="2982"/>
      <c r="G12" s="2985"/>
      <c r="H12" s="636" t="s">
        <v>402</v>
      </c>
      <c r="I12" s="605"/>
      <c r="J12" s="605"/>
    </row>
    <row r="13" spans="2:11">
      <c r="B13" s="617"/>
      <c r="C13" s="624"/>
      <c r="D13" s="624"/>
      <c r="E13" s="629" t="s">
        <v>403</v>
      </c>
      <c r="F13" s="2982"/>
      <c r="G13" s="2985"/>
      <c r="H13" s="636" t="s">
        <v>4392</v>
      </c>
      <c r="I13" s="605"/>
      <c r="J13" s="605"/>
    </row>
    <row r="14" spans="2:11">
      <c r="B14" s="617"/>
      <c r="C14" s="624"/>
      <c r="D14" s="624"/>
      <c r="E14" s="637" t="s">
        <v>404</v>
      </c>
      <c r="F14" s="2982"/>
      <c r="G14" s="2985"/>
      <c r="H14" s="636" t="s">
        <v>405</v>
      </c>
      <c r="I14" s="605"/>
      <c r="J14" s="605"/>
    </row>
    <row r="15" spans="2:11">
      <c r="B15" s="617"/>
      <c r="C15" s="624"/>
      <c r="D15" s="624"/>
      <c r="E15" s="629" t="s">
        <v>406</v>
      </c>
      <c r="F15" s="2982"/>
      <c r="G15" s="2985"/>
      <c r="H15" s="636" t="s">
        <v>407</v>
      </c>
      <c r="I15" s="605"/>
      <c r="J15" s="605"/>
    </row>
    <row r="16" spans="2:11">
      <c r="B16" s="617"/>
      <c r="C16" s="624"/>
      <c r="D16" s="624"/>
      <c r="E16" s="629" t="s">
        <v>408</v>
      </c>
      <c r="F16" s="2982"/>
      <c r="G16" s="2985"/>
      <c r="H16" s="638" t="s">
        <v>409</v>
      </c>
      <c r="I16" s="605"/>
      <c r="J16" s="605"/>
    </row>
    <row r="17" spans="2:11">
      <c r="B17" s="617"/>
      <c r="C17" s="624"/>
      <c r="D17" s="624"/>
      <c r="E17" s="639" t="s">
        <v>410</v>
      </c>
      <c r="F17" s="2982"/>
      <c r="G17" s="2985"/>
      <c r="H17" s="640" t="s">
        <v>411</v>
      </c>
      <c r="I17" s="605"/>
      <c r="J17" s="605"/>
    </row>
    <row r="18" spans="2:11">
      <c r="B18" s="617"/>
      <c r="C18" s="624"/>
      <c r="D18" s="641"/>
      <c r="E18" s="642" t="s">
        <v>412</v>
      </c>
      <c r="F18" s="2994"/>
      <c r="G18" s="2995"/>
      <c r="H18" s="643" t="s">
        <v>413</v>
      </c>
      <c r="I18" s="605"/>
      <c r="J18" s="605"/>
      <c r="K18" s="604"/>
    </row>
    <row r="19" spans="2:11">
      <c r="B19" s="617"/>
      <c r="C19" s="624"/>
      <c r="D19" s="644" t="s">
        <v>414</v>
      </c>
      <c r="E19" s="645"/>
      <c r="F19" s="646" t="s">
        <v>415</v>
      </c>
      <c r="G19" s="647" t="s">
        <v>397</v>
      </c>
      <c r="H19" s="648" t="s">
        <v>416</v>
      </c>
      <c r="I19" s="605"/>
      <c r="J19" s="605"/>
      <c r="K19" s="604"/>
    </row>
    <row r="20" spans="2:11">
      <c r="B20" s="617"/>
      <c r="C20" s="624"/>
      <c r="D20" s="649" t="s">
        <v>417</v>
      </c>
      <c r="E20" s="620"/>
      <c r="F20" s="632" t="s">
        <v>382</v>
      </c>
      <c r="G20" s="633" t="s">
        <v>382</v>
      </c>
      <c r="H20" s="650" t="s">
        <v>382</v>
      </c>
      <c r="I20" s="651"/>
      <c r="J20" s="605"/>
      <c r="K20" s="604"/>
    </row>
    <row r="21" spans="2:11">
      <c r="B21" s="617"/>
      <c r="C21" s="624"/>
      <c r="D21" s="624"/>
      <c r="E21" s="629" t="s">
        <v>418</v>
      </c>
      <c r="F21" s="3000" t="s">
        <v>396</v>
      </c>
      <c r="G21" s="3001" t="s">
        <v>397</v>
      </c>
      <c r="H21" s="3002" t="s">
        <v>419</v>
      </c>
      <c r="I21" s="651"/>
      <c r="J21" s="605"/>
      <c r="K21" s="604"/>
    </row>
    <row r="22" spans="2:11" ht="13.5" customHeight="1">
      <c r="B22" s="617"/>
      <c r="C22" s="624"/>
      <c r="D22" s="624"/>
      <c r="E22" s="629" t="s">
        <v>420</v>
      </c>
      <c r="F22" s="2982"/>
      <c r="G22" s="2985"/>
      <c r="H22" s="3003"/>
      <c r="I22" s="651"/>
      <c r="J22" s="605"/>
      <c r="K22" s="604"/>
    </row>
    <row r="23" spans="2:11" ht="13.5" customHeight="1">
      <c r="B23" s="617"/>
      <c r="C23" s="624"/>
      <c r="D23" s="624"/>
      <c r="E23" s="629" t="s">
        <v>421</v>
      </c>
      <c r="F23" s="2982"/>
      <c r="G23" s="2985"/>
      <c r="H23" s="3004"/>
      <c r="I23" s="651"/>
      <c r="J23" s="605"/>
      <c r="K23" s="604"/>
    </row>
    <row r="24" spans="2:11" s="661" customFormat="1">
      <c r="B24" s="652"/>
      <c r="C24" s="653"/>
      <c r="D24" s="654" t="s">
        <v>422</v>
      </c>
      <c r="E24" s="655"/>
      <c r="F24" s="656" t="s">
        <v>415</v>
      </c>
      <c r="G24" s="657" t="s">
        <v>397</v>
      </c>
      <c r="H24" s="658" t="s">
        <v>423</v>
      </c>
      <c r="I24" s="659"/>
      <c r="J24" s="660"/>
    </row>
    <row r="25" spans="2:11">
      <c r="B25" s="617"/>
      <c r="C25" s="624"/>
      <c r="D25" s="662" t="s">
        <v>424</v>
      </c>
      <c r="E25" s="663"/>
      <c r="F25" s="646" t="s">
        <v>415</v>
      </c>
      <c r="G25" s="647" t="s">
        <v>397</v>
      </c>
      <c r="H25" s="658" t="s">
        <v>425</v>
      </c>
      <c r="I25" s="651"/>
      <c r="J25" s="605"/>
      <c r="K25" s="604"/>
    </row>
    <row r="26" spans="2:11" ht="27" customHeight="1">
      <c r="B26" s="617"/>
      <c r="C26" s="624"/>
      <c r="D26" s="662" t="s">
        <v>426</v>
      </c>
      <c r="E26" s="663"/>
      <c r="F26" s="646" t="s">
        <v>415</v>
      </c>
      <c r="G26" s="647" t="s">
        <v>397</v>
      </c>
      <c r="H26" s="2726" t="s">
        <v>4399</v>
      </c>
      <c r="I26" s="651"/>
      <c r="J26" s="605"/>
      <c r="K26" s="604"/>
    </row>
    <row r="27" spans="2:11" ht="24">
      <c r="B27" s="617"/>
      <c r="C27" s="664">
        <v>1.2</v>
      </c>
      <c r="D27" s="665" t="s">
        <v>427</v>
      </c>
      <c r="E27" s="620"/>
      <c r="F27" s="632" t="s">
        <v>382</v>
      </c>
      <c r="G27" s="633" t="s">
        <v>382</v>
      </c>
      <c r="H27" s="666" t="s">
        <v>428</v>
      </c>
      <c r="I27" s="605"/>
      <c r="J27" s="605"/>
      <c r="K27" s="604"/>
    </row>
    <row r="28" spans="2:11">
      <c r="B28" s="617"/>
      <c r="C28" s="624"/>
      <c r="D28" s="662" t="s">
        <v>429</v>
      </c>
      <c r="E28" s="663"/>
      <c r="F28" s="646" t="s">
        <v>430</v>
      </c>
      <c r="G28" s="647" t="s">
        <v>397</v>
      </c>
      <c r="H28" s="667" t="s">
        <v>431</v>
      </c>
      <c r="I28" s="605"/>
      <c r="J28" s="605"/>
      <c r="K28" s="604"/>
    </row>
    <row r="29" spans="2:11" ht="27" customHeight="1">
      <c r="B29" s="617"/>
      <c r="C29" s="668"/>
      <c r="D29" s="2996" t="s">
        <v>432</v>
      </c>
      <c r="E29" s="2997"/>
      <c r="F29" s="2998" t="s">
        <v>433</v>
      </c>
      <c r="G29" s="2999" t="s">
        <v>397</v>
      </c>
      <c r="H29" s="2987" t="s">
        <v>434</v>
      </c>
      <c r="I29" s="605"/>
      <c r="J29" s="605"/>
      <c r="K29" s="604"/>
    </row>
    <row r="30" spans="2:11" ht="27" customHeight="1">
      <c r="B30" s="617"/>
      <c r="C30" s="668"/>
      <c r="D30" s="2996" t="s">
        <v>435</v>
      </c>
      <c r="E30" s="2997"/>
      <c r="F30" s="2998"/>
      <c r="G30" s="2999"/>
      <c r="H30" s="2987"/>
      <c r="I30" s="605"/>
      <c r="J30" s="605"/>
      <c r="K30" s="604"/>
    </row>
    <row r="31" spans="2:11" ht="27" customHeight="1">
      <c r="B31" s="617"/>
      <c r="C31" s="668"/>
      <c r="D31" s="2996" t="s">
        <v>436</v>
      </c>
      <c r="E31" s="2997"/>
      <c r="F31" s="2998"/>
      <c r="G31" s="2999"/>
      <c r="H31" s="2987"/>
      <c r="I31" s="605"/>
      <c r="J31" s="605"/>
    </row>
    <row r="32" spans="2:11" ht="48">
      <c r="B32" s="617"/>
      <c r="C32" s="668"/>
      <c r="D32" s="669" t="s">
        <v>437</v>
      </c>
      <c r="E32" s="663"/>
      <c r="F32" s="646" t="s">
        <v>395</v>
      </c>
      <c r="G32" s="647" t="s">
        <v>397</v>
      </c>
      <c r="H32" s="648" t="s">
        <v>438</v>
      </c>
      <c r="I32" s="605"/>
      <c r="J32" s="605"/>
    </row>
    <row r="33" spans="2:11">
      <c r="B33" s="617"/>
      <c r="C33" s="668"/>
      <c r="D33" s="669" t="s">
        <v>439</v>
      </c>
      <c r="E33" s="663"/>
      <c r="F33" s="646" t="s">
        <v>395</v>
      </c>
      <c r="G33" s="647" t="s">
        <v>397</v>
      </c>
      <c r="H33" s="648" t="s">
        <v>440</v>
      </c>
      <c r="I33" s="605"/>
      <c r="J33" s="605"/>
    </row>
    <row r="34" spans="2:11">
      <c r="B34" s="617"/>
      <c r="C34" s="668"/>
      <c r="D34" s="669" t="s">
        <v>441</v>
      </c>
      <c r="E34" s="620"/>
      <c r="F34" s="646" t="s">
        <v>395</v>
      </c>
      <c r="G34" s="647" t="s">
        <v>397</v>
      </c>
      <c r="H34" s="670" t="s">
        <v>442</v>
      </c>
      <c r="I34" s="605"/>
      <c r="J34" s="605"/>
    </row>
    <row r="35" spans="2:11">
      <c r="B35" s="617"/>
      <c r="C35" s="668"/>
      <c r="D35" s="669" t="s">
        <v>443</v>
      </c>
      <c r="E35" s="620"/>
      <c r="F35" s="646" t="s">
        <v>395</v>
      </c>
      <c r="G35" s="647" t="s">
        <v>397</v>
      </c>
      <c r="H35" s="670" t="s">
        <v>444</v>
      </c>
      <c r="I35" s="605"/>
      <c r="J35" s="605"/>
    </row>
    <row r="36" spans="2:11">
      <c r="B36" s="617"/>
      <c r="C36" s="668"/>
      <c r="D36" s="671" t="s">
        <v>445</v>
      </c>
      <c r="E36" s="672"/>
      <c r="F36" s="632" t="s">
        <v>382</v>
      </c>
      <c r="G36" s="633" t="s">
        <v>382</v>
      </c>
      <c r="H36" s="650" t="s">
        <v>382</v>
      </c>
      <c r="I36" s="605"/>
      <c r="J36" s="605"/>
    </row>
    <row r="37" spans="2:11" ht="24">
      <c r="B37" s="617"/>
      <c r="C37" s="668"/>
      <c r="D37" s="673"/>
      <c r="E37" s="674" t="s">
        <v>446</v>
      </c>
      <c r="F37" s="632"/>
      <c r="G37" s="633"/>
      <c r="H37" s="675" t="s">
        <v>447</v>
      </c>
      <c r="I37" s="605"/>
      <c r="J37" s="605"/>
    </row>
    <row r="38" spans="2:11" ht="24">
      <c r="B38" s="617"/>
      <c r="C38" s="668"/>
      <c r="D38" s="673"/>
      <c r="E38" s="676" t="s">
        <v>448</v>
      </c>
      <c r="F38" s="677"/>
      <c r="G38" s="678"/>
      <c r="H38" s="679" t="s">
        <v>449</v>
      </c>
      <c r="I38" s="605"/>
      <c r="J38" s="605"/>
    </row>
    <row r="39" spans="2:11" ht="24">
      <c r="B39" s="617"/>
      <c r="C39" s="668"/>
      <c r="D39" s="668"/>
      <c r="E39" s="680" t="s">
        <v>450</v>
      </c>
      <c r="F39" s="2990"/>
      <c r="G39" s="2992"/>
      <c r="H39" s="679" t="s">
        <v>451</v>
      </c>
      <c r="I39" s="605"/>
      <c r="J39" s="605"/>
    </row>
    <row r="40" spans="2:11" ht="24">
      <c r="B40" s="617"/>
      <c r="C40" s="668"/>
      <c r="D40" s="668"/>
      <c r="E40" s="680" t="s">
        <v>452</v>
      </c>
      <c r="F40" s="2990"/>
      <c r="G40" s="2992"/>
      <c r="H40" s="679" t="s">
        <v>453</v>
      </c>
      <c r="I40" s="605"/>
      <c r="J40" s="605"/>
    </row>
    <row r="41" spans="2:11" ht="24">
      <c r="B41" s="617"/>
      <c r="C41" s="668"/>
      <c r="D41" s="668"/>
      <c r="E41" s="680" t="s">
        <v>454</v>
      </c>
      <c r="F41" s="2990"/>
      <c r="G41" s="2992"/>
      <c r="H41" s="679" t="s">
        <v>447</v>
      </c>
      <c r="I41" s="605"/>
      <c r="J41" s="605"/>
    </row>
    <row r="42" spans="2:11" ht="24">
      <c r="B42" s="617"/>
      <c r="C42" s="668"/>
      <c r="D42" s="668"/>
      <c r="E42" s="676" t="s">
        <v>455</v>
      </c>
      <c r="F42" s="2990"/>
      <c r="G42" s="2992"/>
      <c r="H42" s="679" t="s">
        <v>456</v>
      </c>
      <c r="I42" s="605"/>
      <c r="J42" s="605"/>
    </row>
    <row r="43" spans="2:11" ht="24">
      <c r="B43" s="617"/>
      <c r="C43" s="668"/>
      <c r="D43" s="668"/>
      <c r="E43" s="681" t="s">
        <v>457</v>
      </c>
      <c r="F43" s="2990"/>
      <c r="G43" s="2992"/>
      <c r="H43" s="679" t="s">
        <v>458</v>
      </c>
      <c r="I43" s="605"/>
      <c r="J43" s="605"/>
    </row>
    <row r="44" spans="2:11" ht="24">
      <c r="B44" s="617"/>
      <c r="C44" s="668"/>
      <c r="D44" s="668"/>
      <c r="E44" s="682" t="s">
        <v>459</v>
      </c>
      <c r="F44" s="2990"/>
      <c r="G44" s="2992"/>
      <c r="H44" s="679" t="s">
        <v>447</v>
      </c>
      <c r="I44" s="605"/>
      <c r="J44" s="605"/>
    </row>
    <row r="45" spans="2:11" ht="24">
      <c r="B45" s="617"/>
      <c r="C45" s="668"/>
      <c r="D45" s="668"/>
      <c r="E45" s="682" t="s">
        <v>460</v>
      </c>
      <c r="F45" s="2991"/>
      <c r="G45" s="2993"/>
      <c r="H45" s="683" t="s">
        <v>461</v>
      </c>
      <c r="I45" s="605"/>
      <c r="J45" s="605"/>
    </row>
    <row r="46" spans="2:11">
      <c r="B46" s="684"/>
      <c r="C46" s="678"/>
      <c r="D46" s="678"/>
      <c r="E46" s="681" t="s">
        <v>462</v>
      </c>
      <c r="F46" s="685" t="s">
        <v>415</v>
      </c>
      <c r="G46" s="630" t="s">
        <v>397</v>
      </c>
      <c r="H46" s="635" t="s">
        <v>4393</v>
      </c>
      <c r="I46" s="605"/>
      <c r="J46" s="605"/>
    </row>
    <row r="47" spans="2:11">
      <c r="B47" s="684"/>
      <c r="C47" s="678"/>
      <c r="D47" s="686"/>
      <c r="E47" s="687" t="s">
        <v>463</v>
      </c>
      <c r="F47" s="688" t="s">
        <v>415</v>
      </c>
      <c r="G47" s="689" t="s">
        <v>397</v>
      </c>
      <c r="H47" s="643" t="s">
        <v>4394</v>
      </c>
      <c r="I47" s="605"/>
      <c r="J47" s="605"/>
    </row>
    <row r="48" spans="2:11" ht="36">
      <c r="B48" s="617"/>
      <c r="C48" s="618" t="s">
        <v>464</v>
      </c>
      <c r="D48" s="690"/>
      <c r="E48" s="620"/>
      <c r="F48" s="691" t="s">
        <v>382</v>
      </c>
      <c r="G48" s="692" t="s">
        <v>382</v>
      </c>
      <c r="H48" s="693" t="s">
        <v>465</v>
      </c>
      <c r="I48" s="651"/>
      <c r="J48" s="605"/>
      <c r="K48" s="651"/>
    </row>
    <row r="49" spans="2:11">
      <c r="B49" s="617"/>
      <c r="C49" s="694"/>
      <c r="D49" s="695" t="s">
        <v>4401</v>
      </c>
      <c r="E49" s="620"/>
      <c r="F49" s="646" t="s">
        <v>415</v>
      </c>
      <c r="G49" s="654" t="s">
        <v>466</v>
      </c>
      <c r="H49" s="693" t="s">
        <v>467</v>
      </c>
      <c r="I49" s="651"/>
      <c r="J49" s="605"/>
      <c r="K49" s="651"/>
    </row>
    <row r="50" spans="2:11">
      <c r="B50" s="617"/>
      <c r="C50" s="694"/>
      <c r="D50" s="695" t="s">
        <v>4402</v>
      </c>
      <c r="E50" s="620"/>
      <c r="F50" s="696" t="s">
        <v>396</v>
      </c>
      <c r="G50" s="654" t="s">
        <v>468</v>
      </c>
      <c r="H50" s="693" t="s">
        <v>469</v>
      </c>
      <c r="I50" s="651"/>
      <c r="J50" s="605"/>
      <c r="K50" s="651"/>
    </row>
    <row r="51" spans="2:11" ht="12" customHeight="1">
      <c r="B51" s="617"/>
      <c r="C51" s="624"/>
      <c r="D51" s="669" t="s">
        <v>470</v>
      </c>
      <c r="E51" s="645"/>
      <c r="F51" s="696" t="s">
        <v>396</v>
      </c>
      <c r="G51" s="697" t="s">
        <v>397</v>
      </c>
      <c r="H51" s="693" t="s">
        <v>471</v>
      </c>
      <c r="I51" s="651"/>
      <c r="J51" s="605"/>
      <c r="K51" s="651"/>
    </row>
    <row r="52" spans="2:11">
      <c r="B52" s="617"/>
      <c r="C52" s="624"/>
      <c r="D52" s="669" t="s">
        <v>472</v>
      </c>
      <c r="E52" s="645"/>
      <c r="F52" s="696" t="s">
        <v>396</v>
      </c>
      <c r="G52" s="697" t="s">
        <v>397</v>
      </c>
      <c r="H52" s="648"/>
      <c r="I52" s="651"/>
      <c r="J52" s="605"/>
      <c r="K52" s="651"/>
    </row>
    <row r="53" spans="2:11">
      <c r="B53" s="617"/>
      <c r="C53" s="624"/>
      <c r="D53" s="669" t="s">
        <v>473</v>
      </c>
      <c r="E53" s="645"/>
      <c r="F53" s="696" t="s">
        <v>396</v>
      </c>
      <c r="G53" s="697" t="s">
        <v>397</v>
      </c>
      <c r="H53" s="648"/>
      <c r="I53" s="651"/>
      <c r="J53" s="605"/>
      <c r="K53" s="651"/>
    </row>
    <row r="54" spans="2:11">
      <c r="B54" s="617"/>
      <c r="C54" s="624"/>
      <c r="D54" s="669" t="s">
        <v>474</v>
      </c>
      <c r="E54" s="645"/>
      <c r="F54" s="696" t="s">
        <v>396</v>
      </c>
      <c r="G54" s="697" t="s">
        <v>397</v>
      </c>
      <c r="H54" s="648"/>
      <c r="I54" s="651"/>
      <c r="J54" s="605"/>
      <c r="K54" s="651"/>
    </row>
    <row r="55" spans="2:11" ht="24">
      <c r="B55" s="617"/>
      <c r="C55" s="624"/>
      <c r="D55" s="669" t="s">
        <v>475</v>
      </c>
      <c r="E55" s="645"/>
      <c r="F55" s="696" t="s">
        <v>396</v>
      </c>
      <c r="G55" s="697" t="s">
        <v>476</v>
      </c>
      <c r="H55" s="648" t="s">
        <v>477</v>
      </c>
      <c r="I55" s="651"/>
      <c r="J55" s="605"/>
      <c r="K55" s="651"/>
    </row>
    <row r="56" spans="2:11">
      <c r="B56" s="617"/>
      <c r="C56" s="624"/>
      <c r="D56" s="669" t="s">
        <v>478</v>
      </c>
      <c r="E56" s="645"/>
      <c r="F56" s="696" t="s">
        <v>396</v>
      </c>
      <c r="G56" s="697" t="s">
        <v>397</v>
      </c>
      <c r="H56" s="648"/>
      <c r="I56" s="651"/>
      <c r="J56" s="605"/>
      <c r="K56" s="651"/>
    </row>
    <row r="57" spans="2:11">
      <c r="B57" s="617"/>
      <c r="C57" s="624"/>
      <c r="D57" s="669" t="s">
        <v>479</v>
      </c>
      <c r="E57" s="645"/>
      <c r="F57" s="696" t="s">
        <v>396</v>
      </c>
      <c r="G57" s="697" t="s">
        <v>397</v>
      </c>
      <c r="H57" s="648"/>
      <c r="I57" s="651"/>
      <c r="J57" s="605"/>
      <c r="K57" s="651"/>
    </row>
    <row r="58" spans="2:11">
      <c r="B58" s="617"/>
      <c r="C58" s="624"/>
      <c r="D58" s="669" t="s">
        <v>480</v>
      </c>
      <c r="E58" s="645"/>
      <c r="F58" s="696" t="s">
        <v>396</v>
      </c>
      <c r="G58" s="697" t="s">
        <v>397</v>
      </c>
      <c r="H58" s="648"/>
      <c r="I58" s="651"/>
      <c r="J58" s="605"/>
      <c r="K58" s="651"/>
    </row>
    <row r="59" spans="2:11">
      <c r="B59" s="617"/>
      <c r="C59" s="624"/>
      <c r="D59" s="669" t="s">
        <v>481</v>
      </c>
      <c r="E59" s="645"/>
      <c r="F59" s="696" t="s">
        <v>396</v>
      </c>
      <c r="G59" s="697" t="s">
        <v>397</v>
      </c>
      <c r="H59" s="648"/>
      <c r="I59" s="651"/>
      <c r="J59" s="605"/>
      <c r="K59" s="651"/>
    </row>
    <row r="60" spans="2:11">
      <c r="B60" s="684"/>
      <c r="C60" s="662" t="s">
        <v>482</v>
      </c>
      <c r="D60" s="669"/>
      <c r="E60" s="663"/>
      <c r="F60" s="696" t="s">
        <v>396</v>
      </c>
      <c r="G60" s="657" t="s">
        <v>483</v>
      </c>
      <c r="H60" s="648"/>
      <c r="I60" s="651"/>
      <c r="J60" s="605"/>
      <c r="K60" s="651"/>
    </row>
    <row r="61" spans="2:11">
      <c r="B61" s="684"/>
      <c r="C61" s="662" t="s">
        <v>484</v>
      </c>
      <c r="D61" s="669"/>
      <c r="E61" s="663"/>
      <c r="F61" s="698" t="s">
        <v>415</v>
      </c>
      <c r="G61" s="699" t="s">
        <v>397</v>
      </c>
      <c r="H61" s="648"/>
      <c r="I61" s="651"/>
      <c r="J61" s="605"/>
      <c r="K61" s="651"/>
    </row>
    <row r="62" spans="2:11">
      <c r="B62" s="684"/>
      <c r="C62" s="669" t="s">
        <v>485</v>
      </c>
      <c r="D62" s="669"/>
      <c r="E62" s="663"/>
      <c r="F62" s="646" t="s">
        <v>396</v>
      </c>
      <c r="G62" s="654" t="s">
        <v>486</v>
      </c>
      <c r="H62" s="648"/>
      <c r="I62" s="605"/>
      <c r="J62" s="605"/>
    </row>
    <row r="63" spans="2:11">
      <c r="B63" s="684"/>
      <c r="C63" s="662" t="s">
        <v>487</v>
      </c>
      <c r="D63" s="669"/>
      <c r="E63" s="663"/>
      <c r="F63" s="646" t="s">
        <v>415</v>
      </c>
      <c r="G63" s="647" t="s">
        <v>397</v>
      </c>
      <c r="H63" s="648"/>
      <c r="I63" s="651"/>
      <c r="J63" s="605"/>
      <c r="K63" s="651"/>
    </row>
    <row r="64" spans="2:11">
      <c r="B64" s="684"/>
      <c r="C64" s="662" t="s">
        <v>488</v>
      </c>
      <c r="D64" s="669"/>
      <c r="E64" s="663"/>
      <c r="F64" s="700" t="s">
        <v>415</v>
      </c>
      <c r="G64" s="647" t="s">
        <v>397</v>
      </c>
      <c r="H64" s="648"/>
      <c r="I64" s="651"/>
      <c r="J64" s="605"/>
      <c r="K64" s="651"/>
    </row>
    <row r="65" spans="2:11" ht="12.75" thickBot="1">
      <c r="B65" s="701"/>
      <c r="C65" s="702" t="s">
        <v>489</v>
      </c>
      <c r="D65" s="702"/>
      <c r="E65" s="703"/>
      <c r="F65" s="704" t="s">
        <v>415</v>
      </c>
      <c r="G65" s="705" t="s">
        <v>397</v>
      </c>
      <c r="H65" s="706"/>
      <c r="I65" s="651"/>
      <c r="J65" s="605"/>
      <c r="K65" s="651"/>
    </row>
    <row r="66" spans="2:11" ht="13.5">
      <c r="B66" s="707" t="s">
        <v>490</v>
      </c>
      <c r="C66" s="708"/>
      <c r="D66" s="709"/>
      <c r="E66" s="710"/>
      <c r="F66" s="677" t="s">
        <v>382</v>
      </c>
      <c r="G66" s="678" t="s">
        <v>382</v>
      </c>
      <c r="H66" s="711" t="s">
        <v>382</v>
      </c>
      <c r="I66" s="605"/>
      <c r="J66" s="605"/>
    </row>
    <row r="67" spans="2:11">
      <c r="B67" s="712"/>
      <c r="C67" s="760" t="s">
        <v>4400</v>
      </c>
      <c r="D67" s="669"/>
      <c r="E67" s="663"/>
      <c r="F67" s="2860" t="s">
        <v>4408</v>
      </c>
      <c r="G67" s="2861" t="s">
        <v>4408</v>
      </c>
      <c r="H67" s="2862" t="s">
        <v>4408</v>
      </c>
      <c r="I67" s="651"/>
      <c r="J67" s="605"/>
      <c r="K67" s="651"/>
    </row>
    <row r="68" spans="2:11">
      <c r="B68" s="712"/>
      <c r="C68" s="722"/>
      <c r="D68" s="619" t="s">
        <v>4403</v>
      </c>
      <c r="E68" s="620"/>
      <c r="F68" s="2727" t="s">
        <v>4406</v>
      </c>
      <c r="G68" s="2728" t="s">
        <v>397</v>
      </c>
      <c r="H68" s="2859" t="s">
        <v>4407</v>
      </c>
      <c r="I68" s="651"/>
      <c r="J68" s="605"/>
      <c r="K68" s="651"/>
    </row>
    <row r="69" spans="2:11" ht="24">
      <c r="B69" s="712"/>
      <c r="C69" s="725"/>
      <c r="D69" s="619" t="s">
        <v>4404</v>
      </c>
      <c r="E69" s="620"/>
      <c r="F69" s="2727" t="s">
        <v>433</v>
      </c>
      <c r="G69" s="2728" t="s">
        <v>397</v>
      </c>
      <c r="H69" s="2726" t="s">
        <v>491</v>
      </c>
      <c r="I69" s="651"/>
      <c r="J69" s="605"/>
      <c r="K69" s="651"/>
    </row>
    <row r="70" spans="2:11" ht="64.5" customHeight="1">
      <c r="B70" s="712"/>
      <c r="C70" s="714" t="s">
        <v>492</v>
      </c>
      <c r="D70" s="714"/>
      <c r="E70" s="715"/>
      <c r="F70" s="646" t="s">
        <v>433</v>
      </c>
      <c r="G70" s="647" t="s">
        <v>397</v>
      </c>
      <c r="H70" s="2859" t="s">
        <v>4405</v>
      </c>
      <c r="I70" s="605"/>
      <c r="J70" s="605"/>
    </row>
    <row r="71" spans="2:11">
      <c r="B71" s="712"/>
      <c r="C71" s="716" t="s">
        <v>493</v>
      </c>
      <c r="D71" s="717"/>
      <c r="E71" s="645"/>
      <c r="F71" s="718" t="s">
        <v>494</v>
      </c>
      <c r="G71" s="647" t="s">
        <v>397</v>
      </c>
      <c r="H71" s="2726" t="s">
        <v>4396</v>
      </c>
      <c r="I71" s="605"/>
      <c r="J71" s="605"/>
    </row>
    <row r="72" spans="2:11">
      <c r="B72" s="712"/>
      <c r="C72" s="665" t="s">
        <v>495</v>
      </c>
      <c r="D72" s="690"/>
      <c r="E72" s="620"/>
      <c r="F72" s="632" t="s">
        <v>382</v>
      </c>
      <c r="G72" s="633" t="s">
        <v>382</v>
      </c>
      <c r="H72" s="719" t="s">
        <v>382</v>
      </c>
      <c r="I72" s="605"/>
      <c r="J72" s="605"/>
    </row>
    <row r="73" spans="2:11">
      <c r="B73" s="712"/>
      <c r="C73" s="720"/>
      <c r="D73" s="721" t="s">
        <v>496</v>
      </c>
      <c r="E73" s="620"/>
      <c r="F73" s="632" t="s">
        <v>382</v>
      </c>
      <c r="G73" s="633" t="s">
        <v>382</v>
      </c>
      <c r="H73" s="719" t="s">
        <v>382</v>
      </c>
      <c r="I73" s="605"/>
      <c r="J73" s="605"/>
    </row>
    <row r="74" spans="2:11">
      <c r="B74" s="712"/>
      <c r="C74" s="609"/>
      <c r="D74" s="722"/>
      <c r="E74" s="723" t="s">
        <v>497</v>
      </c>
      <c r="F74" s="2981" t="s">
        <v>433</v>
      </c>
      <c r="G74" s="2984" t="s">
        <v>397</v>
      </c>
      <c r="H74" s="724"/>
      <c r="I74" s="605"/>
      <c r="J74" s="605"/>
    </row>
    <row r="75" spans="2:11">
      <c r="B75" s="712"/>
      <c r="C75" s="609"/>
      <c r="D75" s="722"/>
      <c r="E75" s="676" t="s">
        <v>498</v>
      </c>
      <c r="F75" s="2982"/>
      <c r="G75" s="2985"/>
      <c r="H75" s="635"/>
      <c r="I75" s="605"/>
      <c r="J75" s="605"/>
    </row>
    <row r="76" spans="2:11">
      <c r="B76" s="712"/>
      <c r="C76" s="609"/>
      <c r="D76" s="722"/>
      <c r="E76" s="676" t="s">
        <v>499</v>
      </c>
      <c r="F76" s="2982"/>
      <c r="G76" s="2985"/>
      <c r="H76" s="635"/>
      <c r="I76" s="605"/>
      <c r="J76" s="605"/>
    </row>
    <row r="77" spans="2:11">
      <c r="B77" s="712"/>
      <c r="C77" s="609"/>
      <c r="D77" s="722"/>
      <c r="E77" s="676" t="s">
        <v>500</v>
      </c>
      <c r="F77" s="2982"/>
      <c r="G77" s="2985"/>
      <c r="H77" s="635"/>
      <c r="I77" s="605"/>
      <c r="J77" s="605"/>
    </row>
    <row r="78" spans="2:11">
      <c r="B78" s="712"/>
      <c r="C78" s="609"/>
      <c r="D78" s="722"/>
      <c r="E78" s="676" t="s">
        <v>501</v>
      </c>
      <c r="F78" s="2982"/>
      <c r="G78" s="2985"/>
      <c r="H78" s="635"/>
      <c r="I78" s="605"/>
      <c r="J78" s="605"/>
    </row>
    <row r="79" spans="2:11">
      <c r="B79" s="712"/>
      <c r="C79" s="609"/>
      <c r="D79" s="722"/>
      <c r="E79" s="676" t="s">
        <v>502</v>
      </c>
      <c r="F79" s="2982"/>
      <c r="G79" s="2985"/>
      <c r="H79" s="635"/>
      <c r="I79" s="605"/>
      <c r="J79" s="605"/>
    </row>
    <row r="80" spans="2:11">
      <c r="B80" s="712"/>
      <c r="C80" s="609"/>
      <c r="D80" s="722"/>
      <c r="E80" s="676" t="s">
        <v>503</v>
      </c>
      <c r="F80" s="2982"/>
      <c r="G80" s="2985"/>
      <c r="H80" s="635"/>
      <c r="I80" s="605"/>
      <c r="J80" s="605"/>
    </row>
    <row r="81" spans="2:11">
      <c r="B81" s="712"/>
      <c r="C81" s="609"/>
      <c r="D81" s="722"/>
      <c r="E81" s="676" t="s">
        <v>504</v>
      </c>
      <c r="F81" s="2982"/>
      <c r="G81" s="2985"/>
      <c r="H81" s="635"/>
      <c r="I81" s="605"/>
      <c r="J81" s="605"/>
    </row>
    <row r="82" spans="2:11">
      <c r="B82" s="712"/>
      <c r="C82" s="609"/>
      <c r="D82" s="725"/>
      <c r="E82" s="726" t="s">
        <v>505</v>
      </c>
      <c r="F82" s="2982"/>
      <c r="G82" s="2985"/>
      <c r="H82" s="643"/>
      <c r="I82" s="605"/>
      <c r="J82" s="605"/>
    </row>
    <row r="83" spans="2:11">
      <c r="B83" s="712"/>
      <c r="C83" s="609"/>
      <c r="D83" s="649" t="s">
        <v>506</v>
      </c>
      <c r="E83" s="645"/>
      <c r="F83" s="632" t="s">
        <v>382</v>
      </c>
      <c r="G83" s="633" t="s">
        <v>382</v>
      </c>
      <c r="H83" s="719" t="s">
        <v>382</v>
      </c>
      <c r="I83" s="605"/>
      <c r="J83" s="605"/>
    </row>
    <row r="84" spans="2:11">
      <c r="B84" s="712"/>
      <c r="C84" s="609"/>
      <c r="D84" s="722"/>
      <c r="E84" s="723" t="s">
        <v>507</v>
      </c>
      <c r="F84" s="2981" t="s">
        <v>433</v>
      </c>
      <c r="G84" s="2984" t="s">
        <v>397</v>
      </c>
      <c r="H84" s="724"/>
      <c r="I84" s="605"/>
      <c r="J84" s="605"/>
    </row>
    <row r="85" spans="2:11">
      <c r="B85" s="712"/>
      <c r="C85" s="609"/>
      <c r="D85" s="722"/>
      <c r="E85" s="676" t="s">
        <v>508</v>
      </c>
      <c r="F85" s="2982"/>
      <c r="G85" s="2985"/>
      <c r="H85" s="635"/>
      <c r="I85" s="605"/>
      <c r="J85" s="605"/>
    </row>
    <row r="86" spans="2:11">
      <c r="B86" s="712"/>
      <c r="C86" s="609"/>
      <c r="D86" s="722"/>
      <c r="E86" s="676" t="s">
        <v>509</v>
      </c>
      <c r="F86" s="2982"/>
      <c r="G86" s="2985"/>
      <c r="H86" s="635"/>
      <c r="I86" s="605"/>
      <c r="J86" s="605"/>
    </row>
    <row r="87" spans="2:11">
      <c r="B87" s="712"/>
      <c r="C87" s="609"/>
      <c r="D87" s="722"/>
      <c r="E87" s="676" t="s">
        <v>510</v>
      </c>
      <c r="F87" s="2982"/>
      <c r="G87" s="2985"/>
      <c r="H87" s="635"/>
      <c r="I87" s="605"/>
      <c r="J87" s="605"/>
    </row>
    <row r="88" spans="2:11">
      <c r="B88" s="712"/>
      <c r="C88" s="609"/>
      <c r="D88" s="725"/>
      <c r="E88" s="726" t="s">
        <v>511</v>
      </c>
      <c r="F88" s="2994"/>
      <c r="G88" s="2995"/>
      <c r="H88" s="643"/>
      <c r="I88" s="605"/>
      <c r="J88" s="605"/>
    </row>
    <row r="89" spans="2:11">
      <c r="B89" s="712"/>
      <c r="C89" s="716" t="s">
        <v>512</v>
      </c>
      <c r="D89" s="717"/>
      <c r="E89" s="645"/>
      <c r="F89" s="2981" t="s">
        <v>433</v>
      </c>
      <c r="G89" s="2984" t="s">
        <v>397</v>
      </c>
      <c r="H89" s="727"/>
      <c r="I89" s="605"/>
      <c r="J89" s="605"/>
    </row>
    <row r="90" spans="2:11">
      <c r="B90" s="712"/>
      <c r="C90" s="716" t="s">
        <v>513</v>
      </c>
      <c r="D90" s="717"/>
      <c r="E90" s="645"/>
      <c r="F90" s="2982"/>
      <c r="G90" s="2985"/>
      <c r="H90" s="648"/>
      <c r="I90" s="605"/>
      <c r="J90" s="605"/>
      <c r="K90" s="604"/>
    </row>
    <row r="91" spans="2:11">
      <c r="B91" s="712"/>
      <c r="C91" s="716" t="s">
        <v>514</v>
      </c>
      <c r="D91" s="717"/>
      <c r="E91" s="645"/>
      <c r="F91" s="2982"/>
      <c r="G91" s="2985"/>
      <c r="H91" s="648"/>
      <c r="I91" s="605"/>
      <c r="J91" s="605"/>
      <c r="K91" s="604"/>
    </row>
    <row r="92" spans="2:11">
      <c r="B92" s="712"/>
      <c r="C92" s="716" t="s">
        <v>515</v>
      </c>
      <c r="D92" s="717"/>
      <c r="E92" s="645"/>
      <c r="F92" s="2982"/>
      <c r="G92" s="2985"/>
      <c r="H92" s="648"/>
      <c r="I92" s="605"/>
      <c r="J92" s="605"/>
      <c r="K92" s="604"/>
    </row>
    <row r="93" spans="2:11">
      <c r="B93" s="712"/>
      <c r="C93" s="716" t="s">
        <v>516</v>
      </c>
      <c r="D93" s="717"/>
      <c r="E93" s="645"/>
      <c r="F93" s="2982"/>
      <c r="G93" s="2985"/>
      <c r="H93" s="648"/>
      <c r="I93" s="605"/>
      <c r="J93" s="605"/>
      <c r="K93" s="604"/>
    </row>
    <row r="94" spans="2:11">
      <c r="B94" s="712"/>
      <c r="C94" s="716" t="s">
        <v>517</v>
      </c>
      <c r="D94" s="717"/>
      <c r="E94" s="645"/>
      <c r="F94" s="2982"/>
      <c r="G94" s="2985"/>
      <c r="H94" s="648"/>
      <c r="I94" s="605"/>
      <c r="J94" s="605"/>
      <c r="K94" s="604"/>
    </row>
    <row r="95" spans="2:11">
      <c r="B95" s="712"/>
      <c r="C95" s="716" t="s">
        <v>518</v>
      </c>
      <c r="D95" s="717"/>
      <c r="E95" s="645"/>
      <c r="F95" s="2982"/>
      <c r="G95" s="2985"/>
      <c r="H95" s="2726" t="s">
        <v>519</v>
      </c>
      <c r="I95" s="605"/>
      <c r="J95" s="605"/>
      <c r="K95" s="604"/>
    </row>
    <row r="96" spans="2:11" s="661" customFormat="1">
      <c r="B96" s="728"/>
      <c r="C96" s="729" t="s">
        <v>520</v>
      </c>
      <c r="D96" s="730"/>
      <c r="E96" s="731"/>
      <c r="F96" s="2982"/>
      <c r="G96" s="2985"/>
      <c r="H96" s="2987" t="s">
        <v>4395</v>
      </c>
      <c r="I96" s="660"/>
      <c r="J96" s="660"/>
    </row>
    <row r="97" spans="2:11">
      <c r="B97" s="712"/>
      <c r="C97" s="716" t="s">
        <v>521</v>
      </c>
      <c r="D97" s="717"/>
      <c r="E97" s="645"/>
      <c r="F97" s="2982"/>
      <c r="G97" s="2985"/>
      <c r="H97" s="2987"/>
      <c r="I97" s="605"/>
      <c r="J97" s="605"/>
      <c r="K97" s="604"/>
    </row>
    <row r="98" spans="2:11">
      <c r="B98" s="712"/>
      <c r="C98" s="716" t="s">
        <v>522</v>
      </c>
      <c r="D98" s="717"/>
      <c r="E98" s="645"/>
      <c r="F98" s="2982"/>
      <c r="G98" s="2985"/>
      <c r="H98" s="648"/>
      <c r="I98" s="605"/>
      <c r="J98" s="605"/>
      <c r="K98" s="604"/>
    </row>
    <row r="99" spans="2:11" ht="12.75" thickBot="1">
      <c r="B99" s="732"/>
      <c r="C99" s="702" t="s">
        <v>523</v>
      </c>
      <c r="D99" s="733"/>
      <c r="E99" s="703"/>
      <c r="F99" s="2983"/>
      <c r="G99" s="2986"/>
      <c r="H99" s="734"/>
      <c r="I99" s="605"/>
      <c r="J99" s="605"/>
      <c r="K99" s="604"/>
    </row>
    <row r="100" spans="2:11" ht="13.5">
      <c r="B100" s="735" t="s">
        <v>524</v>
      </c>
      <c r="C100" s="694"/>
      <c r="D100" s="736"/>
      <c r="E100" s="710"/>
      <c r="F100" s="737" t="s">
        <v>382</v>
      </c>
      <c r="G100" s="678" t="s">
        <v>382</v>
      </c>
      <c r="H100" s="711" t="s">
        <v>382</v>
      </c>
      <c r="I100" s="605"/>
      <c r="J100" s="605"/>
      <c r="K100" s="604"/>
    </row>
    <row r="101" spans="2:11" ht="12" customHeight="1">
      <c r="B101" s="684"/>
      <c r="C101" s="738" t="s">
        <v>525</v>
      </c>
      <c r="D101" s="717"/>
      <c r="E101" s="645"/>
      <c r="F101" s="737" t="s">
        <v>382</v>
      </c>
      <c r="G101" s="633" t="s">
        <v>382</v>
      </c>
      <c r="H101" s="650" t="s">
        <v>382</v>
      </c>
      <c r="I101" s="605"/>
      <c r="J101" s="605"/>
      <c r="K101" s="604"/>
    </row>
    <row r="102" spans="2:11">
      <c r="B102" s="684"/>
      <c r="C102" s="739"/>
      <c r="D102" s="740" t="s">
        <v>526</v>
      </c>
      <c r="E102" s="625"/>
      <c r="F102" s="741" t="s">
        <v>396</v>
      </c>
      <c r="G102" s="742" t="s">
        <v>527</v>
      </c>
      <c r="H102" s="628"/>
      <c r="I102" s="605"/>
      <c r="J102" s="605"/>
      <c r="K102" s="604"/>
    </row>
    <row r="103" spans="2:11">
      <c r="B103" s="684"/>
      <c r="C103" s="739"/>
      <c r="D103" s="743" t="s">
        <v>528</v>
      </c>
      <c r="E103" s="744"/>
      <c r="F103" s="685" t="s">
        <v>396</v>
      </c>
      <c r="G103" s="630" t="s">
        <v>527</v>
      </c>
      <c r="H103" s="631" t="s">
        <v>529</v>
      </c>
      <c r="I103" s="605"/>
      <c r="J103" s="605"/>
      <c r="K103" s="604"/>
    </row>
    <row r="104" spans="2:11">
      <c r="B104" s="684"/>
      <c r="C104" s="739"/>
      <c r="D104" s="743" t="s">
        <v>530</v>
      </c>
      <c r="E104" s="744"/>
      <c r="F104" s="685" t="s">
        <v>396</v>
      </c>
      <c r="G104" s="630" t="s">
        <v>527</v>
      </c>
      <c r="H104" s="745"/>
      <c r="I104" s="605"/>
      <c r="J104" s="605"/>
      <c r="K104" s="604"/>
    </row>
    <row r="105" spans="2:11">
      <c r="B105" s="684"/>
      <c r="C105" s="739"/>
      <c r="D105" s="743" t="s">
        <v>531</v>
      </c>
      <c r="E105" s="744"/>
      <c r="F105" s="685" t="s">
        <v>532</v>
      </c>
      <c r="G105" s="630" t="s">
        <v>533</v>
      </c>
      <c r="H105" s="631" t="s">
        <v>534</v>
      </c>
      <c r="I105" s="605"/>
      <c r="J105" s="605"/>
      <c r="K105" s="604"/>
    </row>
    <row r="106" spans="2:11">
      <c r="B106" s="684"/>
      <c r="C106" s="739"/>
      <c r="D106" s="743" t="s">
        <v>535</v>
      </c>
      <c r="E106" s="744"/>
      <c r="F106" s="685" t="s">
        <v>396</v>
      </c>
      <c r="G106" s="630" t="s">
        <v>527</v>
      </c>
      <c r="H106" s="745"/>
      <c r="I106" s="605"/>
      <c r="J106" s="605"/>
      <c r="K106" s="604"/>
    </row>
    <row r="107" spans="2:11">
      <c r="B107" s="684"/>
      <c r="C107" s="739"/>
      <c r="D107" s="743" t="s">
        <v>536</v>
      </c>
      <c r="E107" s="744"/>
      <c r="F107" s="685" t="s">
        <v>396</v>
      </c>
      <c r="G107" s="630" t="s">
        <v>527</v>
      </c>
      <c r="H107" s="745"/>
      <c r="I107" s="605"/>
      <c r="J107" s="605"/>
      <c r="K107" s="604"/>
    </row>
    <row r="108" spans="2:11" ht="12" customHeight="1">
      <c r="B108" s="684"/>
      <c r="C108" s="739"/>
      <c r="D108" s="743" t="s">
        <v>537</v>
      </c>
      <c r="E108" s="744"/>
      <c r="F108" s="685" t="s">
        <v>396</v>
      </c>
      <c r="G108" s="630" t="s">
        <v>527</v>
      </c>
      <c r="H108" s="745"/>
      <c r="I108" s="605"/>
      <c r="J108" s="605"/>
    </row>
    <row r="109" spans="2:11" ht="12.75" thickBot="1">
      <c r="B109" s="701"/>
      <c r="C109" s="746"/>
      <c r="D109" s="747" t="s">
        <v>538</v>
      </c>
      <c r="E109" s="748"/>
      <c r="F109" s="749" t="s">
        <v>396</v>
      </c>
      <c r="G109" s="750" t="s">
        <v>527</v>
      </c>
      <c r="H109" s="751"/>
      <c r="I109" s="605"/>
      <c r="J109" s="605"/>
    </row>
    <row r="110" spans="2:11" ht="13.5">
      <c r="B110" s="735" t="s">
        <v>539</v>
      </c>
      <c r="C110" s="752"/>
      <c r="D110" s="753"/>
      <c r="E110" s="710"/>
      <c r="F110" s="754" t="s">
        <v>382</v>
      </c>
      <c r="G110" s="755" t="s">
        <v>382</v>
      </c>
      <c r="H110" s="756" t="s">
        <v>382</v>
      </c>
      <c r="I110" s="605"/>
      <c r="J110" s="605"/>
    </row>
    <row r="111" spans="2:11" ht="12" customHeight="1">
      <c r="B111" s="712"/>
      <c r="C111" s="669" t="s">
        <v>540</v>
      </c>
      <c r="D111" s="757"/>
      <c r="E111" s="663"/>
      <c r="F111" s="656" t="s">
        <v>541</v>
      </c>
      <c r="G111" s="657" t="s">
        <v>542</v>
      </c>
      <c r="H111" s="648" t="s">
        <v>543</v>
      </c>
      <c r="I111" s="605"/>
      <c r="J111" s="605"/>
    </row>
    <row r="112" spans="2:11">
      <c r="B112" s="758"/>
      <c r="C112" s="759" t="s">
        <v>544</v>
      </c>
      <c r="D112" s="760"/>
      <c r="E112" s="620"/>
      <c r="F112" s="761" t="s">
        <v>382</v>
      </c>
      <c r="G112" s="762" t="s">
        <v>382</v>
      </c>
      <c r="H112" s="763" t="s">
        <v>382</v>
      </c>
      <c r="I112" s="605"/>
      <c r="J112" s="605"/>
    </row>
    <row r="113" spans="2:11">
      <c r="B113" s="758"/>
      <c r="C113" s="764"/>
      <c r="D113" s="765" t="s">
        <v>545</v>
      </c>
      <c r="E113" s="723"/>
      <c r="F113" s="741" t="s">
        <v>541</v>
      </c>
      <c r="G113" s="742" t="s">
        <v>546</v>
      </c>
      <c r="H113" s="2988" t="s">
        <v>547</v>
      </c>
      <c r="I113" s="605"/>
      <c r="J113" s="605"/>
    </row>
    <row r="114" spans="2:11">
      <c r="B114" s="758"/>
      <c r="C114" s="764"/>
      <c r="D114" s="766" t="s">
        <v>548</v>
      </c>
      <c r="E114" s="676"/>
      <c r="F114" s="685" t="s">
        <v>541</v>
      </c>
      <c r="G114" s="767" t="s">
        <v>4218</v>
      </c>
      <c r="H114" s="2989"/>
      <c r="I114" s="605"/>
      <c r="J114" s="605"/>
    </row>
    <row r="115" spans="2:11">
      <c r="B115" s="758"/>
      <c r="C115" s="764"/>
      <c r="D115" s="743" t="s">
        <v>549</v>
      </c>
      <c r="E115" s="676"/>
      <c r="F115" s="685" t="s">
        <v>541</v>
      </c>
      <c r="G115" s="630" t="s">
        <v>550</v>
      </c>
      <c r="H115" s="635"/>
      <c r="I115" s="605"/>
      <c r="J115" s="605"/>
    </row>
    <row r="116" spans="2:11">
      <c r="B116" s="712"/>
      <c r="C116" s="725"/>
      <c r="D116" s="768" t="s">
        <v>551</v>
      </c>
      <c r="E116" s="726"/>
      <c r="F116" s="688" t="s">
        <v>552</v>
      </c>
      <c r="G116" s="689" t="s">
        <v>397</v>
      </c>
      <c r="H116" s="643" t="s">
        <v>553</v>
      </c>
      <c r="I116" s="605"/>
      <c r="J116" s="605"/>
    </row>
    <row r="117" spans="2:11" s="661" customFormat="1">
      <c r="B117" s="652"/>
      <c r="C117" s="769" t="s">
        <v>554</v>
      </c>
      <c r="D117" s="730"/>
      <c r="E117" s="731"/>
      <c r="F117" s="770" t="s">
        <v>415</v>
      </c>
      <c r="G117" s="657" t="s">
        <v>397</v>
      </c>
      <c r="H117" s="648" t="s">
        <v>555</v>
      </c>
      <c r="I117" s="659"/>
      <c r="J117" s="660"/>
      <c r="K117" s="659"/>
    </row>
    <row r="118" spans="2:11">
      <c r="B118" s="712"/>
      <c r="C118" s="771" t="s">
        <v>556</v>
      </c>
      <c r="D118" s="713"/>
      <c r="E118" s="645"/>
      <c r="F118" s="656" t="s">
        <v>396</v>
      </c>
      <c r="G118" s="772" t="s">
        <v>557</v>
      </c>
      <c r="H118" s="727" t="s">
        <v>558</v>
      </c>
      <c r="I118" s="605"/>
      <c r="J118" s="605"/>
    </row>
    <row r="119" spans="2:11">
      <c r="B119" s="712"/>
      <c r="C119" s="773" t="s">
        <v>4298</v>
      </c>
      <c r="D119" s="669"/>
      <c r="E119" s="645"/>
      <c r="F119" s="656" t="s">
        <v>541</v>
      </c>
      <c r="G119" s="657" t="s">
        <v>559</v>
      </c>
      <c r="H119" s="648"/>
      <c r="I119" s="605"/>
      <c r="J119" s="605"/>
    </row>
    <row r="120" spans="2:11">
      <c r="B120" s="712"/>
      <c r="C120" s="773" t="s">
        <v>560</v>
      </c>
      <c r="D120" s="669"/>
      <c r="E120" s="645"/>
      <c r="F120" s="656" t="s">
        <v>541</v>
      </c>
      <c r="G120" s="657" t="s">
        <v>561</v>
      </c>
      <c r="H120" s="648"/>
      <c r="I120" s="605"/>
      <c r="J120" s="605"/>
    </row>
    <row r="121" spans="2:11" ht="12.75" thickBot="1">
      <c r="B121" s="732"/>
      <c r="C121" s="774" t="s">
        <v>562</v>
      </c>
      <c r="D121" s="775"/>
      <c r="E121" s="703"/>
      <c r="F121" s="776" t="s">
        <v>541</v>
      </c>
      <c r="G121" s="777" t="s">
        <v>563</v>
      </c>
      <c r="H121" s="706" t="s">
        <v>564</v>
      </c>
      <c r="I121" s="605"/>
      <c r="J121" s="605"/>
    </row>
    <row r="122" spans="2:11" ht="12.75" thickBot="1">
      <c r="B122" s="778" t="s">
        <v>565</v>
      </c>
      <c r="C122" s="779"/>
      <c r="D122" s="780"/>
      <c r="E122" s="781"/>
      <c r="F122" s="704" t="s">
        <v>396</v>
      </c>
      <c r="G122" s="782" t="s">
        <v>566</v>
      </c>
      <c r="H122" s="783" t="s">
        <v>567</v>
      </c>
      <c r="J122" s="605"/>
    </row>
    <row r="123" spans="2:11" ht="24.75" thickBot="1">
      <c r="B123" s="778" t="s">
        <v>5244</v>
      </c>
      <c r="C123" s="779"/>
      <c r="D123" s="780"/>
      <c r="E123" s="781"/>
      <c r="F123" s="2873" t="s">
        <v>395</v>
      </c>
      <c r="G123" s="2874" t="s">
        <v>397</v>
      </c>
      <c r="H123" s="2898" t="s">
        <v>5245</v>
      </c>
      <c r="J123" s="605"/>
    </row>
    <row r="124" spans="2:11">
      <c r="H124" s="605"/>
    </row>
    <row r="125" spans="2:11">
      <c r="B125" s="604"/>
      <c r="C125" s="604"/>
      <c r="D125" s="604"/>
      <c r="E125" s="604"/>
      <c r="H125" s="605"/>
    </row>
    <row r="126" spans="2:11">
      <c r="B126" s="604"/>
      <c r="C126" s="604"/>
      <c r="D126" s="604"/>
      <c r="E126" s="604"/>
      <c r="H126" s="605"/>
      <c r="J126" s="605"/>
      <c r="K126" s="651"/>
    </row>
    <row r="127" spans="2:11">
      <c r="B127" s="604"/>
      <c r="C127" s="604"/>
      <c r="D127" s="604"/>
      <c r="E127" s="604"/>
      <c r="H127" s="605"/>
      <c r="J127" s="605"/>
      <c r="K127" s="651"/>
    </row>
    <row r="128" spans="2:11">
      <c r="B128" s="604"/>
      <c r="C128" s="604"/>
      <c r="D128" s="604"/>
      <c r="E128" s="604"/>
      <c r="H128" s="605"/>
    </row>
    <row r="129" spans="2:9">
      <c r="B129" s="604"/>
      <c r="C129" s="604"/>
      <c r="D129" s="604"/>
      <c r="E129" s="604"/>
      <c r="H129" s="605"/>
    </row>
    <row r="130" spans="2:9">
      <c r="B130" s="604"/>
      <c r="C130" s="604"/>
      <c r="D130" s="604"/>
      <c r="E130" s="604"/>
      <c r="H130" s="605"/>
      <c r="I130" s="651"/>
    </row>
    <row r="131" spans="2:9">
      <c r="B131" s="604"/>
      <c r="C131" s="604"/>
      <c r="D131" s="604"/>
      <c r="E131" s="604"/>
      <c r="H131" s="605"/>
      <c r="I131" s="651"/>
    </row>
    <row r="132" spans="2:9">
      <c r="B132" s="604"/>
      <c r="C132" s="604"/>
      <c r="D132" s="604"/>
      <c r="E132" s="604"/>
      <c r="H132" s="605"/>
      <c r="I132" s="651"/>
    </row>
    <row r="133" spans="2:9">
      <c r="B133" s="604"/>
      <c r="C133" s="604"/>
      <c r="D133" s="604"/>
      <c r="E133" s="604"/>
      <c r="H133" s="605"/>
      <c r="I133" s="651"/>
    </row>
    <row r="134" spans="2:9">
      <c r="B134" s="604"/>
      <c r="C134" s="604"/>
      <c r="D134" s="604"/>
      <c r="E134" s="604"/>
      <c r="H134" s="605"/>
      <c r="I134" s="605"/>
    </row>
    <row r="135" spans="2:9">
      <c r="B135" s="604"/>
      <c r="C135" s="604"/>
      <c r="D135" s="604"/>
      <c r="E135" s="604"/>
      <c r="H135" s="605"/>
    </row>
    <row r="136" spans="2:9">
      <c r="B136" s="604"/>
      <c r="C136" s="604"/>
      <c r="D136" s="604"/>
      <c r="E136" s="604"/>
      <c r="H136" s="605"/>
    </row>
    <row r="137" spans="2:9">
      <c r="B137" s="604"/>
      <c r="C137" s="604"/>
      <c r="D137" s="604"/>
      <c r="E137" s="604"/>
      <c r="H137" s="605"/>
    </row>
    <row r="138" spans="2:9">
      <c r="B138" s="604"/>
      <c r="C138" s="604"/>
      <c r="D138" s="604"/>
      <c r="E138" s="604"/>
      <c r="H138" s="605"/>
    </row>
  </sheetData>
  <mergeCells count="24">
    <mergeCell ref="F21:F23"/>
    <mergeCell ref="G21:G23"/>
    <mergeCell ref="H21:H23"/>
    <mergeCell ref="B2:E2"/>
    <mergeCell ref="F6:F8"/>
    <mergeCell ref="H7:H8"/>
    <mergeCell ref="F10:F18"/>
    <mergeCell ref="G10:G18"/>
    <mergeCell ref="D29:E29"/>
    <mergeCell ref="F29:F31"/>
    <mergeCell ref="G29:G31"/>
    <mergeCell ref="H29:H31"/>
    <mergeCell ref="D30:E30"/>
    <mergeCell ref="D31:E31"/>
    <mergeCell ref="F89:F99"/>
    <mergeCell ref="G89:G99"/>
    <mergeCell ref="H96:H97"/>
    <mergeCell ref="H113:H114"/>
    <mergeCell ref="F39:F45"/>
    <mergeCell ref="G39:G45"/>
    <mergeCell ref="F74:F82"/>
    <mergeCell ref="G74:G82"/>
    <mergeCell ref="F84:F88"/>
    <mergeCell ref="G84:G88"/>
  </mergeCells>
  <phoneticPr fontId="3"/>
  <printOptions horizontalCentered="1"/>
  <pageMargins left="0.31496062992125984" right="0.31496062992125984" top="0.74803149606299213" bottom="0.35433070866141736" header="0.31496062992125984" footer="0.31496062992125984"/>
  <pageSetup paperSize="8"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showGridLines="0" view="pageBreakPreview" zoomScale="80" zoomScaleNormal="100" zoomScaleSheetLayoutView="80" workbookViewId="0">
      <selection activeCell="L29" sqref="L29"/>
    </sheetView>
  </sheetViews>
  <sheetFormatPr defaultColWidth="9" defaultRowHeight="12.75"/>
  <cols>
    <col min="1" max="16384" width="9" style="787"/>
  </cols>
  <sheetData>
    <row r="1" spans="1:9">
      <c r="B1" s="787" t="s">
        <v>128</v>
      </c>
      <c r="I1" s="788"/>
    </row>
    <row r="9" spans="1:9" ht="30.75">
      <c r="A9" s="101" t="s">
        <v>129</v>
      </c>
      <c r="B9" s="102"/>
      <c r="C9" s="102"/>
      <c r="D9" s="102"/>
      <c r="E9" s="102"/>
      <c r="F9" s="102"/>
      <c r="G9" s="102"/>
      <c r="H9" s="102"/>
      <c r="I9" s="102"/>
    </row>
    <row r="10" spans="1:9" ht="30.75">
      <c r="A10" s="101" t="s">
        <v>130</v>
      </c>
      <c r="B10" s="102"/>
      <c r="C10" s="102"/>
      <c r="D10" s="102"/>
      <c r="E10" s="102"/>
      <c r="F10" s="102"/>
      <c r="G10" s="102"/>
      <c r="H10" s="102"/>
      <c r="I10" s="102"/>
    </row>
    <row r="11" spans="1:9" ht="30.75">
      <c r="A11" s="101" t="s">
        <v>568</v>
      </c>
      <c r="B11" s="102"/>
      <c r="C11" s="102"/>
      <c r="D11" s="102"/>
      <c r="E11" s="102"/>
      <c r="F11" s="102"/>
      <c r="G11" s="102"/>
      <c r="H11" s="102"/>
      <c r="I11" s="102"/>
    </row>
    <row r="20" spans="1:9" ht="30.75">
      <c r="A20" s="789"/>
      <c r="B20" s="790"/>
      <c r="C20" s="790"/>
      <c r="D20" s="790"/>
      <c r="E20" s="790"/>
      <c r="F20" s="790"/>
      <c r="G20" s="790"/>
      <c r="H20" s="790"/>
      <c r="I20" s="790"/>
    </row>
    <row r="42" spans="1:9" ht="31.5" customHeight="1">
      <c r="C42" s="791" t="s">
        <v>132</v>
      </c>
      <c r="D42" s="792"/>
      <c r="E42" s="793"/>
      <c r="F42" s="793"/>
      <c r="G42" s="794"/>
    </row>
    <row r="48" spans="1:9" s="797" customFormat="1" ht="21.75" customHeight="1" thickBot="1">
      <c r="A48" s="795"/>
      <c r="B48" s="796" t="s">
        <v>4273</v>
      </c>
      <c r="C48" s="795"/>
      <c r="D48" s="795"/>
      <c r="E48" s="795"/>
      <c r="F48" s="795"/>
      <c r="G48" s="795"/>
      <c r="H48" s="795"/>
      <c r="I48" s="795"/>
    </row>
    <row r="49" spans="1:9" ht="6.75" customHeight="1" thickTop="1"/>
    <row r="50" spans="1:9" ht="12" customHeight="1">
      <c r="A50" s="798" t="s">
        <v>4410</v>
      </c>
      <c r="I50" s="799"/>
    </row>
    <row r="51" spans="1:9" ht="11.25" customHeight="1">
      <c r="A51" s="798" t="s">
        <v>4411</v>
      </c>
    </row>
  </sheetData>
  <phoneticPr fontId="3"/>
  <printOptions horizontalCentered="1"/>
  <pageMargins left="0.78740157480314965" right="0.78740157480314965" top="0.98425196850393704" bottom="0.98425196850393704" header="0.51181102362204722" footer="0.51181102362204722"/>
  <pageSetup paperSize="9" fitToHeight="0" orientation="portrait" verticalDpi="300" r:id="rId1"/>
  <headerFooter alignWithMargins="0">
    <oddHeader>&amp;R&amp;"ＭＳ 明朝,標準"（&amp;A）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68"/>
  <sheetViews>
    <sheetView view="pageBreakPreview" zoomScale="80" zoomScaleNormal="100" zoomScaleSheetLayoutView="80" workbookViewId="0">
      <selection activeCell="M41" sqref="M41"/>
    </sheetView>
  </sheetViews>
  <sheetFormatPr defaultColWidth="9" defaultRowHeight="13.5"/>
  <cols>
    <col min="1" max="1" width="0.875" style="800" customWidth="1"/>
    <col min="2" max="5" width="4.375" style="800" customWidth="1"/>
    <col min="6" max="6" width="10.125" style="800" customWidth="1"/>
    <col min="7" max="9" width="28" style="800" customWidth="1"/>
    <col min="10" max="10" width="0.875" style="800" customWidth="1"/>
    <col min="11" max="16384" width="9" style="800"/>
  </cols>
  <sheetData>
    <row r="1" spans="2:9" ht="8.25" customHeight="1"/>
    <row r="2" spans="2:9" ht="17.25">
      <c r="B2" s="801" t="s">
        <v>569</v>
      </c>
    </row>
    <row r="3" spans="2:9" ht="5.25" customHeight="1" thickBot="1"/>
    <row r="4" spans="2:9">
      <c r="B4" s="3011" t="s">
        <v>570</v>
      </c>
      <c r="C4" s="802" t="s">
        <v>571</v>
      </c>
      <c r="D4" s="802"/>
      <c r="E4" s="802"/>
      <c r="F4" s="802"/>
      <c r="G4" s="3013" t="s">
        <v>572</v>
      </c>
      <c r="H4" s="3013" t="s">
        <v>573</v>
      </c>
      <c r="I4" s="3015" t="s">
        <v>574</v>
      </c>
    </row>
    <row r="5" spans="2:9" ht="14.25" thickBot="1">
      <c r="B5" s="3012"/>
      <c r="C5" s="803" t="s">
        <v>575</v>
      </c>
      <c r="D5" s="804" t="s">
        <v>576</v>
      </c>
      <c r="E5" s="805" t="s">
        <v>577</v>
      </c>
      <c r="F5" s="806" t="s">
        <v>578</v>
      </c>
      <c r="G5" s="3014"/>
      <c r="H5" s="3014"/>
      <c r="I5" s="3016"/>
    </row>
    <row r="6" spans="2:9" ht="27">
      <c r="B6" s="807" t="s">
        <v>579</v>
      </c>
      <c r="C6" s="808">
        <v>5</v>
      </c>
      <c r="D6" s="809">
        <v>1</v>
      </c>
      <c r="E6" s="810">
        <v>4</v>
      </c>
      <c r="F6" s="811" t="s">
        <v>580</v>
      </c>
      <c r="G6" s="812" t="s">
        <v>581</v>
      </c>
      <c r="H6" s="812" t="s">
        <v>582</v>
      </c>
      <c r="I6" s="813" t="s">
        <v>583</v>
      </c>
    </row>
    <row r="7" spans="2:9">
      <c r="B7" s="814">
        <v>1</v>
      </c>
      <c r="C7" s="815"/>
      <c r="D7" s="816"/>
      <c r="E7" s="817"/>
      <c r="F7" s="818"/>
      <c r="G7" s="819"/>
      <c r="H7" s="819"/>
      <c r="I7" s="820"/>
    </row>
    <row r="8" spans="2:9">
      <c r="B8" s="814">
        <v>2</v>
      </c>
      <c r="C8" s="815"/>
      <c r="D8" s="816"/>
      <c r="E8" s="817"/>
      <c r="F8" s="818"/>
      <c r="G8" s="819"/>
      <c r="H8" s="819"/>
      <c r="I8" s="820"/>
    </row>
    <row r="9" spans="2:9">
      <c r="B9" s="814">
        <v>3</v>
      </c>
      <c r="C9" s="815"/>
      <c r="D9" s="816"/>
      <c r="E9" s="817"/>
      <c r="F9" s="818"/>
      <c r="G9" s="819"/>
      <c r="H9" s="819"/>
      <c r="I9" s="820"/>
    </row>
    <row r="10" spans="2:9">
      <c r="B10" s="814">
        <v>4</v>
      </c>
      <c r="C10" s="815"/>
      <c r="D10" s="816"/>
      <c r="E10" s="817"/>
      <c r="F10" s="818"/>
      <c r="G10" s="819"/>
      <c r="H10" s="819"/>
      <c r="I10" s="820"/>
    </row>
    <row r="11" spans="2:9">
      <c r="B11" s="814">
        <v>5</v>
      </c>
      <c r="C11" s="815"/>
      <c r="D11" s="816"/>
      <c r="E11" s="817"/>
      <c r="F11" s="818"/>
      <c r="G11" s="819"/>
      <c r="H11" s="819"/>
      <c r="I11" s="820"/>
    </row>
    <row r="12" spans="2:9">
      <c r="B12" s="814">
        <v>6</v>
      </c>
      <c r="C12" s="815"/>
      <c r="D12" s="816"/>
      <c r="E12" s="817"/>
      <c r="F12" s="818"/>
      <c r="G12" s="819"/>
      <c r="H12" s="819"/>
      <c r="I12" s="820"/>
    </row>
    <row r="13" spans="2:9">
      <c r="B13" s="814">
        <v>7</v>
      </c>
      <c r="C13" s="815"/>
      <c r="D13" s="816"/>
      <c r="E13" s="817"/>
      <c r="F13" s="818"/>
      <c r="G13" s="819"/>
      <c r="H13" s="819"/>
      <c r="I13" s="820"/>
    </row>
    <row r="14" spans="2:9">
      <c r="B14" s="814">
        <v>8</v>
      </c>
      <c r="C14" s="815"/>
      <c r="D14" s="816"/>
      <c r="E14" s="817"/>
      <c r="F14" s="818"/>
      <c r="G14" s="819"/>
      <c r="H14" s="819"/>
      <c r="I14" s="820"/>
    </row>
    <row r="15" spans="2:9">
      <c r="B15" s="814">
        <v>9</v>
      </c>
      <c r="C15" s="815"/>
      <c r="D15" s="816"/>
      <c r="E15" s="817"/>
      <c r="F15" s="818"/>
      <c r="G15" s="819"/>
      <c r="H15" s="819"/>
      <c r="I15" s="820"/>
    </row>
    <row r="16" spans="2:9">
      <c r="B16" s="814">
        <v>10</v>
      </c>
      <c r="C16" s="815"/>
      <c r="D16" s="816"/>
      <c r="E16" s="817"/>
      <c r="F16" s="818"/>
      <c r="G16" s="819"/>
      <c r="H16" s="819"/>
      <c r="I16" s="820"/>
    </row>
    <row r="17" spans="2:9">
      <c r="B17" s="814">
        <v>11</v>
      </c>
      <c r="C17" s="815"/>
      <c r="D17" s="816"/>
      <c r="E17" s="817"/>
      <c r="F17" s="818"/>
      <c r="G17" s="819"/>
      <c r="H17" s="819"/>
      <c r="I17" s="820"/>
    </row>
    <row r="18" spans="2:9">
      <c r="B18" s="814">
        <v>12</v>
      </c>
      <c r="C18" s="815"/>
      <c r="D18" s="816"/>
      <c r="E18" s="817"/>
      <c r="F18" s="818"/>
      <c r="G18" s="819"/>
      <c r="H18" s="819"/>
      <c r="I18" s="820"/>
    </row>
    <row r="19" spans="2:9">
      <c r="B19" s="814">
        <v>13</v>
      </c>
      <c r="C19" s="815"/>
      <c r="D19" s="816"/>
      <c r="E19" s="817"/>
      <c r="F19" s="818"/>
      <c r="G19" s="819"/>
      <c r="H19" s="819"/>
      <c r="I19" s="820"/>
    </row>
    <row r="20" spans="2:9">
      <c r="B20" s="814">
        <v>14</v>
      </c>
      <c r="C20" s="815"/>
      <c r="D20" s="816"/>
      <c r="E20" s="817"/>
      <c r="F20" s="818"/>
      <c r="G20" s="819"/>
      <c r="H20" s="819"/>
      <c r="I20" s="820"/>
    </row>
    <row r="21" spans="2:9">
      <c r="B21" s="814">
        <v>15</v>
      </c>
      <c r="C21" s="815"/>
      <c r="D21" s="816"/>
      <c r="E21" s="817"/>
      <c r="F21" s="818"/>
      <c r="G21" s="819"/>
      <c r="H21" s="819"/>
      <c r="I21" s="820"/>
    </row>
    <row r="22" spans="2:9">
      <c r="B22" s="814">
        <v>16</v>
      </c>
      <c r="C22" s="815"/>
      <c r="D22" s="816"/>
      <c r="E22" s="817"/>
      <c r="F22" s="818"/>
      <c r="G22" s="819"/>
      <c r="H22" s="819"/>
      <c r="I22" s="820"/>
    </row>
    <row r="23" spans="2:9">
      <c r="B23" s="814">
        <v>17</v>
      </c>
      <c r="C23" s="815"/>
      <c r="D23" s="816"/>
      <c r="E23" s="817"/>
      <c r="F23" s="818"/>
      <c r="G23" s="819"/>
      <c r="H23" s="819"/>
      <c r="I23" s="820"/>
    </row>
    <row r="24" spans="2:9">
      <c r="B24" s="814">
        <v>18</v>
      </c>
      <c r="C24" s="815"/>
      <c r="D24" s="816"/>
      <c r="E24" s="817"/>
      <c r="F24" s="818"/>
      <c r="G24" s="819"/>
      <c r="H24" s="819"/>
      <c r="I24" s="820"/>
    </row>
    <row r="25" spans="2:9">
      <c r="B25" s="814">
        <v>19</v>
      </c>
      <c r="C25" s="815"/>
      <c r="D25" s="816"/>
      <c r="E25" s="817"/>
      <c r="F25" s="818"/>
      <c r="G25" s="819"/>
      <c r="H25" s="819"/>
      <c r="I25" s="820"/>
    </row>
    <row r="26" spans="2:9">
      <c r="B26" s="814">
        <v>20</v>
      </c>
      <c r="C26" s="815"/>
      <c r="D26" s="816"/>
      <c r="E26" s="817"/>
      <c r="F26" s="818"/>
      <c r="G26" s="819"/>
      <c r="H26" s="819"/>
      <c r="I26" s="820"/>
    </row>
    <row r="27" spans="2:9">
      <c r="B27" s="814">
        <v>21</v>
      </c>
      <c r="C27" s="815"/>
      <c r="D27" s="816"/>
      <c r="E27" s="817"/>
      <c r="F27" s="818"/>
      <c r="G27" s="819"/>
      <c r="H27" s="819"/>
      <c r="I27" s="820"/>
    </row>
    <row r="28" spans="2:9">
      <c r="B28" s="814">
        <v>22</v>
      </c>
      <c r="C28" s="815"/>
      <c r="D28" s="816"/>
      <c r="E28" s="817"/>
      <c r="F28" s="818"/>
      <c r="G28" s="819"/>
      <c r="H28" s="819"/>
      <c r="I28" s="820"/>
    </row>
    <row r="29" spans="2:9">
      <c r="B29" s="814">
        <v>23</v>
      </c>
      <c r="C29" s="815"/>
      <c r="D29" s="816"/>
      <c r="E29" s="817"/>
      <c r="F29" s="818"/>
      <c r="G29" s="819"/>
      <c r="H29" s="819"/>
      <c r="I29" s="820"/>
    </row>
    <row r="30" spans="2:9">
      <c r="B30" s="814">
        <v>24</v>
      </c>
      <c r="C30" s="815"/>
      <c r="D30" s="816"/>
      <c r="E30" s="817"/>
      <c r="F30" s="818"/>
      <c r="G30" s="819"/>
      <c r="H30" s="819"/>
      <c r="I30" s="820"/>
    </row>
    <row r="31" spans="2:9">
      <c r="B31" s="814">
        <v>25</v>
      </c>
      <c r="C31" s="815"/>
      <c r="D31" s="816"/>
      <c r="E31" s="817"/>
      <c r="F31" s="818"/>
      <c r="G31" s="819"/>
      <c r="H31" s="819"/>
      <c r="I31" s="820"/>
    </row>
    <row r="32" spans="2:9">
      <c r="B32" s="814">
        <v>26</v>
      </c>
      <c r="C32" s="815"/>
      <c r="D32" s="816"/>
      <c r="E32" s="817"/>
      <c r="F32" s="818"/>
      <c r="G32" s="819"/>
      <c r="H32" s="819"/>
      <c r="I32" s="820"/>
    </row>
    <row r="33" spans="2:9">
      <c r="B33" s="814">
        <v>27</v>
      </c>
      <c r="C33" s="815"/>
      <c r="D33" s="816"/>
      <c r="E33" s="817"/>
      <c r="F33" s="818"/>
      <c r="G33" s="819"/>
      <c r="H33" s="819"/>
      <c r="I33" s="820"/>
    </row>
    <row r="34" spans="2:9">
      <c r="B34" s="814">
        <v>28</v>
      </c>
      <c r="C34" s="815"/>
      <c r="D34" s="816"/>
      <c r="E34" s="817"/>
      <c r="F34" s="818"/>
      <c r="G34" s="819"/>
      <c r="H34" s="819"/>
      <c r="I34" s="820"/>
    </row>
    <row r="35" spans="2:9">
      <c r="B35" s="814">
        <v>29</v>
      </c>
      <c r="C35" s="815"/>
      <c r="D35" s="816"/>
      <c r="E35" s="817"/>
      <c r="F35" s="818"/>
      <c r="G35" s="819"/>
      <c r="H35" s="819"/>
      <c r="I35" s="820"/>
    </row>
    <row r="36" spans="2:9">
      <c r="B36" s="814">
        <v>30</v>
      </c>
      <c r="C36" s="815"/>
      <c r="D36" s="816"/>
      <c r="E36" s="817"/>
      <c r="F36" s="818"/>
      <c r="G36" s="819"/>
      <c r="H36" s="819"/>
      <c r="I36" s="820"/>
    </row>
    <row r="37" spans="2:9">
      <c r="B37" s="814">
        <v>31</v>
      </c>
      <c r="C37" s="815"/>
      <c r="D37" s="816"/>
      <c r="E37" s="817"/>
      <c r="F37" s="818"/>
      <c r="G37" s="819"/>
      <c r="H37" s="819"/>
      <c r="I37" s="820"/>
    </row>
    <row r="38" spans="2:9">
      <c r="B38" s="814">
        <v>32</v>
      </c>
      <c r="C38" s="815"/>
      <c r="D38" s="816"/>
      <c r="E38" s="817"/>
      <c r="F38" s="818"/>
      <c r="G38" s="819"/>
      <c r="H38" s="819"/>
      <c r="I38" s="820"/>
    </row>
    <row r="39" spans="2:9">
      <c r="B39" s="814">
        <v>33</v>
      </c>
      <c r="C39" s="815"/>
      <c r="D39" s="816"/>
      <c r="E39" s="817"/>
      <c r="F39" s="818"/>
      <c r="G39" s="819"/>
      <c r="H39" s="819"/>
      <c r="I39" s="820"/>
    </row>
    <row r="40" spans="2:9">
      <c r="B40" s="814">
        <v>34</v>
      </c>
      <c r="C40" s="815"/>
      <c r="D40" s="816"/>
      <c r="E40" s="817"/>
      <c r="F40" s="818"/>
      <c r="G40" s="819"/>
      <c r="H40" s="819"/>
      <c r="I40" s="820"/>
    </row>
    <row r="41" spans="2:9">
      <c r="B41" s="814">
        <v>35</v>
      </c>
      <c r="C41" s="815"/>
      <c r="D41" s="816"/>
      <c r="E41" s="817"/>
      <c r="F41" s="818"/>
      <c r="G41" s="819"/>
      <c r="H41" s="819"/>
      <c r="I41" s="820"/>
    </row>
    <row r="42" spans="2:9">
      <c r="B42" s="814">
        <v>36</v>
      </c>
      <c r="C42" s="815"/>
      <c r="D42" s="816"/>
      <c r="E42" s="817"/>
      <c r="F42" s="818"/>
      <c r="G42" s="819"/>
      <c r="H42" s="819"/>
      <c r="I42" s="820"/>
    </row>
    <row r="43" spans="2:9">
      <c r="B43" s="814">
        <v>37</v>
      </c>
      <c r="C43" s="815"/>
      <c r="D43" s="816"/>
      <c r="E43" s="817"/>
      <c r="F43" s="818"/>
      <c r="G43" s="819"/>
      <c r="H43" s="819"/>
      <c r="I43" s="820"/>
    </row>
    <row r="44" spans="2:9">
      <c r="B44" s="814">
        <v>38</v>
      </c>
      <c r="C44" s="815"/>
      <c r="D44" s="816"/>
      <c r="E44" s="817"/>
      <c r="F44" s="818"/>
      <c r="G44" s="819"/>
      <c r="H44" s="819"/>
      <c r="I44" s="820"/>
    </row>
    <row r="45" spans="2:9">
      <c r="B45" s="814">
        <v>39</v>
      </c>
      <c r="C45" s="815"/>
      <c r="D45" s="816"/>
      <c r="E45" s="817"/>
      <c r="F45" s="818"/>
      <c r="G45" s="819"/>
      <c r="H45" s="819"/>
      <c r="I45" s="820"/>
    </row>
    <row r="46" spans="2:9">
      <c r="B46" s="814">
        <v>40</v>
      </c>
      <c r="C46" s="815"/>
      <c r="D46" s="816"/>
      <c r="E46" s="817"/>
      <c r="F46" s="818"/>
      <c r="G46" s="819"/>
      <c r="H46" s="819"/>
      <c r="I46" s="820"/>
    </row>
    <row r="47" spans="2:9">
      <c r="B47" s="814">
        <v>41</v>
      </c>
      <c r="C47" s="815"/>
      <c r="D47" s="816"/>
      <c r="E47" s="817"/>
      <c r="F47" s="818"/>
      <c r="G47" s="819"/>
      <c r="H47" s="819"/>
      <c r="I47" s="820"/>
    </row>
    <row r="48" spans="2:9">
      <c r="B48" s="814">
        <v>42</v>
      </c>
      <c r="C48" s="815"/>
      <c r="D48" s="816"/>
      <c r="E48" s="817"/>
      <c r="F48" s="818"/>
      <c r="G48" s="819"/>
      <c r="H48" s="819"/>
      <c r="I48" s="820"/>
    </row>
    <row r="49" spans="2:9">
      <c r="B49" s="814">
        <v>43</v>
      </c>
      <c r="C49" s="815"/>
      <c r="D49" s="816"/>
      <c r="E49" s="817"/>
      <c r="F49" s="818"/>
      <c r="G49" s="819"/>
      <c r="H49" s="819"/>
      <c r="I49" s="820"/>
    </row>
    <row r="50" spans="2:9">
      <c r="B50" s="814">
        <v>44</v>
      </c>
      <c r="C50" s="815"/>
      <c r="D50" s="816"/>
      <c r="E50" s="817"/>
      <c r="F50" s="818"/>
      <c r="G50" s="819"/>
      <c r="H50" s="819"/>
      <c r="I50" s="820"/>
    </row>
    <row r="51" spans="2:9">
      <c r="B51" s="814">
        <v>45</v>
      </c>
      <c r="C51" s="815"/>
      <c r="D51" s="816"/>
      <c r="E51" s="817"/>
      <c r="F51" s="818"/>
      <c r="G51" s="819"/>
      <c r="H51" s="819"/>
      <c r="I51" s="820"/>
    </row>
    <row r="52" spans="2:9">
      <c r="B52" s="814">
        <v>46</v>
      </c>
      <c r="C52" s="815"/>
      <c r="D52" s="816"/>
      <c r="E52" s="817"/>
      <c r="F52" s="818"/>
      <c r="G52" s="819"/>
      <c r="H52" s="819"/>
      <c r="I52" s="820"/>
    </row>
    <row r="53" spans="2:9">
      <c r="B53" s="814">
        <v>47</v>
      </c>
      <c r="C53" s="815"/>
      <c r="D53" s="816"/>
      <c r="E53" s="817"/>
      <c r="F53" s="818"/>
      <c r="G53" s="819"/>
      <c r="H53" s="819"/>
      <c r="I53" s="820"/>
    </row>
    <row r="54" spans="2:9">
      <c r="B54" s="814">
        <v>48</v>
      </c>
      <c r="C54" s="815"/>
      <c r="D54" s="816"/>
      <c r="E54" s="817"/>
      <c r="F54" s="818"/>
      <c r="G54" s="819"/>
      <c r="H54" s="819"/>
      <c r="I54" s="820"/>
    </row>
    <row r="55" spans="2:9">
      <c r="B55" s="814">
        <v>49</v>
      </c>
      <c r="C55" s="815"/>
      <c r="D55" s="816"/>
      <c r="E55" s="817"/>
      <c r="F55" s="818"/>
      <c r="G55" s="819"/>
      <c r="H55" s="819"/>
      <c r="I55" s="820"/>
    </row>
    <row r="56" spans="2:9">
      <c r="B56" s="814">
        <v>50</v>
      </c>
      <c r="C56" s="815"/>
      <c r="D56" s="816"/>
      <c r="E56" s="817"/>
      <c r="F56" s="818"/>
      <c r="G56" s="819"/>
      <c r="H56" s="819"/>
      <c r="I56" s="820"/>
    </row>
    <row r="57" spans="2:9">
      <c r="B57" s="814">
        <v>51</v>
      </c>
      <c r="C57" s="815"/>
      <c r="D57" s="816"/>
      <c r="E57" s="817"/>
      <c r="F57" s="818"/>
      <c r="G57" s="819"/>
      <c r="H57" s="819"/>
      <c r="I57" s="820"/>
    </row>
    <row r="58" spans="2:9">
      <c r="B58" s="814">
        <v>52</v>
      </c>
      <c r="C58" s="815"/>
      <c r="D58" s="816"/>
      <c r="E58" s="817"/>
      <c r="F58" s="818"/>
      <c r="G58" s="819"/>
      <c r="H58" s="819"/>
      <c r="I58" s="820"/>
    </row>
    <row r="59" spans="2:9">
      <c r="B59" s="814">
        <v>53</v>
      </c>
      <c r="C59" s="815"/>
      <c r="D59" s="816"/>
      <c r="E59" s="817"/>
      <c r="F59" s="818"/>
      <c r="G59" s="819"/>
      <c r="H59" s="819"/>
      <c r="I59" s="820"/>
    </row>
    <row r="60" spans="2:9">
      <c r="B60" s="814">
        <v>54</v>
      </c>
      <c r="C60" s="815"/>
      <c r="D60" s="816"/>
      <c r="E60" s="817"/>
      <c r="F60" s="818"/>
      <c r="G60" s="819"/>
      <c r="H60" s="819"/>
      <c r="I60" s="820"/>
    </row>
    <row r="61" spans="2:9">
      <c r="B61" s="814">
        <v>55</v>
      </c>
      <c r="C61" s="815"/>
      <c r="D61" s="816"/>
      <c r="E61" s="817"/>
      <c r="F61" s="818"/>
      <c r="G61" s="819"/>
      <c r="H61" s="819"/>
      <c r="I61" s="820"/>
    </row>
    <row r="62" spans="2:9">
      <c r="B62" s="814">
        <v>56</v>
      </c>
      <c r="C62" s="815"/>
      <c r="D62" s="816"/>
      <c r="E62" s="817"/>
      <c r="F62" s="818"/>
      <c r="G62" s="819"/>
      <c r="H62" s="819"/>
      <c r="I62" s="820"/>
    </row>
    <row r="63" spans="2:9">
      <c r="B63" s="814">
        <v>57</v>
      </c>
      <c r="C63" s="815"/>
      <c r="D63" s="816"/>
      <c r="E63" s="817"/>
      <c r="F63" s="818"/>
      <c r="G63" s="819"/>
      <c r="H63" s="819"/>
      <c r="I63" s="820"/>
    </row>
    <row r="64" spans="2:9">
      <c r="B64" s="814">
        <v>58</v>
      </c>
      <c r="C64" s="815"/>
      <c r="D64" s="816"/>
      <c r="E64" s="817"/>
      <c r="F64" s="818"/>
      <c r="G64" s="819"/>
      <c r="H64" s="819"/>
      <c r="I64" s="820"/>
    </row>
    <row r="65" spans="2:9">
      <c r="B65" s="814">
        <v>59</v>
      </c>
      <c r="C65" s="815"/>
      <c r="D65" s="816"/>
      <c r="E65" s="817"/>
      <c r="F65" s="818"/>
      <c r="G65" s="819"/>
      <c r="H65" s="819"/>
      <c r="I65" s="820"/>
    </row>
    <row r="66" spans="2:9" ht="14.25" thickBot="1">
      <c r="B66" s="821">
        <v>60</v>
      </c>
      <c r="C66" s="822"/>
      <c r="D66" s="823"/>
      <c r="E66" s="824"/>
      <c r="F66" s="825"/>
      <c r="G66" s="826"/>
      <c r="H66" s="826"/>
      <c r="I66" s="827"/>
    </row>
    <row r="67" spans="2:9" s="829" customFormat="1" ht="11.25">
      <c r="B67" s="828" t="s">
        <v>584</v>
      </c>
    </row>
    <row r="68" spans="2:9" s="829" customFormat="1" ht="11.25">
      <c r="B68" s="829" t="s">
        <v>585</v>
      </c>
    </row>
  </sheetData>
  <mergeCells count="4">
    <mergeCell ref="B4:B5"/>
    <mergeCell ref="G4:G5"/>
    <mergeCell ref="H4:H5"/>
    <mergeCell ref="I4:I5"/>
  </mergeCells>
  <phoneticPr fontId="3"/>
  <dataValidations count="2">
    <dataValidation type="list" allowBlank="1" showInputMessage="1" showErrorMessage="1" sqref="E6:E66">
      <formula1>"1,2,3,4,5,6,7,8,9,10,11,12,13,14,15,16,17"</formula1>
    </dataValidation>
    <dataValidation type="list" allowBlank="1" showInputMessage="1" showErrorMessage="1" sqref="D6:D61 D63:D65">
      <formula1>"1,2,3"</formula1>
    </dataValidation>
  </dataValidations>
  <printOptions horizontalCentered="1"/>
  <pageMargins left="0.70866141732283472" right="0.51181102362204722" top="0.74803149606299213" bottom="0.74803149606299213" header="0.51181102362204722" footer="0.31496062992125984"/>
  <pageSetup paperSize="9" scale="79" fitToHeight="0" orientation="portrait" horizontalDpi="300" verticalDpi="300" r:id="rId1"/>
  <headerFooter>
    <oddHeader>&amp;R&amp;"ＭＳ 明朝,標準"（&amp;A）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688"/>
  <sheetViews>
    <sheetView showGridLines="0" view="pageBreakPreview" zoomScale="80" zoomScaleNormal="80" zoomScaleSheetLayoutView="80" workbookViewId="0">
      <pane ySplit="4" topLeftCell="A5" activePane="bottomLeft" state="frozen"/>
      <selection activeCell="A2" sqref="A2:M2"/>
      <selection pane="bottomLeft" activeCell="F44" sqref="F44"/>
    </sheetView>
  </sheetViews>
  <sheetFormatPr defaultColWidth="9" defaultRowHeight="21" customHeight="1"/>
  <cols>
    <col min="1" max="1" width="1.625" style="856" customWidth="1"/>
    <col min="2" max="2" width="5.625" style="1617" customWidth="1"/>
    <col min="3" max="3" width="4.25" style="1618" customWidth="1"/>
    <col min="4" max="4" width="4.25" style="1619" customWidth="1"/>
    <col min="5" max="5" width="4.25" style="837" customWidth="1"/>
    <col min="6" max="7" width="15.625" style="837" customWidth="1"/>
    <col min="8" max="9" width="15.625" style="830" customWidth="1"/>
    <col min="10" max="11" width="40.625" style="837" customWidth="1"/>
    <col min="12" max="12" width="8.625" style="1620" customWidth="1"/>
    <col min="13" max="13" width="25.625" style="837" customWidth="1"/>
    <col min="14" max="14" width="1.625" style="856" customWidth="1"/>
    <col min="15" max="16" width="24.625" style="856" customWidth="1"/>
    <col min="17" max="16384" width="9" style="856"/>
  </cols>
  <sheetData>
    <row r="1" spans="2:17" s="837" customFormat="1" ht="13.5">
      <c r="B1" s="830"/>
      <c r="C1" s="831"/>
      <c r="D1" s="832"/>
      <c r="E1" s="832"/>
      <c r="F1" s="832"/>
      <c r="G1" s="832"/>
      <c r="H1" s="833"/>
      <c r="I1" s="834"/>
      <c r="J1" s="835"/>
      <c r="K1" s="835"/>
      <c r="L1" s="836"/>
      <c r="M1" s="835"/>
      <c r="Q1" s="830"/>
    </row>
    <row r="2" spans="2:17" s="845" customFormat="1" ht="17.25">
      <c r="B2" s="838" t="s">
        <v>586</v>
      </c>
      <c r="C2" s="839"/>
      <c r="D2" s="840"/>
      <c r="E2" s="840"/>
      <c r="F2" s="840"/>
      <c r="G2" s="840"/>
      <c r="H2" s="841"/>
      <c r="I2" s="842"/>
      <c r="J2" s="843"/>
      <c r="K2" s="843"/>
      <c r="L2" s="844"/>
      <c r="M2" s="843"/>
      <c r="Q2" s="838"/>
    </row>
    <row r="3" spans="2:17" s="837" customFormat="1" ht="14.25" thickBot="1">
      <c r="B3" s="846"/>
      <c r="C3" s="847"/>
      <c r="D3" s="832"/>
      <c r="E3" s="832"/>
      <c r="F3" s="832"/>
      <c r="G3" s="832"/>
      <c r="H3" s="833"/>
      <c r="I3" s="834"/>
      <c r="J3" s="835"/>
      <c r="K3" s="835"/>
      <c r="L3" s="836"/>
      <c r="M3" s="835"/>
      <c r="Q3" s="830"/>
    </row>
    <row r="4" spans="2:17" ht="30.75" customHeight="1" thickBot="1">
      <c r="B4" s="848" t="s">
        <v>587</v>
      </c>
      <c r="C4" s="849" t="s">
        <v>588</v>
      </c>
      <c r="D4" s="850"/>
      <c r="E4" s="850"/>
      <c r="F4" s="850"/>
      <c r="G4" s="850"/>
      <c r="H4" s="850"/>
      <c r="I4" s="851"/>
      <c r="J4" s="852" t="s">
        <v>589</v>
      </c>
      <c r="K4" s="853" t="s">
        <v>590</v>
      </c>
      <c r="L4" s="854" t="s">
        <v>265</v>
      </c>
      <c r="M4" s="855" t="s">
        <v>184</v>
      </c>
      <c r="O4" s="857"/>
    </row>
    <row r="5" spans="2:17" s="837" customFormat="1" ht="13.5">
      <c r="B5" s="858">
        <v>1</v>
      </c>
      <c r="C5" s="859" t="s">
        <v>591</v>
      </c>
      <c r="D5" s="860"/>
      <c r="E5" s="860"/>
      <c r="F5" s="860"/>
      <c r="G5" s="860"/>
      <c r="H5" s="860"/>
      <c r="I5" s="860"/>
      <c r="J5" s="861" t="s">
        <v>592</v>
      </c>
      <c r="K5" s="862" t="s">
        <v>592</v>
      </c>
      <c r="L5" s="863" t="s">
        <v>592</v>
      </c>
      <c r="M5" s="864"/>
      <c r="O5" s="865"/>
    </row>
    <row r="6" spans="2:17" s="837" customFormat="1" ht="13.5">
      <c r="B6" s="858">
        <f t="shared" ref="B6:B69" si="0">B5+1</f>
        <v>2</v>
      </c>
      <c r="C6" s="866" t="s">
        <v>593</v>
      </c>
      <c r="D6" s="860"/>
      <c r="E6" s="860"/>
      <c r="F6" s="860"/>
      <c r="G6" s="860"/>
      <c r="H6" s="860"/>
      <c r="I6" s="860"/>
      <c r="J6" s="861" t="s">
        <v>592</v>
      </c>
      <c r="K6" s="861" t="s">
        <v>592</v>
      </c>
      <c r="L6" s="863" t="s">
        <v>592</v>
      </c>
      <c r="M6" s="864"/>
      <c r="O6" s="865"/>
    </row>
    <row r="7" spans="2:17" s="837" customFormat="1" ht="13.5">
      <c r="B7" s="858">
        <f t="shared" si="0"/>
        <v>3</v>
      </c>
      <c r="C7" s="867" t="s">
        <v>594</v>
      </c>
      <c r="D7" s="868"/>
      <c r="E7" s="868"/>
      <c r="F7" s="868"/>
      <c r="G7" s="868"/>
      <c r="H7" s="868"/>
      <c r="I7" s="868"/>
      <c r="J7" s="861" t="s">
        <v>592</v>
      </c>
      <c r="K7" s="861" t="s">
        <v>592</v>
      </c>
      <c r="L7" s="869" t="s">
        <v>592</v>
      </c>
      <c r="M7" s="870"/>
      <c r="O7" s="865"/>
    </row>
    <row r="8" spans="2:17" ht="27">
      <c r="B8" s="871">
        <f t="shared" si="0"/>
        <v>4</v>
      </c>
      <c r="C8" s="872"/>
      <c r="D8" s="3030" t="s">
        <v>595</v>
      </c>
      <c r="E8" s="3044"/>
      <c r="F8" s="3070"/>
      <c r="G8" s="873" t="s">
        <v>596</v>
      </c>
      <c r="H8" s="874"/>
      <c r="I8" s="874"/>
      <c r="J8" s="875" t="s">
        <v>597</v>
      </c>
      <c r="K8" s="876"/>
      <c r="L8" s="877" t="s">
        <v>592</v>
      </c>
      <c r="M8" s="878"/>
      <c r="O8" s="857"/>
    </row>
    <row r="9" spans="2:17" ht="13.5">
      <c r="B9" s="871">
        <f t="shared" si="0"/>
        <v>5</v>
      </c>
      <c r="C9" s="872"/>
      <c r="D9" s="879"/>
      <c r="E9" s="868"/>
      <c r="F9" s="880"/>
      <c r="G9" s="881" t="s">
        <v>598</v>
      </c>
      <c r="H9" s="882" t="s">
        <v>599</v>
      </c>
      <c r="I9" s="883"/>
      <c r="J9" s="884" t="s">
        <v>600</v>
      </c>
      <c r="K9" s="885"/>
      <c r="L9" s="886" t="s">
        <v>601</v>
      </c>
      <c r="M9" s="887"/>
      <c r="O9" s="857"/>
    </row>
    <row r="10" spans="2:17" ht="13.5">
      <c r="B10" s="871">
        <f t="shared" si="0"/>
        <v>6</v>
      </c>
      <c r="C10" s="872"/>
      <c r="D10" s="879"/>
      <c r="E10" s="868"/>
      <c r="F10" s="880"/>
      <c r="G10" s="888"/>
      <c r="H10" s="882" t="s">
        <v>281</v>
      </c>
      <c r="I10" s="883"/>
      <c r="J10" s="884" t="s">
        <v>602</v>
      </c>
      <c r="K10" s="885"/>
      <c r="L10" s="886" t="s">
        <v>601</v>
      </c>
      <c r="M10" s="887"/>
      <c r="O10" s="857"/>
    </row>
    <row r="11" spans="2:17" ht="13.5">
      <c r="B11" s="871">
        <f t="shared" si="0"/>
        <v>7</v>
      </c>
      <c r="C11" s="872"/>
      <c r="D11" s="889"/>
      <c r="E11" s="860"/>
      <c r="F11" s="890"/>
      <c r="G11" s="891" t="s">
        <v>603</v>
      </c>
      <c r="H11" s="892" t="s">
        <v>604</v>
      </c>
      <c r="I11" s="893"/>
      <c r="J11" s="894" t="s">
        <v>605</v>
      </c>
      <c r="K11" s="895"/>
      <c r="L11" s="863" t="s">
        <v>592</v>
      </c>
      <c r="M11" s="864"/>
      <c r="O11" s="857"/>
    </row>
    <row r="12" spans="2:17" ht="13.5">
      <c r="B12" s="871">
        <f t="shared" si="0"/>
        <v>8</v>
      </c>
      <c r="C12" s="872"/>
      <c r="D12" s="896" t="s">
        <v>606</v>
      </c>
      <c r="E12" s="897"/>
      <c r="F12" s="898"/>
      <c r="G12" s="899" t="s">
        <v>607</v>
      </c>
      <c r="H12" s="874"/>
      <c r="I12" s="874"/>
      <c r="J12" s="875" t="s">
        <v>608</v>
      </c>
      <c r="K12" s="876"/>
      <c r="L12" s="877" t="s">
        <v>592</v>
      </c>
      <c r="M12" s="878"/>
      <c r="O12" s="857"/>
    </row>
    <row r="13" spans="2:17" ht="13.5">
      <c r="B13" s="871">
        <f t="shared" si="0"/>
        <v>9</v>
      </c>
      <c r="C13" s="872"/>
      <c r="D13" s="879"/>
      <c r="E13" s="868"/>
      <c r="F13" s="880"/>
      <c r="G13" s="879" t="s">
        <v>609</v>
      </c>
      <c r="H13" s="900"/>
      <c r="I13" s="900"/>
      <c r="J13" s="901" t="s">
        <v>610</v>
      </c>
      <c r="K13" s="885"/>
      <c r="L13" s="886" t="s">
        <v>601</v>
      </c>
      <c r="M13" s="887"/>
      <c r="O13" s="857"/>
    </row>
    <row r="14" spans="2:17" ht="13.5">
      <c r="B14" s="871">
        <f t="shared" si="0"/>
        <v>10</v>
      </c>
      <c r="C14" s="872"/>
      <c r="D14" s="879"/>
      <c r="E14" s="868"/>
      <c r="F14" s="880"/>
      <c r="G14" s="881" t="s">
        <v>611</v>
      </c>
      <c r="H14" s="882" t="s">
        <v>612</v>
      </c>
      <c r="I14" s="883"/>
      <c r="J14" s="884" t="s">
        <v>613</v>
      </c>
      <c r="K14" s="902"/>
      <c r="L14" s="886" t="s">
        <v>614</v>
      </c>
      <c r="M14" s="903"/>
      <c r="O14" s="857"/>
    </row>
    <row r="15" spans="2:17" ht="13.5">
      <c r="B15" s="871">
        <f t="shared" si="0"/>
        <v>11</v>
      </c>
      <c r="C15" s="872"/>
      <c r="D15" s="879"/>
      <c r="E15" s="868"/>
      <c r="F15" s="880"/>
      <c r="G15" s="888"/>
      <c r="H15" s="882" t="s">
        <v>615</v>
      </c>
      <c r="I15" s="883"/>
      <c r="J15" s="884" t="s">
        <v>616</v>
      </c>
      <c r="K15" s="902"/>
      <c r="L15" s="886" t="s">
        <v>601</v>
      </c>
      <c r="M15" s="903"/>
      <c r="O15" s="857"/>
    </row>
    <row r="16" spans="2:17" ht="13.5">
      <c r="B16" s="871">
        <f t="shared" si="0"/>
        <v>12</v>
      </c>
      <c r="C16" s="872"/>
      <c r="D16" s="879"/>
      <c r="E16" s="868"/>
      <c r="F16" s="880"/>
      <c r="G16" s="891" t="s">
        <v>617</v>
      </c>
      <c r="H16" s="893"/>
      <c r="I16" s="893"/>
      <c r="J16" s="894" t="s">
        <v>618</v>
      </c>
      <c r="K16" s="904"/>
      <c r="L16" s="905" t="s">
        <v>619</v>
      </c>
      <c r="M16" s="906"/>
      <c r="O16" s="857"/>
    </row>
    <row r="17" spans="2:15" ht="13.5">
      <c r="B17" s="871">
        <f t="shared" si="0"/>
        <v>13</v>
      </c>
      <c r="C17" s="867" t="s">
        <v>620</v>
      </c>
      <c r="D17" s="897"/>
      <c r="E17" s="897"/>
      <c r="F17" s="898"/>
      <c r="G17" s="907" t="s">
        <v>621</v>
      </c>
      <c r="H17" s="883"/>
      <c r="I17" s="883"/>
      <c r="J17" s="884" t="s">
        <v>622</v>
      </c>
      <c r="K17" s="885" t="s">
        <v>623</v>
      </c>
      <c r="L17" s="886" t="s">
        <v>624</v>
      </c>
      <c r="M17" s="887"/>
      <c r="O17" s="857"/>
    </row>
    <row r="18" spans="2:15" ht="13.5">
      <c r="B18" s="871">
        <f t="shared" si="0"/>
        <v>14</v>
      </c>
      <c r="C18" s="908"/>
      <c r="D18" s="868"/>
      <c r="E18" s="868"/>
      <c r="F18" s="880"/>
      <c r="G18" s="881" t="s">
        <v>625</v>
      </c>
      <c r="H18" s="3064" t="s">
        <v>626</v>
      </c>
      <c r="I18" s="3065"/>
      <c r="J18" s="884" t="s">
        <v>627</v>
      </c>
      <c r="K18" s="885"/>
      <c r="L18" s="886" t="s">
        <v>592</v>
      </c>
      <c r="M18" s="887"/>
      <c r="O18" s="857"/>
    </row>
    <row r="19" spans="2:15" ht="27">
      <c r="B19" s="871">
        <f t="shared" si="0"/>
        <v>15</v>
      </c>
      <c r="C19" s="908"/>
      <c r="D19" s="868"/>
      <c r="E19" s="868"/>
      <c r="F19" s="880"/>
      <c r="G19" s="909"/>
      <c r="H19" s="910" t="s">
        <v>628</v>
      </c>
      <c r="I19" s="883"/>
      <c r="J19" s="884" t="s">
        <v>629</v>
      </c>
      <c r="K19" s="885"/>
      <c r="L19" s="886" t="s">
        <v>592</v>
      </c>
      <c r="M19" s="887"/>
      <c r="O19" s="857"/>
    </row>
    <row r="20" spans="2:15" ht="13.5">
      <c r="B20" s="871">
        <f t="shared" si="0"/>
        <v>16</v>
      </c>
      <c r="C20" s="908"/>
      <c r="D20" s="868"/>
      <c r="E20" s="868"/>
      <c r="F20" s="880"/>
      <c r="G20" s="881" t="s">
        <v>630</v>
      </c>
      <c r="H20" s="883" t="s">
        <v>631</v>
      </c>
      <c r="I20" s="883"/>
      <c r="J20" s="884" t="s">
        <v>632</v>
      </c>
      <c r="K20" s="885"/>
      <c r="L20" s="886" t="s">
        <v>592</v>
      </c>
      <c r="M20" s="887"/>
      <c r="O20" s="857"/>
    </row>
    <row r="21" spans="2:15" ht="13.5">
      <c r="B21" s="871">
        <f t="shared" si="0"/>
        <v>17</v>
      </c>
      <c r="C21" s="908"/>
      <c r="D21" s="868"/>
      <c r="E21" s="868"/>
      <c r="F21" s="880"/>
      <c r="G21" s="909"/>
      <c r="H21" s="911" t="s">
        <v>633</v>
      </c>
      <c r="I21" s="911"/>
      <c r="J21" s="912" t="s">
        <v>634</v>
      </c>
      <c r="K21" s="913"/>
      <c r="L21" s="869" t="s">
        <v>592</v>
      </c>
      <c r="M21" s="870"/>
      <c r="O21" s="857"/>
    </row>
    <row r="22" spans="2:15" ht="27" customHeight="1">
      <c r="B22" s="871">
        <f t="shared" si="0"/>
        <v>18</v>
      </c>
      <c r="C22" s="859"/>
      <c r="D22" s="860"/>
      <c r="E22" s="860"/>
      <c r="F22" s="890"/>
      <c r="G22" s="914"/>
      <c r="H22" s="3071" t="s">
        <v>635</v>
      </c>
      <c r="I22" s="3072"/>
      <c r="J22" s="894" t="s">
        <v>636</v>
      </c>
      <c r="K22" s="904"/>
      <c r="L22" s="905" t="s">
        <v>592</v>
      </c>
      <c r="M22" s="906"/>
      <c r="O22" s="857"/>
    </row>
    <row r="23" spans="2:15" s="837" customFormat="1" ht="13.5">
      <c r="B23" s="858">
        <f t="shared" si="0"/>
        <v>19</v>
      </c>
      <c r="C23" s="915" t="s">
        <v>637</v>
      </c>
      <c r="D23" s="916"/>
      <c r="E23" s="917"/>
      <c r="F23" s="917"/>
      <c r="G23" s="917"/>
      <c r="H23" s="917"/>
      <c r="I23" s="918"/>
      <c r="J23" s="861" t="s">
        <v>592</v>
      </c>
      <c r="K23" s="862" t="s">
        <v>592</v>
      </c>
      <c r="L23" s="863" t="s">
        <v>592</v>
      </c>
      <c r="M23" s="864"/>
      <c r="O23" s="865"/>
    </row>
    <row r="24" spans="2:15" s="837" customFormat="1" ht="13.5">
      <c r="B24" s="858">
        <f t="shared" si="0"/>
        <v>20</v>
      </c>
      <c r="C24" s="915" t="s">
        <v>638</v>
      </c>
      <c r="D24" s="919"/>
      <c r="E24" s="917"/>
      <c r="F24" s="917"/>
      <c r="G24" s="917"/>
      <c r="H24" s="917"/>
      <c r="I24" s="918"/>
      <c r="J24" s="861" t="s">
        <v>592</v>
      </c>
      <c r="K24" s="862" t="s">
        <v>592</v>
      </c>
      <c r="L24" s="863" t="s">
        <v>592</v>
      </c>
      <c r="M24" s="920"/>
      <c r="O24" s="865"/>
    </row>
    <row r="25" spans="2:15" s="837" customFormat="1" ht="13.5">
      <c r="B25" s="858">
        <f t="shared" si="0"/>
        <v>21</v>
      </c>
      <c r="C25" s="915" t="s">
        <v>639</v>
      </c>
      <c r="D25" s="919"/>
      <c r="E25" s="917"/>
      <c r="F25" s="917"/>
      <c r="G25" s="917"/>
      <c r="H25" s="917"/>
      <c r="I25" s="918"/>
      <c r="J25" s="861" t="s">
        <v>592</v>
      </c>
      <c r="K25" s="862" t="s">
        <v>592</v>
      </c>
      <c r="L25" s="863" t="s">
        <v>592</v>
      </c>
      <c r="M25" s="920"/>
      <c r="O25" s="865"/>
    </row>
    <row r="26" spans="2:15" s="837" customFormat="1" ht="13.5">
      <c r="B26" s="858">
        <f t="shared" si="0"/>
        <v>22</v>
      </c>
      <c r="C26" s="915" t="s">
        <v>640</v>
      </c>
      <c r="D26" s="919"/>
      <c r="E26" s="917"/>
      <c r="F26" s="917"/>
      <c r="G26" s="917"/>
      <c r="H26" s="917"/>
      <c r="I26" s="918"/>
      <c r="J26" s="861" t="s">
        <v>592</v>
      </c>
      <c r="K26" s="862" t="s">
        <v>592</v>
      </c>
      <c r="L26" s="863" t="s">
        <v>592</v>
      </c>
      <c r="M26" s="920"/>
      <c r="O26" s="865"/>
    </row>
    <row r="27" spans="2:15" s="837" customFormat="1" ht="13.5">
      <c r="B27" s="858">
        <f t="shared" si="0"/>
        <v>23</v>
      </c>
      <c r="C27" s="915" t="s">
        <v>641</v>
      </c>
      <c r="D27" s="919"/>
      <c r="E27" s="917"/>
      <c r="F27" s="917"/>
      <c r="G27" s="917"/>
      <c r="H27" s="917"/>
      <c r="I27" s="918"/>
      <c r="J27" s="861" t="s">
        <v>592</v>
      </c>
      <c r="K27" s="862" t="s">
        <v>592</v>
      </c>
      <c r="L27" s="863" t="s">
        <v>592</v>
      </c>
      <c r="M27" s="920"/>
      <c r="O27" s="865"/>
    </row>
    <row r="28" spans="2:15" s="837" customFormat="1" ht="13.5">
      <c r="B28" s="858">
        <f t="shared" si="0"/>
        <v>24</v>
      </c>
      <c r="C28" s="915" t="s">
        <v>642</v>
      </c>
      <c r="D28" s="919"/>
      <c r="E28" s="917"/>
      <c r="F28" s="917"/>
      <c r="G28" s="917"/>
      <c r="H28" s="917"/>
      <c r="I28" s="918"/>
      <c r="J28" s="861" t="s">
        <v>592</v>
      </c>
      <c r="K28" s="862" t="s">
        <v>592</v>
      </c>
      <c r="L28" s="863" t="s">
        <v>592</v>
      </c>
      <c r="M28" s="920"/>
      <c r="O28" s="865"/>
    </row>
    <row r="29" spans="2:15" s="837" customFormat="1" ht="13.5">
      <c r="B29" s="858">
        <f t="shared" si="0"/>
        <v>25</v>
      </c>
      <c r="C29" s="921" t="s">
        <v>643</v>
      </c>
      <c r="D29" s="917"/>
      <c r="E29" s="917"/>
      <c r="F29" s="917"/>
      <c r="G29" s="917"/>
      <c r="H29" s="917"/>
      <c r="I29" s="918"/>
      <c r="J29" s="922" t="s">
        <v>592</v>
      </c>
      <c r="K29" s="923" t="s">
        <v>592</v>
      </c>
      <c r="L29" s="924" t="s">
        <v>592</v>
      </c>
      <c r="M29" s="920"/>
      <c r="O29" s="865"/>
    </row>
    <row r="30" spans="2:15" s="837" customFormat="1" ht="13.5">
      <c r="B30" s="858">
        <f t="shared" si="0"/>
        <v>26</v>
      </c>
      <c r="C30" s="925" t="s">
        <v>644</v>
      </c>
      <c r="D30" s="926"/>
      <c r="E30" s="927"/>
      <c r="F30" s="917"/>
      <c r="G30" s="874"/>
      <c r="H30" s="874"/>
      <c r="I30" s="928"/>
      <c r="J30" s="929" t="s">
        <v>592</v>
      </c>
      <c r="K30" s="930" t="s">
        <v>592</v>
      </c>
      <c r="L30" s="931" t="s">
        <v>592</v>
      </c>
      <c r="M30" s="878"/>
      <c r="O30" s="865"/>
    </row>
    <row r="31" spans="2:15" ht="13.5" customHeight="1">
      <c r="B31" s="871">
        <f t="shared" si="0"/>
        <v>27</v>
      </c>
      <c r="C31" s="932"/>
      <c r="D31" s="933"/>
      <c r="E31" s="880"/>
      <c r="F31" s="934" t="s">
        <v>645</v>
      </c>
      <c r="G31" s="874"/>
      <c r="H31" s="874"/>
      <c r="I31" s="928"/>
      <c r="J31" s="875" t="s">
        <v>646</v>
      </c>
      <c r="K31" s="876"/>
      <c r="L31" s="877" t="s">
        <v>592</v>
      </c>
      <c r="M31" s="878"/>
      <c r="O31" s="857"/>
    </row>
    <row r="32" spans="2:15" ht="13.5">
      <c r="B32" s="871">
        <f t="shared" si="0"/>
        <v>28</v>
      </c>
      <c r="C32" s="932"/>
      <c r="D32" s="933"/>
      <c r="E32" s="880"/>
      <c r="F32" s="935" t="s">
        <v>647</v>
      </c>
      <c r="G32" s="883"/>
      <c r="H32" s="883"/>
      <c r="I32" s="883"/>
      <c r="J32" s="884" t="s">
        <v>648</v>
      </c>
      <c r="K32" s="902"/>
      <c r="L32" s="869" t="s">
        <v>649</v>
      </c>
      <c r="M32" s="903"/>
      <c r="O32" s="857"/>
    </row>
    <row r="33" spans="2:15" ht="13.5">
      <c r="B33" s="871">
        <f t="shared" si="0"/>
        <v>29</v>
      </c>
      <c r="C33" s="932"/>
      <c r="D33" s="933"/>
      <c r="E33" s="880"/>
      <c r="F33" s="936" t="s">
        <v>650</v>
      </c>
      <c r="G33" s="882" t="s">
        <v>651</v>
      </c>
      <c r="H33" s="883"/>
      <c r="I33" s="883"/>
      <c r="J33" s="884" t="s">
        <v>652</v>
      </c>
      <c r="K33" s="902"/>
      <c r="L33" s="937" t="s">
        <v>653</v>
      </c>
      <c r="M33" s="903"/>
      <c r="O33" s="857"/>
    </row>
    <row r="34" spans="2:15" ht="13.5">
      <c r="B34" s="871">
        <f t="shared" si="0"/>
        <v>30</v>
      </c>
      <c r="C34" s="932"/>
      <c r="D34" s="933"/>
      <c r="E34" s="880"/>
      <c r="F34" s="938"/>
      <c r="G34" s="882" t="s">
        <v>654</v>
      </c>
      <c r="H34" s="883"/>
      <c r="I34" s="883"/>
      <c r="J34" s="884" t="s">
        <v>655</v>
      </c>
      <c r="K34" s="939"/>
      <c r="L34" s="937" t="s">
        <v>656</v>
      </c>
      <c r="M34" s="903"/>
      <c r="O34" s="857"/>
    </row>
    <row r="35" spans="2:15" ht="13.5">
      <c r="B35" s="871">
        <f t="shared" si="0"/>
        <v>31</v>
      </c>
      <c r="C35" s="932"/>
      <c r="D35" s="933"/>
      <c r="E35" s="880"/>
      <c r="F35" s="938"/>
      <c r="G35" s="940" t="s">
        <v>657</v>
      </c>
      <c r="H35" s="883"/>
      <c r="I35" s="883"/>
      <c r="J35" s="884" t="s">
        <v>658</v>
      </c>
      <c r="K35" s="902" t="s">
        <v>659</v>
      </c>
      <c r="L35" s="937" t="s">
        <v>660</v>
      </c>
      <c r="M35" s="903"/>
      <c r="O35" s="857"/>
    </row>
    <row r="36" spans="2:15" ht="13.5">
      <c r="B36" s="871">
        <f t="shared" si="0"/>
        <v>32</v>
      </c>
      <c r="C36" s="932"/>
      <c r="D36" s="933"/>
      <c r="E36" s="880"/>
      <c r="F36" s="938"/>
      <c r="G36" s="882" t="s">
        <v>661</v>
      </c>
      <c r="H36" s="883"/>
      <c r="I36" s="883"/>
      <c r="J36" s="884" t="s">
        <v>662</v>
      </c>
      <c r="K36" s="902"/>
      <c r="L36" s="937" t="s">
        <v>592</v>
      </c>
      <c r="M36" s="903"/>
      <c r="O36" s="857"/>
    </row>
    <row r="37" spans="2:15" ht="13.5">
      <c r="B37" s="871">
        <f t="shared" si="0"/>
        <v>33</v>
      </c>
      <c r="C37" s="932"/>
      <c r="D37" s="933"/>
      <c r="E37" s="880"/>
      <c r="F37" s="938"/>
      <c r="G37" s="882" t="s">
        <v>663</v>
      </c>
      <c r="H37" s="941"/>
      <c r="I37" s="883"/>
      <c r="J37" s="884" t="s">
        <v>664</v>
      </c>
      <c r="K37" s="902"/>
      <c r="L37" s="937" t="s">
        <v>592</v>
      </c>
      <c r="M37" s="903"/>
      <c r="O37" s="857"/>
    </row>
    <row r="38" spans="2:15" ht="13.5">
      <c r="B38" s="871">
        <f t="shared" si="0"/>
        <v>34</v>
      </c>
      <c r="C38" s="932"/>
      <c r="D38" s="933"/>
      <c r="E38" s="880"/>
      <c r="F38" s="938"/>
      <c r="G38" s="940" t="s">
        <v>665</v>
      </c>
      <c r="H38" s="883"/>
      <c r="I38" s="883"/>
      <c r="J38" s="884" t="s">
        <v>666</v>
      </c>
      <c r="K38" s="902"/>
      <c r="L38" s="937" t="s">
        <v>592</v>
      </c>
      <c r="M38" s="903"/>
      <c r="O38" s="857"/>
    </row>
    <row r="39" spans="2:15" ht="54">
      <c r="B39" s="871">
        <f t="shared" si="0"/>
        <v>35</v>
      </c>
      <c r="C39" s="932"/>
      <c r="D39" s="933"/>
      <c r="E39" s="880"/>
      <c r="F39" s="938"/>
      <c r="G39" s="940" t="s">
        <v>667</v>
      </c>
      <c r="H39" s="883"/>
      <c r="I39" s="883"/>
      <c r="J39" s="884" t="s">
        <v>668</v>
      </c>
      <c r="K39" s="902"/>
      <c r="L39" s="937" t="s">
        <v>592</v>
      </c>
      <c r="M39" s="942" t="s">
        <v>669</v>
      </c>
      <c r="O39" s="857"/>
    </row>
    <row r="40" spans="2:15" ht="13.5">
      <c r="B40" s="871">
        <f t="shared" si="0"/>
        <v>36</v>
      </c>
      <c r="C40" s="932"/>
      <c r="D40" s="933"/>
      <c r="E40" s="880"/>
      <c r="F40" s="938"/>
      <c r="G40" s="882" t="s">
        <v>670</v>
      </c>
      <c r="H40" s="883"/>
      <c r="I40" s="883"/>
      <c r="J40" s="884" t="s">
        <v>671</v>
      </c>
      <c r="K40" s="902"/>
      <c r="L40" s="937" t="s">
        <v>672</v>
      </c>
      <c r="M40" s="903"/>
      <c r="O40" s="857"/>
    </row>
    <row r="41" spans="2:15" ht="54">
      <c r="B41" s="871">
        <f t="shared" si="0"/>
        <v>37</v>
      </c>
      <c r="C41" s="943"/>
      <c r="D41" s="944"/>
      <c r="E41" s="890"/>
      <c r="F41" s="945" t="s">
        <v>674</v>
      </c>
      <c r="G41" s="893"/>
      <c r="H41" s="893"/>
      <c r="I41" s="893"/>
      <c r="J41" s="894" t="s">
        <v>675</v>
      </c>
      <c r="K41" s="904"/>
      <c r="L41" s="905" t="s">
        <v>592</v>
      </c>
      <c r="M41" s="946" t="s">
        <v>669</v>
      </c>
      <c r="O41" s="857"/>
    </row>
    <row r="42" spans="2:15" s="837" customFormat="1" ht="13.5">
      <c r="B42" s="858">
        <f t="shared" si="0"/>
        <v>38</v>
      </c>
      <c r="C42" s="867" t="s">
        <v>676</v>
      </c>
      <c r="D42" s="897"/>
      <c r="E42" s="897"/>
      <c r="F42" s="947"/>
      <c r="G42" s="947"/>
      <c r="H42" s="947"/>
      <c r="I42" s="948"/>
      <c r="J42" s="949" t="s">
        <v>592</v>
      </c>
      <c r="K42" s="950" t="s">
        <v>592</v>
      </c>
      <c r="L42" s="869" t="s">
        <v>592</v>
      </c>
      <c r="M42" s="870"/>
      <c r="O42" s="865"/>
    </row>
    <row r="43" spans="2:15" s="837" customFormat="1" ht="13.5">
      <c r="B43" s="858">
        <f t="shared" si="0"/>
        <v>39</v>
      </c>
      <c r="C43" s="951"/>
      <c r="D43" s="896" t="s">
        <v>677</v>
      </c>
      <c r="E43" s="947"/>
      <c r="F43" s="916"/>
      <c r="G43" s="916"/>
      <c r="H43" s="916"/>
      <c r="I43" s="916"/>
      <c r="J43" s="952" t="s">
        <v>592</v>
      </c>
      <c r="K43" s="953" t="s">
        <v>592</v>
      </c>
      <c r="L43" s="924" t="s">
        <v>592</v>
      </c>
      <c r="M43" s="920"/>
      <c r="O43" s="865"/>
    </row>
    <row r="44" spans="2:15" ht="13.5">
      <c r="B44" s="871">
        <f t="shared" si="0"/>
        <v>40</v>
      </c>
      <c r="C44" s="951"/>
      <c r="D44" s="954"/>
      <c r="E44" s="880"/>
      <c r="F44" s="896" t="s">
        <v>678</v>
      </c>
      <c r="G44" s="897"/>
      <c r="H44" s="897"/>
      <c r="I44" s="897"/>
      <c r="J44" s="955" t="s">
        <v>679</v>
      </c>
      <c r="K44" s="956"/>
      <c r="L44" s="931" t="s">
        <v>592</v>
      </c>
      <c r="M44" s="957"/>
      <c r="O44" s="857"/>
    </row>
    <row r="45" spans="2:15" ht="13.5">
      <c r="B45" s="871">
        <f t="shared" si="0"/>
        <v>41</v>
      </c>
      <c r="C45" s="951"/>
      <c r="D45" s="954"/>
      <c r="E45" s="880"/>
      <c r="F45" s="907" t="s">
        <v>680</v>
      </c>
      <c r="G45" s="883"/>
      <c r="H45" s="883"/>
      <c r="I45" s="883"/>
      <c r="J45" s="884" t="s">
        <v>681</v>
      </c>
      <c r="K45" s="902"/>
      <c r="L45" s="937" t="s">
        <v>592</v>
      </c>
      <c r="M45" s="903"/>
      <c r="O45" s="857"/>
    </row>
    <row r="46" spans="2:15" ht="13.5">
      <c r="B46" s="871">
        <f t="shared" si="0"/>
        <v>42</v>
      </c>
      <c r="C46" s="951"/>
      <c r="D46" s="954"/>
      <c r="E46" s="958"/>
      <c r="F46" s="959" t="s">
        <v>683</v>
      </c>
      <c r="G46" s="882" t="s">
        <v>684</v>
      </c>
      <c r="H46" s="883"/>
      <c r="I46" s="883"/>
      <c r="J46" s="884" t="s">
        <v>685</v>
      </c>
      <c r="K46" s="902"/>
      <c r="L46" s="937" t="s">
        <v>592</v>
      </c>
      <c r="M46" s="903"/>
      <c r="O46" s="857"/>
    </row>
    <row r="47" spans="2:15" ht="13.5">
      <c r="B47" s="871">
        <f t="shared" si="0"/>
        <v>43</v>
      </c>
      <c r="C47" s="951"/>
      <c r="D47" s="954"/>
      <c r="E47" s="958"/>
      <c r="F47" s="960" t="s">
        <v>686</v>
      </c>
      <c r="G47" s="882" t="s">
        <v>687</v>
      </c>
      <c r="H47" s="883"/>
      <c r="I47" s="883"/>
      <c r="J47" s="884" t="s">
        <v>688</v>
      </c>
      <c r="K47" s="902" t="s">
        <v>689</v>
      </c>
      <c r="L47" s="937" t="s">
        <v>690</v>
      </c>
      <c r="M47" s="903"/>
      <c r="O47" s="857"/>
    </row>
    <row r="48" spans="2:15" ht="13.5">
      <c r="B48" s="871">
        <f t="shared" si="0"/>
        <v>44</v>
      </c>
      <c r="C48" s="951"/>
      <c r="D48" s="954"/>
      <c r="E48" s="958"/>
      <c r="F48" s="960"/>
      <c r="G48" s="940" t="s">
        <v>691</v>
      </c>
      <c r="H48" s="883"/>
      <c r="I48" s="883"/>
      <c r="J48" s="884" t="s">
        <v>692</v>
      </c>
      <c r="K48" s="902"/>
      <c r="L48" s="937" t="s">
        <v>592</v>
      </c>
      <c r="M48" s="903"/>
      <c r="O48" s="857"/>
    </row>
    <row r="49" spans="2:15" s="837" customFormat="1" ht="13.5">
      <c r="B49" s="858">
        <f t="shared" si="0"/>
        <v>45</v>
      </c>
      <c r="C49" s="951"/>
      <c r="D49" s="961" t="s">
        <v>693</v>
      </c>
      <c r="E49" s="896"/>
      <c r="F49" s="896"/>
      <c r="G49" s="897"/>
      <c r="H49" s="897"/>
      <c r="I49" s="897"/>
      <c r="J49" s="929" t="s">
        <v>592</v>
      </c>
      <c r="K49" s="952" t="s">
        <v>592</v>
      </c>
      <c r="L49" s="924" t="s">
        <v>592</v>
      </c>
      <c r="M49" s="920"/>
      <c r="O49" s="865"/>
    </row>
    <row r="50" spans="2:15" ht="13.5">
      <c r="B50" s="871">
        <f t="shared" si="0"/>
        <v>46</v>
      </c>
      <c r="C50" s="951"/>
      <c r="D50" s="954"/>
      <c r="E50" s="880"/>
      <c r="F50" s="896" t="s">
        <v>678</v>
      </c>
      <c r="G50" s="897"/>
      <c r="H50" s="897"/>
      <c r="I50" s="897"/>
      <c r="J50" s="955" t="s">
        <v>695</v>
      </c>
      <c r="K50" s="956"/>
      <c r="L50" s="877" t="s">
        <v>592</v>
      </c>
      <c r="M50" s="957"/>
      <c r="O50" s="857"/>
    </row>
    <row r="51" spans="2:15" ht="13.5">
      <c r="B51" s="871">
        <f t="shared" si="0"/>
        <v>47</v>
      </c>
      <c r="C51" s="951"/>
      <c r="D51" s="954"/>
      <c r="E51" s="880"/>
      <c r="F51" s="907" t="s">
        <v>696</v>
      </c>
      <c r="G51" s="883"/>
      <c r="H51" s="883"/>
      <c r="I51" s="883"/>
      <c r="J51" s="884" t="s">
        <v>697</v>
      </c>
      <c r="K51" s="902" t="s">
        <v>698</v>
      </c>
      <c r="L51" s="937" t="s">
        <v>699</v>
      </c>
      <c r="M51" s="903"/>
      <c r="O51" s="857"/>
    </row>
    <row r="52" spans="2:15" ht="13.5">
      <c r="B52" s="871">
        <f t="shared" si="0"/>
        <v>48</v>
      </c>
      <c r="C52" s="951"/>
      <c r="D52" s="954"/>
      <c r="E52" s="958"/>
      <c r="F52" s="959" t="s">
        <v>700</v>
      </c>
      <c r="G52" s="882" t="s">
        <v>701</v>
      </c>
      <c r="H52" s="883"/>
      <c r="I52" s="883"/>
      <c r="J52" s="884" t="s">
        <v>703</v>
      </c>
      <c r="K52" s="902" t="s">
        <v>704</v>
      </c>
      <c r="L52" s="937" t="s">
        <v>705</v>
      </c>
      <c r="M52" s="903"/>
      <c r="O52" s="857"/>
    </row>
    <row r="53" spans="2:15" ht="13.5">
      <c r="B53" s="871">
        <f t="shared" si="0"/>
        <v>49</v>
      </c>
      <c r="C53" s="951"/>
      <c r="D53" s="954"/>
      <c r="E53" s="958"/>
      <c r="F53" s="960" t="s">
        <v>706</v>
      </c>
      <c r="G53" s="882" t="s">
        <v>707</v>
      </c>
      <c r="H53" s="883"/>
      <c r="I53" s="883"/>
      <c r="J53" s="884" t="s">
        <v>708</v>
      </c>
      <c r="K53" s="902"/>
      <c r="L53" s="937" t="s">
        <v>592</v>
      </c>
      <c r="M53" s="903"/>
      <c r="O53" s="857"/>
    </row>
    <row r="54" spans="2:15" ht="13.5">
      <c r="B54" s="871">
        <f t="shared" si="0"/>
        <v>50</v>
      </c>
      <c r="C54" s="951"/>
      <c r="D54" s="954"/>
      <c r="E54" s="958"/>
      <c r="F54" s="960"/>
      <c r="G54" s="882" t="s">
        <v>709</v>
      </c>
      <c r="H54" s="883"/>
      <c r="I54" s="883"/>
      <c r="J54" s="884" t="s">
        <v>710</v>
      </c>
      <c r="K54" s="902"/>
      <c r="L54" s="937" t="s">
        <v>592</v>
      </c>
      <c r="M54" s="903"/>
      <c r="O54" s="857"/>
    </row>
    <row r="55" spans="2:15" ht="13.5">
      <c r="B55" s="871">
        <f t="shared" si="0"/>
        <v>51</v>
      </c>
      <c r="C55" s="951"/>
      <c r="D55" s="954"/>
      <c r="E55" s="880"/>
      <c r="F55" s="879"/>
      <c r="G55" s="882" t="s">
        <v>712</v>
      </c>
      <c r="H55" s="883"/>
      <c r="I55" s="883"/>
      <c r="J55" s="884" t="s">
        <v>714</v>
      </c>
      <c r="K55" s="902"/>
      <c r="L55" s="937" t="s">
        <v>592</v>
      </c>
      <c r="M55" s="903"/>
      <c r="O55" s="857"/>
    </row>
    <row r="56" spans="2:15" ht="13.5">
      <c r="B56" s="871">
        <f t="shared" si="0"/>
        <v>52</v>
      </c>
      <c r="C56" s="951"/>
      <c r="D56" s="954"/>
      <c r="E56" s="880"/>
      <c r="F56" s="879"/>
      <c r="G56" s="882" t="s">
        <v>715</v>
      </c>
      <c r="H56" s="883"/>
      <c r="I56" s="883"/>
      <c r="J56" s="884" t="s">
        <v>708</v>
      </c>
      <c r="K56" s="902"/>
      <c r="L56" s="937" t="s">
        <v>592</v>
      </c>
      <c r="M56" s="903"/>
      <c r="O56" s="857"/>
    </row>
    <row r="57" spans="2:15" ht="13.5">
      <c r="B57" s="871">
        <f t="shared" si="0"/>
        <v>53</v>
      </c>
      <c r="C57" s="951"/>
      <c r="D57" s="954"/>
      <c r="E57" s="880"/>
      <c r="F57" s="879"/>
      <c r="G57" s="882" t="s">
        <v>716</v>
      </c>
      <c r="H57" s="883"/>
      <c r="I57" s="883"/>
      <c r="J57" s="884" t="s">
        <v>717</v>
      </c>
      <c r="K57" s="902"/>
      <c r="L57" s="937" t="s">
        <v>718</v>
      </c>
      <c r="M57" s="903"/>
      <c r="O57" s="857"/>
    </row>
    <row r="58" spans="2:15" ht="13.5">
      <c r="B58" s="871">
        <f t="shared" si="0"/>
        <v>54</v>
      </c>
      <c r="C58" s="951"/>
      <c r="D58" s="954"/>
      <c r="E58" s="880"/>
      <c r="F58" s="879"/>
      <c r="G58" s="882" t="s">
        <v>719</v>
      </c>
      <c r="H58" s="883"/>
      <c r="I58" s="883"/>
      <c r="J58" s="884" t="s">
        <v>708</v>
      </c>
      <c r="K58" s="902"/>
      <c r="L58" s="937" t="s">
        <v>592</v>
      </c>
      <c r="M58" s="903"/>
      <c r="O58" s="857"/>
    </row>
    <row r="59" spans="2:15" ht="13.5">
      <c r="B59" s="871">
        <f t="shared" si="0"/>
        <v>55</v>
      </c>
      <c r="C59" s="962"/>
      <c r="D59" s="963"/>
      <c r="E59" s="890"/>
      <c r="F59" s="964" t="s">
        <v>674</v>
      </c>
      <c r="G59" s="860"/>
      <c r="H59" s="893"/>
      <c r="I59" s="893"/>
      <c r="J59" s="965" t="s">
        <v>720</v>
      </c>
      <c r="K59" s="895"/>
      <c r="L59" s="863" t="s">
        <v>592</v>
      </c>
      <c r="M59" s="946" t="s">
        <v>669</v>
      </c>
      <c r="O59" s="857"/>
    </row>
    <row r="60" spans="2:15" s="837" customFormat="1" ht="13.5">
      <c r="B60" s="858">
        <f t="shared" si="0"/>
        <v>56</v>
      </c>
      <c r="C60" s="925" t="s">
        <v>721</v>
      </c>
      <c r="D60" s="926"/>
      <c r="E60" s="927"/>
      <c r="F60" s="917"/>
      <c r="G60" s="874"/>
      <c r="H60" s="874"/>
      <c r="I60" s="928"/>
      <c r="J60" s="929" t="s">
        <v>592</v>
      </c>
      <c r="K60" s="930" t="s">
        <v>592</v>
      </c>
      <c r="L60" s="931" t="s">
        <v>592</v>
      </c>
      <c r="M60" s="878"/>
      <c r="O60" s="865"/>
    </row>
    <row r="61" spans="2:15" ht="13.5">
      <c r="B61" s="871">
        <f t="shared" si="0"/>
        <v>57</v>
      </c>
      <c r="C61" s="932"/>
      <c r="D61" s="933"/>
      <c r="E61" s="880"/>
      <c r="F61" s="966" t="s">
        <v>722</v>
      </c>
      <c r="G61" s="897"/>
      <c r="H61" s="874"/>
      <c r="I61" s="874"/>
      <c r="J61" s="875" t="s">
        <v>723</v>
      </c>
      <c r="K61" s="876"/>
      <c r="L61" s="877" t="s">
        <v>592</v>
      </c>
      <c r="M61" s="878"/>
      <c r="O61" s="857"/>
    </row>
    <row r="62" spans="2:15" ht="13.5">
      <c r="B62" s="871">
        <f t="shared" si="0"/>
        <v>58</v>
      </c>
      <c r="C62" s="932"/>
      <c r="D62" s="933"/>
      <c r="E62" s="880"/>
      <c r="F62" s="967"/>
      <c r="G62" s="900"/>
      <c r="H62" s="882" t="s">
        <v>724</v>
      </c>
      <c r="I62" s="900"/>
      <c r="J62" s="901" t="s">
        <v>725</v>
      </c>
      <c r="K62" s="885"/>
      <c r="L62" s="937" t="s">
        <v>726</v>
      </c>
      <c r="M62" s="887"/>
      <c r="O62" s="857"/>
    </row>
    <row r="63" spans="2:15" ht="27">
      <c r="B63" s="871">
        <f t="shared" si="0"/>
        <v>59</v>
      </c>
      <c r="C63" s="932"/>
      <c r="D63" s="933"/>
      <c r="E63" s="880"/>
      <c r="F63" s="935" t="s">
        <v>647</v>
      </c>
      <c r="G63" s="883"/>
      <c r="H63" s="883"/>
      <c r="I63" s="883"/>
      <c r="J63" s="884" t="s">
        <v>727</v>
      </c>
      <c r="K63" s="902"/>
      <c r="L63" s="869" t="s">
        <v>699</v>
      </c>
      <c r="M63" s="903"/>
      <c r="O63" s="857"/>
    </row>
    <row r="64" spans="2:15" ht="13.5">
      <c r="B64" s="871">
        <f t="shared" si="0"/>
        <v>60</v>
      </c>
      <c r="C64" s="932"/>
      <c r="D64" s="933"/>
      <c r="E64" s="880"/>
      <c r="F64" s="936" t="s">
        <v>650</v>
      </c>
      <c r="G64" s="882" t="s">
        <v>728</v>
      </c>
      <c r="H64" s="883"/>
      <c r="I64" s="883"/>
      <c r="J64" s="884" t="s">
        <v>729</v>
      </c>
      <c r="K64" s="902" t="s">
        <v>730</v>
      </c>
      <c r="L64" s="937" t="s">
        <v>592</v>
      </c>
      <c r="M64" s="903"/>
      <c r="O64" s="857"/>
    </row>
    <row r="65" spans="2:15" ht="13.5">
      <c r="B65" s="871">
        <f t="shared" si="0"/>
        <v>61</v>
      </c>
      <c r="C65" s="932"/>
      <c r="D65" s="933"/>
      <c r="E65" s="880"/>
      <c r="F65" s="938"/>
      <c r="G65" s="968" t="s">
        <v>731</v>
      </c>
      <c r="H65" s="882" t="s">
        <v>732</v>
      </c>
      <c r="I65" s="969"/>
      <c r="J65" s="884" t="s">
        <v>702</v>
      </c>
      <c r="K65" s="902" t="s">
        <v>733</v>
      </c>
      <c r="L65" s="937" t="s">
        <v>734</v>
      </c>
      <c r="M65" s="903"/>
      <c r="O65" s="857"/>
    </row>
    <row r="66" spans="2:15" ht="13.5">
      <c r="B66" s="871">
        <f t="shared" si="0"/>
        <v>62</v>
      </c>
      <c r="C66" s="932"/>
      <c r="D66" s="933"/>
      <c r="E66" s="880"/>
      <c r="F66" s="938"/>
      <c r="G66" s="970"/>
      <c r="H66" s="882" t="s">
        <v>735</v>
      </c>
      <c r="I66" s="969"/>
      <c r="J66" s="884" t="s">
        <v>702</v>
      </c>
      <c r="K66" s="902" t="s">
        <v>733</v>
      </c>
      <c r="L66" s="937" t="s">
        <v>660</v>
      </c>
      <c r="M66" s="903"/>
      <c r="O66" s="857"/>
    </row>
    <row r="67" spans="2:15" ht="13.5">
      <c r="B67" s="871">
        <f t="shared" si="0"/>
        <v>63</v>
      </c>
      <c r="C67" s="932"/>
      <c r="D67" s="933"/>
      <c r="E67" s="880"/>
      <c r="F67" s="938"/>
      <c r="G67" s="971"/>
      <c r="H67" s="882" t="s">
        <v>736</v>
      </c>
      <c r="I67" s="969"/>
      <c r="J67" s="884" t="s">
        <v>702</v>
      </c>
      <c r="K67" s="902" t="s">
        <v>733</v>
      </c>
      <c r="L67" s="937" t="s">
        <v>734</v>
      </c>
      <c r="M67" s="903"/>
      <c r="O67" s="857"/>
    </row>
    <row r="68" spans="2:15" ht="13.5">
      <c r="B68" s="871">
        <f t="shared" si="0"/>
        <v>64</v>
      </c>
      <c r="C68" s="932"/>
      <c r="D68" s="933"/>
      <c r="E68" s="880"/>
      <c r="F68" s="938"/>
      <c r="G68" s="972" t="s">
        <v>737</v>
      </c>
      <c r="H68" s="883"/>
      <c r="I68" s="883"/>
      <c r="J68" s="884" t="s">
        <v>738</v>
      </c>
      <c r="K68" s="902"/>
      <c r="L68" s="937" t="s">
        <v>592</v>
      </c>
      <c r="M68" s="903"/>
      <c r="O68" s="857"/>
    </row>
    <row r="69" spans="2:15" ht="13.5">
      <c r="B69" s="871">
        <f t="shared" si="0"/>
        <v>65</v>
      </c>
      <c r="C69" s="932"/>
      <c r="D69" s="933"/>
      <c r="E69" s="880"/>
      <c r="F69" s="938"/>
      <c r="G69" s="882" t="s">
        <v>739</v>
      </c>
      <c r="H69" s="883"/>
      <c r="I69" s="883"/>
      <c r="J69" s="884" t="s">
        <v>740</v>
      </c>
      <c r="K69" s="902"/>
      <c r="L69" s="937" t="s">
        <v>601</v>
      </c>
      <c r="M69" s="903"/>
      <c r="O69" s="857"/>
    </row>
    <row r="70" spans="2:15" ht="13.5">
      <c r="B70" s="871">
        <f t="shared" ref="B70:B133" si="1">B69+1</f>
        <v>66</v>
      </c>
      <c r="C70" s="932"/>
      <c r="D70" s="933"/>
      <c r="E70" s="880"/>
      <c r="F70" s="938"/>
      <c r="G70" s="973" t="s">
        <v>741</v>
      </c>
      <c r="H70" s="941"/>
      <c r="I70" s="883"/>
      <c r="J70" s="884" t="s">
        <v>694</v>
      </c>
      <c r="K70" s="902"/>
      <c r="L70" s="937" t="s">
        <v>592</v>
      </c>
      <c r="M70" s="903"/>
      <c r="O70" s="857"/>
    </row>
    <row r="71" spans="2:15" ht="13.5">
      <c r="B71" s="871">
        <f t="shared" si="1"/>
        <v>67</v>
      </c>
      <c r="C71" s="932"/>
      <c r="D71" s="933"/>
      <c r="E71" s="880"/>
      <c r="F71" s="938"/>
      <c r="G71" s="974"/>
      <c r="H71" s="882" t="s">
        <v>724</v>
      </c>
      <c r="I71" s="900"/>
      <c r="J71" s="884" t="s">
        <v>694</v>
      </c>
      <c r="K71" s="902"/>
      <c r="L71" s="937" t="s">
        <v>379</v>
      </c>
      <c r="M71" s="903"/>
      <c r="O71" s="857"/>
    </row>
    <row r="72" spans="2:15" ht="13.5">
      <c r="B72" s="871">
        <f t="shared" si="1"/>
        <v>68</v>
      </c>
      <c r="C72" s="932"/>
      <c r="D72" s="933"/>
      <c r="E72" s="880"/>
      <c r="F72" s="938"/>
      <c r="G72" s="968" t="s">
        <v>742</v>
      </c>
      <c r="H72" s="883"/>
      <c r="I72" s="883"/>
      <c r="J72" s="884" t="s">
        <v>713</v>
      </c>
      <c r="K72" s="902"/>
      <c r="L72" s="937" t="s">
        <v>592</v>
      </c>
      <c r="M72" s="903"/>
      <c r="O72" s="857"/>
    </row>
    <row r="73" spans="2:15" ht="13.5">
      <c r="B73" s="871">
        <f t="shared" si="1"/>
        <v>69</v>
      </c>
      <c r="C73" s="932"/>
      <c r="D73" s="933"/>
      <c r="E73" s="880"/>
      <c r="F73" s="938"/>
      <c r="G73" s="975"/>
      <c r="H73" s="882" t="s">
        <v>724</v>
      </c>
      <c r="I73" s="900"/>
      <c r="J73" s="884" t="s">
        <v>743</v>
      </c>
      <c r="K73" s="902"/>
      <c r="L73" s="937" t="s">
        <v>379</v>
      </c>
      <c r="M73" s="903"/>
      <c r="O73" s="857"/>
    </row>
    <row r="74" spans="2:15" ht="13.5">
      <c r="B74" s="871">
        <f t="shared" si="1"/>
        <v>70</v>
      </c>
      <c r="C74" s="932"/>
      <c r="D74" s="933"/>
      <c r="E74" s="880"/>
      <c r="F74" s="938"/>
      <c r="G74" s="882" t="s">
        <v>744</v>
      </c>
      <c r="H74" s="883"/>
      <c r="I74" s="883"/>
      <c r="J74" s="884" t="s">
        <v>694</v>
      </c>
      <c r="K74" s="902"/>
      <c r="L74" s="937" t="s">
        <v>592</v>
      </c>
      <c r="M74" s="976"/>
      <c r="O74" s="857"/>
    </row>
    <row r="75" spans="2:15" ht="27">
      <c r="B75" s="871">
        <f t="shared" si="1"/>
        <v>71</v>
      </c>
      <c r="C75" s="943"/>
      <c r="D75" s="944"/>
      <c r="E75" s="890"/>
      <c r="F75" s="945" t="s">
        <v>673</v>
      </c>
      <c r="G75" s="893"/>
      <c r="H75" s="893"/>
      <c r="I75" s="893"/>
      <c r="J75" s="894" t="s">
        <v>745</v>
      </c>
      <c r="K75" s="904"/>
      <c r="L75" s="905" t="s">
        <v>592</v>
      </c>
      <c r="M75" s="946" t="s">
        <v>669</v>
      </c>
      <c r="O75" s="857"/>
    </row>
    <row r="76" spans="2:15" s="837" customFormat="1" ht="13.5">
      <c r="B76" s="871">
        <f t="shared" si="1"/>
        <v>72</v>
      </c>
      <c r="C76" s="925" t="s">
        <v>746</v>
      </c>
      <c r="D76" s="926"/>
      <c r="E76" s="927"/>
      <c r="F76" s="917"/>
      <c r="G76" s="874"/>
      <c r="H76" s="874"/>
      <c r="I76" s="928"/>
      <c r="J76" s="929" t="s">
        <v>592</v>
      </c>
      <c r="K76" s="930" t="s">
        <v>592</v>
      </c>
      <c r="L76" s="931" t="s">
        <v>592</v>
      </c>
      <c r="M76" s="878"/>
      <c r="O76" s="865"/>
    </row>
    <row r="77" spans="2:15" ht="13.5">
      <c r="B77" s="871">
        <f t="shared" si="1"/>
        <v>73</v>
      </c>
      <c r="C77" s="977"/>
      <c r="D77" s="978"/>
      <c r="E77" s="979"/>
      <c r="F77" s="934" t="s">
        <v>747</v>
      </c>
      <c r="G77" s="874"/>
      <c r="H77" s="874"/>
      <c r="I77" s="874"/>
      <c r="J77" s="875" t="s">
        <v>694</v>
      </c>
      <c r="K77" s="876"/>
      <c r="L77" s="877" t="s">
        <v>592</v>
      </c>
      <c r="M77" s="878"/>
      <c r="O77" s="857"/>
    </row>
    <row r="78" spans="2:15" ht="13.5">
      <c r="B78" s="871">
        <f t="shared" si="1"/>
        <v>74</v>
      </c>
      <c r="C78" s="977"/>
      <c r="D78" s="978"/>
      <c r="E78" s="979"/>
      <c r="F78" s="935" t="s">
        <v>647</v>
      </c>
      <c r="G78" s="883"/>
      <c r="H78" s="883"/>
      <c r="I78" s="883"/>
      <c r="J78" s="884" t="s">
        <v>748</v>
      </c>
      <c r="K78" s="902"/>
      <c r="L78" s="937" t="s">
        <v>699</v>
      </c>
      <c r="M78" s="903"/>
      <c r="O78" s="857"/>
    </row>
    <row r="79" spans="2:15" ht="13.5">
      <c r="B79" s="871">
        <f t="shared" si="1"/>
        <v>75</v>
      </c>
      <c r="C79" s="977"/>
      <c r="D79" s="978"/>
      <c r="E79" s="979"/>
      <c r="F79" s="936" t="s">
        <v>650</v>
      </c>
      <c r="G79" s="882" t="s">
        <v>749</v>
      </c>
      <c r="H79" s="883"/>
      <c r="I79" s="883"/>
      <c r="J79" s="884" t="s">
        <v>750</v>
      </c>
      <c r="K79" s="902" t="s">
        <v>751</v>
      </c>
      <c r="L79" s="937" t="s">
        <v>753</v>
      </c>
      <c r="M79" s="903"/>
      <c r="O79" s="857"/>
    </row>
    <row r="80" spans="2:15" ht="13.5">
      <c r="B80" s="871">
        <f t="shared" si="1"/>
        <v>76</v>
      </c>
      <c r="C80" s="977"/>
      <c r="D80" s="978"/>
      <c r="E80" s="979"/>
      <c r="F80" s="938"/>
      <c r="G80" s="980" t="s">
        <v>754</v>
      </c>
      <c r="H80" s="882" t="s">
        <v>756</v>
      </c>
      <c r="I80" s="969"/>
      <c r="J80" s="884" t="s">
        <v>757</v>
      </c>
      <c r="K80" s="939"/>
      <c r="L80" s="937" t="s">
        <v>592</v>
      </c>
      <c r="M80" s="903"/>
      <c r="O80" s="857"/>
    </row>
    <row r="81" spans="2:15" ht="13.5">
      <c r="B81" s="871">
        <f t="shared" si="1"/>
        <v>77</v>
      </c>
      <c r="C81" s="977"/>
      <c r="D81" s="978"/>
      <c r="E81" s="979"/>
      <c r="F81" s="938"/>
      <c r="G81" s="981"/>
      <c r="H81" s="882" t="s">
        <v>759</v>
      </c>
      <c r="I81" s="969"/>
      <c r="J81" s="884" t="s">
        <v>760</v>
      </c>
      <c r="K81" s="939"/>
      <c r="L81" s="937" t="s">
        <v>761</v>
      </c>
      <c r="M81" s="903"/>
      <c r="O81" s="857"/>
    </row>
    <row r="82" spans="2:15" ht="13.5">
      <c r="B82" s="871">
        <f t="shared" si="1"/>
        <v>78</v>
      </c>
      <c r="C82" s="977"/>
      <c r="D82" s="978"/>
      <c r="E82" s="979"/>
      <c r="F82" s="938"/>
      <c r="G82" s="882" t="s">
        <v>762</v>
      </c>
      <c r="H82" s="883"/>
      <c r="I82" s="883"/>
      <c r="J82" s="884" t="s">
        <v>717</v>
      </c>
      <c r="K82" s="902"/>
      <c r="L82" s="937" t="s">
        <v>763</v>
      </c>
      <c r="M82" s="903"/>
      <c r="O82" s="857"/>
    </row>
    <row r="83" spans="2:15" ht="13.5">
      <c r="B83" s="871">
        <f t="shared" si="1"/>
        <v>79</v>
      </c>
      <c r="C83" s="977"/>
      <c r="D83" s="978"/>
      <c r="E83" s="979"/>
      <c r="F83" s="938"/>
      <c r="G83" s="882" t="s">
        <v>764</v>
      </c>
      <c r="H83" s="941"/>
      <c r="I83" s="883"/>
      <c r="J83" s="884" t="s">
        <v>708</v>
      </c>
      <c r="K83" s="902"/>
      <c r="L83" s="937" t="s">
        <v>592</v>
      </c>
      <c r="M83" s="903"/>
      <c r="O83" s="857"/>
    </row>
    <row r="84" spans="2:15" ht="13.5">
      <c r="B84" s="871">
        <f t="shared" si="1"/>
        <v>80</v>
      </c>
      <c r="C84" s="977"/>
      <c r="D84" s="978"/>
      <c r="E84" s="979"/>
      <c r="F84" s="938"/>
      <c r="G84" s="882" t="s">
        <v>765</v>
      </c>
      <c r="H84" s="883"/>
      <c r="I84" s="883"/>
      <c r="J84" s="884" t="s">
        <v>767</v>
      </c>
      <c r="K84" s="902" t="s">
        <v>768</v>
      </c>
      <c r="L84" s="937" t="s">
        <v>592</v>
      </c>
      <c r="M84" s="903"/>
      <c r="O84" s="857"/>
    </row>
    <row r="85" spans="2:15" ht="13.5">
      <c r="B85" s="871">
        <f t="shared" si="1"/>
        <v>81</v>
      </c>
      <c r="C85" s="977"/>
      <c r="D85" s="978"/>
      <c r="E85" s="979"/>
      <c r="F85" s="938"/>
      <c r="G85" s="882" t="s">
        <v>769</v>
      </c>
      <c r="H85" s="911"/>
      <c r="I85" s="911"/>
      <c r="J85" s="884" t="s">
        <v>770</v>
      </c>
      <c r="K85" s="982"/>
      <c r="L85" s="937" t="s">
        <v>592</v>
      </c>
      <c r="M85" s="903"/>
      <c r="O85" s="857"/>
    </row>
    <row r="86" spans="2:15" ht="13.5">
      <c r="B86" s="871">
        <f t="shared" si="1"/>
        <v>82</v>
      </c>
      <c r="C86" s="977"/>
      <c r="D86" s="978"/>
      <c r="E86" s="983"/>
      <c r="F86" s="964" t="s">
        <v>674</v>
      </c>
      <c r="G86" s="860"/>
      <c r="H86" s="893"/>
      <c r="I86" s="893"/>
      <c r="J86" s="965" t="s">
        <v>771</v>
      </c>
      <c r="K86" s="984"/>
      <c r="L86" s="905" t="s">
        <v>592</v>
      </c>
      <c r="M86" s="946" t="s">
        <v>772</v>
      </c>
      <c r="O86" s="857"/>
    </row>
    <row r="87" spans="2:15" s="837" customFormat="1" ht="13.5">
      <c r="B87" s="871">
        <f t="shared" si="1"/>
        <v>83</v>
      </c>
      <c r="C87" s="867" t="s">
        <v>773</v>
      </c>
      <c r="D87" s="897"/>
      <c r="E87" s="897"/>
      <c r="F87" s="917"/>
      <c r="G87" s="917"/>
      <c r="H87" s="917"/>
      <c r="I87" s="918"/>
      <c r="J87" s="952" t="s">
        <v>592</v>
      </c>
      <c r="K87" s="952" t="s">
        <v>592</v>
      </c>
      <c r="L87" s="924" t="s">
        <v>592</v>
      </c>
      <c r="M87" s="920"/>
      <c r="O87" s="865"/>
    </row>
    <row r="88" spans="2:15" ht="13.5">
      <c r="B88" s="871">
        <f t="shared" si="1"/>
        <v>84</v>
      </c>
      <c r="C88" s="932"/>
      <c r="D88" s="933"/>
      <c r="E88" s="880"/>
      <c r="F88" s="934" t="s">
        <v>747</v>
      </c>
      <c r="G88" s="874"/>
      <c r="H88" s="874"/>
      <c r="I88" s="874"/>
      <c r="J88" s="875" t="s">
        <v>774</v>
      </c>
      <c r="K88" s="876"/>
      <c r="L88" s="877" t="s">
        <v>592</v>
      </c>
      <c r="M88" s="878"/>
      <c r="O88" s="857"/>
    </row>
    <row r="89" spans="2:15" ht="13.5">
      <c r="B89" s="871">
        <f t="shared" si="1"/>
        <v>85</v>
      </c>
      <c r="C89" s="932"/>
      <c r="D89" s="933"/>
      <c r="E89" s="880"/>
      <c r="F89" s="935" t="s">
        <v>680</v>
      </c>
      <c r="G89" s="883"/>
      <c r="H89" s="883"/>
      <c r="I89" s="883"/>
      <c r="J89" s="884" t="s">
        <v>775</v>
      </c>
      <c r="K89" s="902"/>
      <c r="L89" s="937" t="s">
        <v>699</v>
      </c>
      <c r="M89" s="903"/>
      <c r="O89" s="857"/>
    </row>
    <row r="90" spans="2:15" ht="13.5">
      <c r="B90" s="871">
        <f t="shared" si="1"/>
        <v>86</v>
      </c>
      <c r="C90" s="932"/>
      <c r="D90" s="933"/>
      <c r="E90" s="880"/>
      <c r="F90" s="936" t="s">
        <v>650</v>
      </c>
      <c r="G90" s="973" t="s">
        <v>776</v>
      </c>
      <c r="H90" s="911"/>
      <c r="I90" s="985"/>
      <c r="J90" s="884" t="s">
        <v>777</v>
      </c>
      <c r="K90" s="902"/>
      <c r="L90" s="937" t="s">
        <v>778</v>
      </c>
      <c r="M90" s="903"/>
      <c r="O90" s="857"/>
    </row>
    <row r="91" spans="2:15" ht="13.5">
      <c r="B91" s="871">
        <f t="shared" si="1"/>
        <v>87</v>
      </c>
      <c r="C91" s="932"/>
      <c r="D91" s="933"/>
      <c r="E91" s="880"/>
      <c r="F91" s="938"/>
      <c r="G91" s="974"/>
      <c r="H91" s="900"/>
      <c r="I91" s="986"/>
      <c r="J91" s="884" t="s">
        <v>779</v>
      </c>
      <c r="K91" s="902"/>
      <c r="L91" s="937" t="s">
        <v>780</v>
      </c>
      <c r="M91" s="903"/>
      <c r="O91" s="857"/>
    </row>
    <row r="92" spans="2:15" ht="13.5">
      <c r="B92" s="871">
        <f t="shared" si="1"/>
        <v>88</v>
      </c>
      <c r="C92" s="932"/>
      <c r="D92" s="933"/>
      <c r="E92" s="880"/>
      <c r="F92" s="938"/>
      <c r="G92" s="882" t="s">
        <v>781</v>
      </c>
      <c r="H92" s="883"/>
      <c r="I92" s="883"/>
      <c r="J92" s="884" t="s">
        <v>782</v>
      </c>
      <c r="K92" s="939"/>
      <c r="L92" s="937" t="s">
        <v>592</v>
      </c>
      <c r="M92" s="903"/>
      <c r="O92" s="857"/>
    </row>
    <row r="93" spans="2:15" ht="40.5">
      <c r="B93" s="871">
        <f t="shared" si="1"/>
        <v>89</v>
      </c>
      <c r="C93" s="932"/>
      <c r="D93" s="933"/>
      <c r="E93" s="880"/>
      <c r="F93" s="938"/>
      <c r="G93" s="940" t="s">
        <v>783</v>
      </c>
      <c r="H93" s="883"/>
      <c r="I93" s="883"/>
      <c r="J93" s="884" t="s">
        <v>750</v>
      </c>
      <c r="K93" s="902" t="s">
        <v>751</v>
      </c>
      <c r="L93" s="937" t="s">
        <v>705</v>
      </c>
      <c r="M93" s="903" t="s">
        <v>784</v>
      </c>
      <c r="O93" s="857"/>
    </row>
    <row r="94" spans="2:15" ht="13.5">
      <c r="B94" s="871">
        <f t="shared" si="1"/>
        <v>90</v>
      </c>
      <c r="C94" s="932"/>
      <c r="D94" s="933"/>
      <c r="E94" s="880"/>
      <c r="F94" s="936" t="s">
        <v>785</v>
      </c>
      <c r="G94" s="882" t="s">
        <v>786</v>
      </c>
      <c r="H94" s="941"/>
      <c r="I94" s="969"/>
      <c r="J94" s="884" t="s">
        <v>787</v>
      </c>
      <c r="K94" s="902"/>
      <c r="L94" s="937" t="s">
        <v>788</v>
      </c>
      <c r="M94" s="903"/>
      <c r="O94" s="857"/>
    </row>
    <row r="95" spans="2:15" ht="13.5">
      <c r="B95" s="871">
        <f t="shared" si="1"/>
        <v>91</v>
      </c>
      <c r="C95" s="932"/>
      <c r="D95" s="933"/>
      <c r="E95" s="880"/>
      <c r="F95" s="967"/>
      <c r="G95" s="882" t="s">
        <v>789</v>
      </c>
      <c r="H95" s="883"/>
      <c r="I95" s="969"/>
      <c r="J95" s="884" t="s">
        <v>790</v>
      </c>
      <c r="K95" s="902"/>
      <c r="L95" s="937" t="s">
        <v>788</v>
      </c>
      <c r="M95" s="903"/>
      <c r="O95" s="857"/>
    </row>
    <row r="96" spans="2:15" ht="13.5">
      <c r="B96" s="871">
        <f t="shared" si="1"/>
        <v>92</v>
      </c>
      <c r="C96" s="932"/>
      <c r="D96" s="933"/>
      <c r="E96" s="880"/>
      <c r="F96" s="945" t="s">
        <v>791</v>
      </c>
      <c r="G96" s="911"/>
      <c r="H96" s="911"/>
      <c r="I96" s="911"/>
      <c r="J96" s="912" t="s">
        <v>792</v>
      </c>
      <c r="K96" s="987"/>
      <c r="L96" s="988" t="s">
        <v>592</v>
      </c>
      <c r="M96" s="946" t="s">
        <v>669</v>
      </c>
      <c r="O96" s="857"/>
    </row>
    <row r="97" spans="2:15" s="837" customFormat="1" ht="13.5">
      <c r="B97" s="858">
        <f t="shared" si="1"/>
        <v>93</v>
      </c>
      <c r="C97" s="867" t="s">
        <v>793</v>
      </c>
      <c r="D97" s="897"/>
      <c r="E97" s="897"/>
      <c r="F97" s="897"/>
      <c r="G97" s="917"/>
      <c r="H97" s="917"/>
      <c r="I97" s="918"/>
      <c r="J97" s="952" t="s">
        <v>592</v>
      </c>
      <c r="K97" s="953" t="s">
        <v>592</v>
      </c>
      <c r="L97" s="924" t="s">
        <v>592</v>
      </c>
      <c r="M97" s="920"/>
      <c r="O97" s="865"/>
    </row>
    <row r="98" spans="2:15" ht="13.5">
      <c r="B98" s="871">
        <f t="shared" si="1"/>
        <v>94</v>
      </c>
      <c r="C98" s="908"/>
      <c r="D98" s="933"/>
      <c r="E98" s="880"/>
      <c r="F98" s="934" t="s">
        <v>747</v>
      </c>
      <c r="G98" s="897"/>
      <c r="H98" s="897"/>
      <c r="I98" s="897"/>
      <c r="J98" s="955" t="s">
        <v>794</v>
      </c>
      <c r="K98" s="956"/>
      <c r="L98" s="931" t="s">
        <v>592</v>
      </c>
      <c r="M98" s="957"/>
      <c r="O98" s="857"/>
    </row>
    <row r="99" spans="2:15" ht="13.5">
      <c r="B99" s="871">
        <f t="shared" si="1"/>
        <v>95</v>
      </c>
      <c r="C99" s="932"/>
      <c r="D99" s="933"/>
      <c r="E99" s="880"/>
      <c r="F99" s="935" t="s">
        <v>680</v>
      </c>
      <c r="G99" s="883"/>
      <c r="H99" s="883"/>
      <c r="I99" s="883"/>
      <c r="J99" s="884" t="s">
        <v>795</v>
      </c>
      <c r="K99" s="902"/>
      <c r="L99" s="937" t="s">
        <v>699</v>
      </c>
      <c r="M99" s="903"/>
      <c r="O99" s="857"/>
    </row>
    <row r="100" spans="2:15" ht="13.5">
      <c r="B100" s="871">
        <f t="shared" si="1"/>
        <v>96</v>
      </c>
      <c r="C100" s="932"/>
      <c r="D100" s="933"/>
      <c r="E100" s="880"/>
      <c r="F100" s="936" t="s">
        <v>650</v>
      </c>
      <c r="G100" s="882" t="s">
        <v>796</v>
      </c>
      <c r="H100" s="883"/>
      <c r="I100" s="969"/>
      <c r="J100" s="884" t="s">
        <v>797</v>
      </c>
      <c r="K100" s="902"/>
      <c r="L100" s="937" t="s">
        <v>798</v>
      </c>
      <c r="M100" s="903"/>
      <c r="O100" s="857"/>
    </row>
    <row r="101" spans="2:15" ht="13.5">
      <c r="B101" s="871">
        <f t="shared" si="1"/>
        <v>97</v>
      </c>
      <c r="C101" s="932"/>
      <c r="D101" s="868"/>
      <c r="E101" s="880"/>
      <c r="F101" s="879"/>
      <c r="G101" s="882" t="s">
        <v>799</v>
      </c>
      <c r="H101" s="883"/>
      <c r="I101" s="969"/>
      <c r="J101" s="884" t="s">
        <v>797</v>
      </c>
      <c r="K101" s="902"/>
      <c r="L101" s="937" t="s">
        <v>798</v>
      </c>
      <c r="M101" s="903"/>
      <c r="O101" s="857"/>
    </row>
    <row r="102" spans="2:15" ht="13.5">
      <c r="B102" s="871">
        <f t="shared" si="1"/>
        <v>98</v>
      </c>
      <c r="C102" s="932"/>
      <c r="D102" s="868"/>
      <c r="E102" s="880"/>
      <c r="F102" s="879"/>
      <c r="G102" s="989" t="s">
        <v>800</v>
      </c>
      <c r="H102" s="883"/>
      <c r="I102" s="883"/>
      <c r="J102" s="884" t="s">
        <v>692</v>
      </c>
      <c r="K102" s="902"/>
      <c r="L102" s="937" t="s">
        <v>592</v>
      </c>
      <c r="M102" s="903"/>
      <c r="O102" s="857"/>
    </row>
    <row r="103" spans="2:15" ht="13.5">
      <c r="B103" s="871">
        <f t="shared" si="1"/>
        <v>99</v>
      </c>
      <c r="C103" s="932"/>
      <c r="D103" s="868"/>
      <c r="E103" s="880"/>
      <c r="F103" s="879"/>
      <c r="G103" s="989" t="s">
        <v>801</v>
      </c>
      <c r="H103" s="883"/>
      <c r="I103" s="883"/>
      <c r="J103" s="884" t="s">
        <v>802</v>
      </c>
      <c r="K103" s="902"/>
      <c r="L103" s="937" t="s">
        <v>803</v>
      </c>
      <c r="M103" s="903"/>
      <c r="O103" s="857"/>
    </row>
    <row r="104" spans="2:15" ht="13.5">
      <c r="B104" s="871">
        <f t="shared" si="1"/>
        <v>100</v>
      </c>
      <c r="C104" s="932"/>
      <c r="D104" s="868"/>
      <c r="E104" s="880"/>
      <c r="F104" s="879"/>
      <c r="G104" s="990" t="s">
        <v>804</v>
      </c>
      <c r="H104" s="883"/>
      <c r="I104" s="883"/>
      <c r="J104" s="884" t="s">
        <v>805</v>
      </c>
      <c r="K104" s="902"/>
      <c r="L104" s="937" t="s">
        <v>649</v>
      </c>
      <c r="M104" s="903"/>
      <c r="O104" s="857"/>
    </row>
    <row r="105" spans="2:15" ht="13.5">
      <c r="B105" s="871">
        <f t="shared" si="1"/>
        <v>101</v>
      </c>
      <c r="C105" s="932"/>
      <c r="D105" s="991"/>
      <c r="E105" s="992"/>
      <c r="F105" s="993"/>
      <c r="G105" s="3073" t="s">
        <v>806</v>
      </c>
      <c r="H105" s="882" t="s">
        <v>807</v>
      </c>
      <c r="I105" s="969"/>
      <c r="J105" s="884" t="s">
        <v>808</v>
      </c>
      <c r="K105" s="902"/>
      <c r="L105" s="937" t="s">
        <v>809</v>
      </c>
      <c r="M105" s="903"/>
      <c r="O105" s="857"/>
    </row>
    <row r="106" spans="2:15" ht="13.5">
      <c r="B106" s="871">
        <f t="shared" si="1"/>
        <v>102</v>
      </c>
      <c r="C106" s="932"/>
      <c r="D106" s="991"/>
      <c r="E106" s="992"/>
      <c r="F106" s="993"/>
      <c r="G106" s="3074"/>
      <c r="H106" s="882" t="s">
        <v>810</v>
      </c>
      <c r="I106" s="969"/>
      <c r="J106" s="884" t="s">
        <v>811</v>
      </c>
      <c r="K106" s="902"/>
      <c r="L106" s="937" t="s">
        <v>809</v>
      </c>
      <c r="M106" s="903"/>
      <c r="O106" s="857"/>
    </row>
    <row r="107" spans="2:15" ht="13.5">
      <c r="B107" s="871">
        <f t="shared" si="1"/>
        <v>103</v>
      </c>
      <c r="C107" s="932"/>
      <c r="D107" s="868"/>
      <c r="E107" s="880"/>
      <c r="F107" s="879"/>
      <c r="G107" s="882" t="s">
        <v>812</v>
      </c>
      <c r="H107" s="883"/>
      <c r="I107" s="969"/>
      <c r="J107" s="884" t="s">
        <v>813</v>
      </c>
      <c r="K107" s="902"/>
      <c r="L107" s="937" t="s">
        <v>814</v>
      </c>
      <c r="M107" s="903"/>
      <c r="O107" s="857"/>
    </row>
    <row r="108" spans="2:15" ht="13.5">
      <c r="B108" s="871">
        <f t="shared" si="1"/>
        <v>104</v>
      </c>
      <c r="C108" s="932"/>
      <c r="D108" s="868"/>
      <c r="E108" s="880"/>
      <c r="F108" s="879"/>
      <c r="G108" s="882" t="s">
        <v>815</v>
      </c>
      <c r="H108" s="883"/>
      <c r="I108" s="883"/>
      <c r="J108" s="884" t="s">
        <v>816</v>
      </c>
      <c r="K108" s="902"/>
      <c r="L108" s="937" t="s">
        <v>814</v>
      </c>
      <c r="M108" s="903"/>
      <c r="O108" s="857"/>
    </row>
    <row r="109" spans="2:15" ht="13.5">
      <c r="B109" s="871">
        <f t="shared" si="1"/>
        <v>105</v>
      </c>
      <c r="C109" s="932"/>
      <c r="D109" s="868"/>
      <c r="E109" s="880"/>
      <c r="F109" s="879"/>
      <c r="G109" s="882" t="s">
        <v>817</v>
      </c>
      <c r="H109" s="883"/>
      <c r="I109" s="883"/>
      <c r="J109" s="884" t="s">
        <v>816</v>
      </c>
      <c r="K109" s="902"/>
      <c r="L109" s="937" t="s">
        <v>814</v>
      </c>
      <c r="M109" s="903"/>
      <c r="O109" s="857"/>
    </row>
    <row r="110" spans="2:15" ht="13.5">
      <c r="B110" s="871">
        <f t="shared" si="1"/>
        <v>106</v>
      </c>
      <c r="C110" s="932"/>
      <c r="D110" s="868"/>
      <c r="E110" s="880"/>
      <c r="F110" s="879"/>
      <c r="G110" s="972" t="s">
        <v>818</v>
      </c>
      <c r="H110" s="910"/>
      <c r="I110" s="883"/>
      <c r="J110" s="884" t="s">
        <v>819</v>
      </c>
      <c r="K110" s="902"/>
      <c r="L110" s="937" t="s">
        <v>820</v>
      </c>
      <c r="M110" s="903"/>
      <c r="O110" s="857"/>
    </row>
    <row r="111" spans="2:15" ht="13.5">
      <c r="B111" s="871">
        <f t="shared" si="1"/>
        <v>107</v>
      </c>
      <c r="C111" s="932"/>
      <c r="D111" s="868"/>
      <c r="E111" s="880"/>
      <c r="F111" s="879"/>
      <c r="G111" s="882" t="s">
        <v>712</v>
      </c>
      <c r="H111" s="883"/>
      <c r="I111" s="969"/>
      <c r="J111" s="884" t="s">
        <v>821</v>
      </c>
      <c r="K111" s="902"/>
      <c r="L111" s="937" t="s">
        <v>592</v>
      </c>
      <c r="M111" s="903"/>
      <c r="O111" s="857"/>
    </row>
    <row r="112" spans="2:15" ht="13.5">
      <c r="B112" s="871">
        <f t="shared" si="1"/>
        <v>108</v>
      </c>
      <c r="C112" s="932"/>
      <c r="D112" s="868"/>
      <c r="E112" s="880"/>
      <c r="F112" s="879"/>
      <c r="G112" s="882" t="s">
        <v>822</v>
      </c>
      <c r="H112" s="883"/>
      <c r="I112" s="969"/>
      <c r="J112" s="884" t="s">
        <v>823</v>
      </c>
      <c r="K112" s="902"/>
      <c r="L112" s="937" t="s">
        <v>592</v>
      </c>
      <c r="M112" s="903"/>
      <c r="O112" s="857"/>
    </row>
    <row r="113" spans="2:15" ht="13.5">
      <c r="B113" s="871">
        <f t="shared" si="1"/>
        <v>109</v>
      </c>
      <c r="C113" s="932"/>
      <c r="D113" s="868"/>
      <c r="E113" s="880"/>
      <c r="F113" s="879"/>
      <c r="G113" s="980" t="s">
        <v>824</v>
      </c>
      <c r="H113" s="980" t="s">
        <v>825</v>
      </c>
      <c r="I113" s="973" t="s">
        <v>826</v>
      </c>
      <c r="J113" s="884" t="s">
        <v>827</v>
      </c>
      <c r="K113" s="902"/>
      <c r="L113" s="937" t="s">
        <v>828</v>
      </c>
      <c r="M113" s="903"/>
      <c r="O113" s="857"/>
    </row>
    <row r="114" spans="2:15" ht="13.5">
      <c r="B114" s="871">
        <f t="shared" si="1"/>
        <v>110</v>
      </c>
      <c r="C114" s="932"/>
      <c r="D114" s="868"/>
      <c r="E114" s="880"/>
      <c r="F114" s="879"/>
      <c r="G114" s="994" t="s">
        <v>829</v>
      </c>
      <c r="H114" s="994"/>
      <c r="I114" s="990" t="s">
        <v>830</v>
      </c>
      <c r="J114" s="884" t="s">
        <v>831</v>
      </c>
      <c r="K114" s="902"/>
      <c r="L114" s="937" t="s">
        <v>832</v>
      </c>
      <c r="M114" s="903"/>
      <c r="O114" s="857"/>
    </row>
    <row r="115" spans="2:15" ht="13.5">
      <c r="B115" s="871">
        <f t="shared" si="1"/>
        <v>111</v>
      </c>
      <c r="C115" s="932"/>
      <c r="D115" s="868"/>
      <c r="E115" s="880"/>
      <c r="F115" s="879"/>
      <c r="G115" s="994"/>
      <c r="H115" s="994"/>
      <c r="I115" s="990" t="s">
        <v>833</v>
      </c>
      <c r="J115" s="884" t="s">
        <v>834</v>
      </c>
      <c r="K115" s="987"/>
      <c r="L115" s="988" t="s">
        <v>835</v>
      </c>
      <c r="M115" s="995"/>
      <c r="O115" s="857"/>
    </row>
    <row r="116" spans="2:15" ht="13.5">
      <c r="B116" s="871">
        <f t="shared" si="1"/>
        <v>112</v>
      </c>
      <c r="C116" s="932"/>
      <c r="D116" s="868"/>
      <c r="E116" s="880"/>
      <c r="F116" s="879"/>
      <c r="G116" s="996"/>
      <c r="H116" s="980" t="s">
        <v>836</v>
      </c>
      <c r="I116" s="973" t="s">
        <v>826</v>
      </c>
      <c r="J116" s="884" t="s">
        <v>827</v>
      </c>
      <c r="K116" s="902"/>
      <c r="L116" s="937" t="s">
        <v>828</v>
      </c>
      <c r="M116" s="903"/>
      <c r="O116" s="857"/>
    </row>
    <row r="117" spans="2:15" ht="13.5">
      <c r="B117" s="871">
        <f t="shared" si="1"/>
        <v>113</v>
      </c>
      <c r="C117" s="932"/>
      <c r="D117" s="868"/>
      <c r="E117" s="880"/>
      <c r="F117" s="879"/>
      <c r="G117" s="997"/>
      <c r="H117" s="997"/>
      <c r="I117" s="990" t="s">
        <v>830</v>
      </c>
      <c r="J117" s="884" t="s">
        <v>831</v>
      </c>
      <c r="K117" s="902"/>
      <c r="L117" s="937" t="s">
        <v>308</v>
      </c>
      <c r="M117" s="995"/>
      <c r="O117" s="857"/>
    </row>
    <row r="118" spans="2:15" ht="13.5">
      <c r="B118" s="871">
        <f t="shared" si="1"/>
        <v>114</v>
      </c>
      <c r="C118" s="932"/>
      <c r="D118" s="868"/>
      <c r="E118" s="880"/>
      <c r="F118" s="879"/>
      <c r="G118" s="997"/>
      <c r="H118" s="997"/>
      <c r="I118" s="990" t="s">
        <v>833</v>
      </c>
      <c r="J118" s="884" t="s">
        <v>834</v>
      </c>
      <c r="K118" s="987"/>
      <c r="L118" s="988" t="s">
        <v>820</v>
      </c>
      <c r="M118" s="995"/>
      <c r="O118" s="857"/>
    </row>
    <row r="119" spans="2:15" ht="13.5">
      <c r="B119" s="871">
        <f t="shared" si="1"/>
        <v>115</v>
      </c>
      <c r="C119" s="932"/>
      <c r="D119" s="868"/>
      <c r="E119" s="880"/>
      <c r="F119" s="879"/>
      <c r="G119" s="996"/>
      <c r="H119" s="980" t="s">
        <v>837</v>
      </c>
      <c r="I119" s="973" t="s">
        <v>826</v>
      </c>
      <c r="J119" s="884" t="s">
        <v>827</v>
      </c>
      <c r="K119" s="902"/>
      <c r="L119" s="937" t="s">
        <v>828</v>
      </c>
      <c r="M119" s="903"/>
      <c r="O119" s="857"/>
    </row>
    <row r="120" spans="2:15" ht="13.5">
      <c r="B120" s="871">
        <f t="shared" si="1"/>
        <v>116</v>
      </c>
      <c r="C120" s="932"/>
      <c r="D120" s="868"/>
      <c r="E120" s="880"/>
      <c r="F120" s="879"/>
      <c r="G120" s="997"/>
      <c r="H120" s="997"/>
      <c r="I120" s="990" t="s">
        <v>830</v>
      </c>
      <c r="J120" s="884" t="s">
        <v>831</v>
      </c>
      <c r="K120" s="902"/>
      <c r="L120" s="937" t="s">
        <v>832</v>
      </c>
      <c r="M120" s="995"/>
      <c r="O120" s="857"/>
    </row>
    <row r="121" spans="2:15" ht="13.5">
      <c r="B121" s="871">
        <f t="shared" si="1"/>
        <v>117</v>
      </c>
      <c r="C121" s="932"/>
      <c r="D121" s="868"/>
      <c r="E121" s="880"/>
      <c r="F121" s="879"/>
      <c r="G121" s="997"/>
      <c r="H121" s="997"/>
      <c r="I121" s="990" t="s">
        <v>833</v>
      </c>
      <c r="J121" s="884" t="s">
        <v>834</v>
      </c>
      <c r="K121" s="987"/>
      <c r="L121" s="988" t="s">
        <v>820</v>
      </c>
      <c r="M121" s="995"/>
      <c r="O121" s="857"/>
    </row>
    <row r="122" spans="2:15" ht="13.5">
      <c r="B122" s="871">
        <f t="shared" si="1"/>
        <v>118</v>
      </c>
      <c r="C122" s="932"/>
      <c r="D122" s="868"/>
      <c r="E122" s="880"/>
      <c r="F122" s="879"/>
      <c r="G122" s="996"/>
      <c r="H122" s="980" t="s">
        <v>838</v>
      </c>
      <c r="I122" s="998" t="s">
        <v>826</v>
      </c>
      <c r="J122" s="884" t="s">
        <v>839</v>
      </c>
      <c r="K122" s="902"/>
      <c r="L122" s="937" t="s">
        <v>840</v>
      </c>
      <c r="M122" s="903"/>
      <c r="O122" s="857"/>
    </row>
    <row r="123" spans="2:15" ht="13.5">
      <c r="B123" s="871">
        <f t="shared" si="1"/>
        <v>119</v>
      </c>
      <c r="C123" s="932"/>
      <c r="D123" s="868"/>
      <c r="E123" s="880"/>
      <c r="F123" s="879"/>
      <c r="G123" s="996"/>
      <c r="H123" s="996"/>
      <c r="I123" s="999"/>
      <c r="J123" s="884" t="s">
        <v>841</v>
      </c>
      <c r="K123" s="902"/>
      <c r="L123" s="937" t="s">
        <v>840</v>
      </c>
      <c r="M123" s="995"/>
      <c r="O123" s="857"/>
    </row>
    <row r="124" spans="2:15" ht="13.5">
      <c r="B124" s="871">
        <f t="shared" si="1"/>
        <v>120</v>
      </c>
      <c r="C124" s="932"/>
      <c r="D124" s="868"/>
      <c r="E124" s="880"/>
      <c r="F124" s="879"/>
      <c r="G124" s="997"/>
      <c r="H124" s="997"/>
      <c r="I124" s="990" t="s">
        <v>830</v>
      </c>
      <c r="J124" s="884" t="s">
        <v>842</v>
      </c>
      <c r="K124" s="902"/>
      <c r="L124" s="937" t="s">
        <v>832</v>
      </c>
      <c r="M124" s="995"/>
      <c r="O124" s="857"/>
    </row>
    <row r="125" spans="2:15" ht="13.5">
      <c r="B125" s="871">
        <f t="shared" si="1"/>
        <v>121</v>
      </c>
      <c r="C125" s="932"/>
      <c r="D125" s="868"/>
      <c r="E125" s="880"/>
      <c r="F125" s="879"/>
      <c r="G125" s="1000"/>
      <c r="H125" s="997"/>
      <c r="I125" s="990" t="s">
        <v>843</v>
      </c>
      <c r="J125" s="884" t="s">
        <v>834</v>
      </c>
      <c r="K125" s="987"/>
      <c r="L125" s="988" t="s">
        <v>844</v>
      </c>
      <c r="M125" s="995"/>
      <c r="O125" s="857"/>
    </row>
    <row r="126" spans="2:15" ht="54">
      <c r="B126" s="871">
        <f t="shared" si="1"/>
        <v>122</v>
      </c>
      <c r="C126" s="932"/>
      <c r="D126" s="944"/>
      <c r="E126" s="890"/>
      <c r="F126" s="945" t="s">
        <v>845</v>
      </c>
      <c r="G126" s="893"/>
      <c r="H126" s="893"/>
      <c r="I126" s="893"/>
      <c r="J126" s="894" t="s">
        <v>846</v>
      </c>
      <c r="K126" s="904"/>
      <c r="L126" s="905" t="s">
        <v>592</v>
      </c>
      <c r="M126" s="946" t="s">
        <v>669</v>
      </c>
      <c r="O126" s="857"/>
    </row>
    <row r="127" spans="2:15" s="837" customFormat="1" ht="13.5">
      <c r="B127" s="858">
        <f t="shared" si="1"/>
        <v>123</v>
      </c>
      <c r="C127" s="867" t="s">
        <v>847</v>
      </c>
      <c r="D127" s="897"/>
      <c r="E127" s="897"/>
      <c r="F127" s="897"/>
      <c r="G127" s="897"/>
      <c r="H127" s="897"/>
      <c r="I127" s="1001"/>
      <c r="J127" s="949" t="s">
        <v>592</v>
      </c>
      <c r="K127" s="950" t="s">
        <v>592</v>
      </c>
      <c r="L127" s="869" t="s">
        <v>592</v>
      </c>
      <c r="M127" s="870"/>
      <c r="O127" s="865"/>
    </row>
    <row r="128" spans="2:15" ht="13.5">
      <c r="B128" s="871">
        <f t="shared" si="1"/>
        <v>124</v>
      </c>
      <c r="C128" s="1002"/>
      <c r="D128" s="1003"/>
      <c r="E128" s="1004"/>
      <c r="F128" s="1005" t="s">
        <v>678</v>
      </c>
      <c r="G128" s="1006"/>
      <c r="H128" s="1005"/>
      <c r="I128" s="1005"/>
      <c r="J128" s="875" t="s">
        <v>848</v>
      </c>
      <c r="K128" s="876"/>
      <c r="L128" s="877" t="s">
        <v>592</v>
      </c>
      <c r="M128" s="878"/>
      <c r="O128" s="857"/>
    </row>
    <row r="129" spans="2:15" ht="13.5">
      <c r="B129" s="871">
        <f t="shared" si="1"/>
        <v>125</v>
      </c>
      <c r="C129" s="1002"/>
      <c r="D129" s="868"/>
      <c r="E129" s="880"/>
      <c r="F129" s="883" t="s">
        <v>849</v>
      </c>
      <c r="G129" s="1007"/>
      <c r="H129" s="883"/>
      <c r="I129" s="883"/>
      <c r="J129" s="1008" t="s">
        <v>850</v>
      </c>
      <c r="K129" s="913"/>
      <c r="L129" s="869" t="s">
        <v>699</v>
      </c>
      <c r="M129" s="870"/>
      <c r="O129" s="857"/>
    </row>
    <row r="130" spans="2:15" ht="13.5">
      <c r="B130" s="871">
        <f t="shared" si="1"/>
        <v>126</v>
      </c>
      <c r="C130" s="1002"/>
      <c r="D130" s="1009"/>
      <c r="E130" s="1004"/>
      <c r="F130" s="1010" t="s">
        <v>650</v>
      </c>
      <c r="G130" s="882" t="s">
        <v>851</v>
      </c>
      <c r="H130" s="883"/>
      <c r="I130" s="883"/>
      <c r="J130" s="912" t="s">
        <v>802</v>
      </c>
      <c r="K130" s="987"/>
      <c r="L130" s="988" t="s">
        <v>852</v>
      </c>
      <c r="M130" s="995"/>
      <c r="O130" s="857"/>
    </row>
    <row r="131" spans="2:15" ht="13.5">
      <c r="B131" s="871">
        <f t="shared" si="1"/>
        <v>127</v>
      </c>
      <c r="C131" s="1002"/>
      <c r="D131" s="1009"/>
      <c r="E131" s="958"/>
      <c r="F131" s="1011" t="s">
        <v>853</v>
      </c>
      <c r="G131" s="882" t="s">
        <v>854</v>
      </c>
      <c r="H131" s="883"/>
      <c r="I131" s="883"/>
      <c r="J131" s="884" t="s">
        <v>856</v>
      </c>
      <c r="K131" s="902"/>
      <c r="L131" s="937" t="s">
        <v>592</v>
      </c>
      <c r="M131" s="903"/>
      <c r="O131" s="857"/>
    </row>
    <row r="132" spans="2:15" ht="13.5">
      <c r="B132" s="871">
        <f t="shared" si="1"/>
        <v>128</v>
      </c>
      <c r="C132" s="1002"/>
      <c r="D132" s="1003"/>
      <c r="E132" s="1004"/>
      <c r="F132" s="1003"/>
      <c r="G132" s="882" t="s">
        <v>857</v>
      </c>
      <c r="H132" s="883"/>
      <c r="I132" s="883"/>
      <c r="J132" s="884" t="s">
        <v>858</v>
      </c>
      <c r="K132" s="902" t="s">
        <v>859</v>
      </c>
      <c r="L132" s="937" t="s">
        <v>592</v>
      </c>
      <c r="M132" s="903"/>
      <c r="O132" s="857"/>
    </row>
    <row r="133" spans="2:15" ht="13.5">
      <c r="B133" s="871">
        <f t="shared" si="1"/>
        <v>129</v>
      </c>
      <c r="C133" s="1002"/>
      <c r="D133" s="868"/>
      <c r="E133" s="880"/>
      <c r="F133" s="868"/>
      <c r="G133" s="940" t="s">
        <v>860</v>
      </c>
      <c r="H133" s="883"/>
      <c r="I133" s="883"/>
      <c r="J133" s="884" t="s">
        <v>861</v>
      </c>
      <c r="K133" s="902" t="s">
        <v>862</v>
      </c>
      <c r="L133" s="937" t="s">
        <v>660</v>
      </c>
      <c r="M133" s="903"/>
      <c r="O133" s="857"/>
    </row>
    <row r="134" spans="2:15" ht="13.5">
      <c r="B134" s="871">
        <f t="shared" ref="B134:B197" si="2">B133+1</f>
        <v>130</v>
      </c>
      <c r="C134" s="1012"/>
      <c r="D134" s="860"/>
      <c r="E134" s="890"/>
      <c r="F134" s="1013" t="s">
        <v>863</v>
      </c>
      <c r="G134" s="893"/>
      <c r="H134" s="893"/>
      <c r="I134" s="893"/>
      <c r="J134" s="894" t="s">
        <v>864</v>
      </c>
      <c r="K134" s="904"/>
      <c r="L134" s="905" t="s">
        <v>592</v>
      </c>
      <c r="M134" s="946" t="s">
        <v>669</v>
      </c>
      <c r="O134" s="857"/>
    </row>
    <row r="135" spans="2:15" s="837" customFormat="1" ht="13.5">
      <c r="B135" s="858">
        <f t="shared" si="2"/>
        <v>131</v>
      </c>
      <c r="C135" s="867" t="s">
        <v>865</v>
      </c>
      <c r="D135" s="897"/>
      <c r="E135" s="897"/>
      <c r="F135" s="897"/>
      <c r="G135" s="897"/>
      <c r="H135" s="897"/>
      <c r="I135" s="1001"/>
      <c r="J135" s="929" t="s">
        <v>592</v>
      </c>
      <c r="K135" s="930" t="s">
        <v>592</v>
      </c>
      <c r="L135" s="931" t="s">
        <v>592</v>
      </c>
      <c r="M135" s="957"/>
      <c r="O135" s="865"/>
    </row>
    <row r="136" spans="2:15" ht="13.5">
      <c r="B136" s="871">
        <f t="shared" si="2"/>
        <v>132</v>
      </c>
      <c r="C136" s="1002"/>
      <c r="D136" s="868"/>
      <c r="E136" s="880"/>
      <c r="F136" s="899" t="s">
        <v>678</v>
      </c>
      <c r="G136" s="874"/>
      <c r="H136" s="874"/>
      <c r="I136" s="874"/>
      <c r="J136" s="955" t="s">
        <v>866</v>
      </c>
      <c r="K136" s="956"/>
      <c r="L136" s="931" t="s">
        <v>592</v>
      </c>
      <c r="M136" s="957"/>
      <c r="O136" s="857"/>
    </row>
    <row r="137" spans="2:15" ht="13.5">
      <c r="B137" s="871">
        <f t="shared" si="2"/>
        <v>133</v>
      </c>
      <c r="C137" s="1002"/>
      <c r="D137" s="868"/>
      <c r="E137" s="1014"/>
      <c r="F137" s="907" t="s">
        <v>849</v>
      </c>
      <c r="G137" s="1015"/>
      <c r="H137" s="883"/>
      <c r="I137" s="883"/>
      <c r="J137" s="884" t="s">
        <v>867</v>
      </c>
      <c r="K137" s="902"/>
      <c r="L137" s="937" t="s">
        <v>699</v>
      </c>
      <c r="M137" s="903"/>
      <c r="O137" s="857"/>
    </row>
    <row r="138" spans="2:15" ht="13.5">
      <c r="B138" s="871">
        <f t="shared" si="2"/>
        <v>134</v>
      </c>
      <c r="C138" s="1002"/>
      <c r="D138" s="933"/>
      <c r="E138" s="1014"/>
      <c r="F138" s="936" t="s">
        <v>650</v>
      </c>
      <c r="G138" s="882" t="s">
        <v>868</v>
      </c>
      <c r="H138" s="1016"/>
      <c r="I138" s="883"/>
      <c r="J138" s="884" t="s">
        <v>869</v>
      </c>
      <c r="K138" s="902"/>
      <c r="L138" s="937" t="s">
        <v>870</v>
      </c>
      <c r="M138" s="903"/>
      <c r="O138" s="857"/>
    </row>
    <row r="139" spans="2:15" ht="13.5">
      <c r="B139" s="871">
        <f t="shared" si="2"/>
        <v>135</v>
      </c>
      <c r="C139" s="1002"/>
      <c r="D139" s="868"/>
      <c r="E139" s="1017"/>
      <c r="F139" s="879"/>
      <c r="G139" s="882" t="s">
        <v>871</v>
      </c>
      <c r="H139" s="883"/>
      <c r="I139" s="883"/>
      <c r="J139" s="884" t="s">
        <v>872</v>
      </c>
      <c r="K139" s="902" t="s">
        <v>873</v>
      </c>
      <c r="L139" s="937" t="s">
        <v>660</v>
      </c>
      <c r="M139" s="903"/>
      <c r="O139" s="857"/>
    </row>
    <row r="140" spans="2:15" ht="13.5">
      <c r="B140" s="871">
        <f t="shared" si="2"/>
        <v>136</v>
      </c>
      <c r="C140" s="1002"/>
      <c r="D140" s="868"/>
      <c r="E140" s="1018"/>
      <c r="F140" s="879"/>
      <c r="G140" s="882" t="s">
        <v>874</v>
      </c>
      <c r="H140" s="883"/>
      <c r="I140" s="883"/>
      <c r="J140" s="884" t="s">
        <v>875</v>
      </c>
      <c r="K140" s="902"/>
      <c r="L140" s="937" t="s">
        <v>876</v>
      </c>
      <c r="M140" s="903"/>
      <c r="O140" s="857"/>
    </row>
    <row r="141" spans="2:15" ht="13.5">
      <c r="B141" s="871">
        <f t="shared" si="2"/>
        <v>137</v>
      </c>
      <c r="C141" s="1002"/>
      <c r="D141" s="868"/>
      <c r="E141" s="1018"/>
      <c r="F141" s="879"/>
      <c r="G141" s="882" t="s">
        <v>826</v>
      </c>
      <c r="H141" s="883"/>
      <c r="I141" s="883"/>
      <c r="J141" s="884" t="s">
        <v>877</v>
      </c>
      <c r="K141" s="902" t="s">
        <v>878</v>
      </c>
      <c r="L141" s="937" t="s">
        <v>592</v>
      </c>
      <c r="M141" s="903"/>
      <c r="O141" s="857"/>
    </row>
    <row r="142" spans="2:15" ht="13.5">
      <c r="B142" s="871">
        <f t="shared" si="2"/>
        <v>138</v>
      </c>
      <c r="C142" s="1002"/>
      <c r="D142" s="868"/>
      <c r="E142" s="1018"/>
      <c r="F142" s="879"/>
      <c r="G142" s="882" t="s">
        <v>709</v>
      </c>
      <c r="H142" s="883"/>
      <c r="I142" s="883"/>
      <c r="J142" s="884" t="s">
        <v>708</v>
      </c>
      <c r="K142" s="902"/>
      <c r="L142" s="937" t="s">
        <v>592</v>
      </c>
      <c r="M142" s="903"/>
      <c r="O142" s="857"/>
    </row>
    <row r="143" spans="2:15" ht="13.5">
      <c r="B143" s="871">
        <f t="shared" si="2"/>
        <v>139</v>
      </c>
      <c r="C143" s="1002"/>
      <c r="D143" s="868"/>
      <c r="E143" s="1019"/>
      <c r="F143" s="879"/>
      <c r="G143" s="882" t="s">
        <v>879</v>
      </c>
      <c r="H143" s="883"/>
      <c r="I143" s="883"/>
      <c r="J143" s="884" t="s">
        <v>767</v>
      </c>
      <c r="K143" s="902" t="s">
        <v>880</v>
      </c>
      <c r="L143" s="937" t="s">
        <v>592</v>
      </c>
      <c r="M143" s="903"/>
      <c r="O143" s="857"/>
    </row>
    <row r="144" spans="2:15" ht="13.5">
      <c r="B144" s="871">
        <f t="shared" si="2"/>
        <v>140</v>
      </c>
      <c r="C144" s="1002"/>
      <c r="D144" s="868"/>
      <c r="E144" s="1018"/>
      <c r="F144" s="879"/>
      <c r="G144" s="882" t="s">
        <v>712</v>
      </c>
      <c r="H144" s="883"/>
      <c r="I144" s="883"/>
      <c r="J144" s="884" t="s">
        <v>881</v>
      </c>
      <c r="K144" s="902"/>
      <c r="L144" s="937" t="s">
        <v>592</v>
      </c>
      <c r="M144" s="903"/>
      <c r="O144" s="857"/>
    </row>
    <row r="145" spans="2:15" ht="13.5">
      <c r="B145" s="871">
        <f t="shared" si="2"/>
        <v>141</v>
      </c>
      <c r="C145" s="1002"/>
      <c r="D145" s="868"/>
      <c r="E145" s="1018"/>
      <c r="F145" s="879"/>
      <c r="G145" s="882" t="s">
        <v>707</v>
      </c>
      <c r="H145" s="883"/>
      <c r="I145" s="883"/>
      <c r="J145" s="884" t="s">
        <v>882</v>
      </c>
      <c r="K145" s="913"/>
      <c r="L145" s="869" t="s">
        <v>592</v>
      </c>
      <c r="M145" s="870"/>
      <c r="O145" s="857"/>
    </row>
    <row r="146" spans="2:15" ht="13.5">
      <c r="B146" s="871">
        <f t="shared" si="2"/>
        <v>142</v>
      </c>
      <c r="C146" s="1012"/>
      <c r="D146" s="860"/>
      <c r="E146" s="890"/>
      <c r="F146" s="964" t="s">
        <v>863</v>
      </c>
      <c r="G146" s="893"/>
      <c r="H146" s="893"/>
      <c r="I146" s="893"/>
      <c r="J146" s="894" t="s">
        <v>884</v>
      </c>
      <c r="K146" s="904"/>
      <c r="L146" s="905" t="s">
        <v>592</v>
      </c>
      <c r="M146" s="906" t="s">
        <v>772</v>
      </c>
      <c r="O146" s="857"/>
    </row>
    <row r="147" spans="2:15" s="837" customFormat="1" ht="13.5">
      <c r="B147" s="858">
        <f t="shared" si="2"/>
        <v>143</v>
      </c>
      <c r="C147" s="867" t="s">
        <v>885</v>
      </c>
      <c r="D147" s="917"/>
      <c r="E147" s="917"/>
      <c r="F147" s="917"/>
      <c r="G147" s="917"/>
      <c r="H147" s="917"/>
      <c r="I147" s="918"/>
      <c r="J147" s="952" t="s">
        <v>592</v>
      </c>
      <c r="K147" s="953" t="s">
        <v>592</v>
      </c>
      <c r="L147" s="924" t="s">
        <v>592</v>
      </c>
      <c r="M147" s="920"/>
      <c r="O147" s="865"/>
    </row>
    <row r="148" spans="2:15" s="837" customFormat="1" ht="13.5">
      <c r="B148" s="858">
        <f t="shared" si="2"/>
        <v>144</v>
      </c>
      <c r="C148" s="872"/>
      <c r="D148" s="961" t="s">
        <v>886</v>
      </c>
      <c r="E148" s="896"/>
      <c r="F148" s="917"/>
      <c r="G148" s="868"/>
      <c r="H148" s="868"/>
      <c r="I148" s="868"/>
      <c r="J148" s="952" t="s">
        <v>592</v>
      </c>
      <c r="K148" s="950" t="s">
        <v>592</v>
      </c>
      <c r="L148" s="869" t="s">
        <v>592</v>
      </c>
      <c r="M148" s="870"/>
      <c r="O148" s="865"/>
    </row>
    <row r="149" spans="2:15" ht="13.5">
      <c r="B149" s="871">
        <f t="shared" si="2"/>
        <v>145</v>
      </c>
      <c r="C149" s="1020"/>
      <c r="D149" s="960"/>
      <c r="E149" s="880"/>
      <c r="F149" s="899" t="s">
        <v>888</v>
      </c>
      <c r="G149" s="1021"/>
      <c r="H149" s="874"/>
      <c r="I149" s="874"/>
      <c r="J149" s="875" t="s">
        <v>889</v>
      </c>
      <c r="K149" s="876"/>
      <c r="L149" s="877" t="s">
        <v>592</v>
      </c>
      <c r="M149" s="878"/>
      <c r="O149" s="857"/>
    </row>
    <row r="150" spans="2:15" ht="13.5">
      <c r="B150" s="871">
        <f t="shared" si="2"/>
        <v>146</v>
      </c>
      <c r="C150" s="1020"/>
      <c r="D150" s="865"/>
      <c r="E150" s="880"/>
      <c r="F150" s="907" t="s">
        <v>849</v>
      </c>
      <c r="G150" s="883"/>
      <c r="H150" s="883"/>
      <c r="I150" s="883"/>
      <c r="J150" s="884" t="s">
        <v>867</v>
      </c>
      <c r="K150" s="902"/>
      <c r="L150" s="937" t="s">
        <v>699</v>
      </c>
      <c r="M150" s="903"/>
      <c r="O150" s="857"/>
    </row>
    <row r="151" spans="2:15" ht="13.5">
      <c r="B151" s="871">
        <f t="shared" si="2"/>
        <v>147</v>
      </c>
      <c r="C151" s="1020"/>
      <c r="D151" s="865"/>
      <c r="E151" s="880"/>
      <c r="F151" s="1022" t="s">
        <v>890</v>
      </c>
      <c r="G151" s="882" t="s">
        <v>891</v>
      </c>
      <c r="H151" s="900"/>
      <c r="I151" s="900"/>
      <c r="J151" s="884" t="s">
        <v>892</v>
      </c>
      <c r="K151" s="902"/>
      <c r="L151" s="937" t="s">
        <v>592</v>
      </c>
      <c r="M151" s="903"/>
      <c r="O151" s="857"/>
    </row>
    <row r="152" spans="2:15" ht="13.5" customHeight="1">
      <c r="B152" s="871">
        <f t="shared" si="2"/>
        <v>148</v>
      </c>
      <c r="C152" s="1020"/>
      <c r="D152" s="865"/>
      <c r="E152" s="880"/>
      <c r="F152" s="879"/>
      <c r="G152" s="940" t="s">
        <v>893</v>
      </c>
      <c r="H152" s="883"/>
      <c r="I152" s="883"/>
      <c r="J152" s="884" t="s">
        <v>894</v>
      </c>
      <c r="K152" s="982" t="s">
        <v>895</v>
      </c>
      <c r="L152" s="937" t="s">
        <v>788</v>
      </c>
      <c r="M152" s="1023"/>
      <c r="O152" s="857"/>
    </row>
    <row r="153" spans="2:15" ht="13.5">
      <c r="B153" s="871">
        <f t="shared" si="2"/>
        <v>149</v>
      </c>
      <c r="C153" s="1020"/>
      <c r="D153" s="865"/>
      <c r="E153" s="880"/>
      <c r="F153" s="879"/>
      <c r="G153" s="882" t="s">
        <v>868</v>
      </c>
      <c r="H153" s="883"/>
      <c r="I153" s="883"/>
      <c r="J153" s="884" t="s">
        <v>896</v>
      </c>
      <c r="K153" s="902"/>
      <c r="L153" s="937" t="s">
        <v>897</v>
      </c>
      <c r="M153" s="903"/>
      <c r="O153" s="857"/>
    </row>
    <row r="154" spans="2:15" ht="13.5">
      <c r="B154" s="871">
        <f t="shared" si="2"/>
        <v>150</v>
      </c>
      <c r="C154" s="1020"/>
      <c r="D154" s="865"/>
      <c r="E154" s="880"/>
      <c r="F154" s="879"/>
      <c r="G154" s="882" t="s">
        <v>712</v>
      </c>
      <c r="H154" s="883"/>
      <c r="I154" s="883"/>
      <c r="J154" s="884" t="s">
        <v>881</v>
      </c>
      <c r="K154" s="902"/>
      <c r="L154" s="937" t="s">
        <v>592</v>
      </c>
      <c r="M154" s="903"/>
      <c r="O154" s="857"/>
    </row>
    <row r="155" spans="2:15" ht="13.5">
      <c r="B155" s="871">
        <f t="shared" si="2"/>
        <v>151</v>
      </c>
      <c r="C155" s="1020"/>
      <c r="D155" s="865"/>
      <c r="E155" s="880"/>
      <c r="F155" s="879"/>
      <c r="G155" s="940" t="s">
        <v>898</v>
      </c>
      <c r="H155" s="883"/>
      <c r="I155" s="883"/>
      <c r="J155" s="884" t="s">
        <v>899</v>
      </c>
      <c r="K155" s="902" t="s">
        <v>900</v>
      </c>
      <c r="L155" s="937" t="s">
        <v>705</v>
      </c>
      <c r="M155" s="903"/>
      <c r="O155" s="857"/>
    </row>
    <row r="156" spans="2:15" ht="13.5">
      <c r="B156" s="871">
        <f t="shared" si="2"/>
        <v>152</v>
      </c>
      <c r="C156" s="1020"/>
      <c r="D156" s="865"/>
      <c r="E156" s="880"/>
      <c r="F156" s="879"/>
      <c r="G156" s="990" t="s">
        <v>707</v>
      </c>
      <c r="H156" s="3075" t="s">
        <v>901</v>
      </c>
      <c r="I156" s="3076"/>
      <c r="J156" s="884" t="s">
        <v>708</v>
      </c>
      <c r="K156" s="902"/>
      <c r="L156" s="937" t="s">
        <v>592</v>
      </c>
      <c r="M156" s="903"/>
      <c r="O156" s="857"/>
    </row>
    <row r="157" spans="2:15" ht="13.5">
      <c r="B157" s="871">
        <f t="shared" si="2"/>
        <v>153</v>
      </c>
      <c r="C157" s="1020"/>
      <c r="D157" s="865"/>
      <c r="E157" s="880"/>
      <c r="F157" s="879"/>
      <c r="G157" s="1024"/>
      <c r="H157" s="1025" t="s">
        <v>902</v>
      </c>
      <c r="I157" s="1007"/>
      <c r="J157" s="884" t="s">
        <v>708</v>
      </c>
      <c r="K157" s="902"/>
      <c r="L157" s="937" t="s">
        <v>592</v>
      </c>
      <c r="M157" s="903"/>
      <c r="O157" s="857"/>
    </row>
    <row r="158" spans="2:15" ht="13.5">
      <c r="B158" s="871">
        <f t="shared" si="2"/>
        <v>154</v>
      </c>
      <c r="C158" s="1020"/>
      <c r="D158" s="865"/>
      <c r="E158" s="880"/>
      <c r="F158" s="879"/>
      <c r="G158" s="882" t="s">
        <v>709</v>
      </c>
      <c r="H158" s="883"/>
      <c r="I158" s="883"/>
      <c r="J158" s="884" t="s">
        <v>708</v>
      </c>
      <c r="K158" s="902"/>
      <c r="L158" s="937" t="s">
        <v>592</v>
      </c>
      <c r="M158" s="903"/>
      <c r="O158" s="857"/>
    </row>
    <row r="159" spans="2:15" ht="13.5">
      <c r="B159" s="871">
        <f t="shared" si="2"/>
        <v>155</v>
      </c>
      <c r="C159" s="1020"/>
      <c r="D159" s="865"/>
      <c r="E159" s="880"/>
      <c r="F159" s="879"/>
      <c r="G159" s="882" t="s">
        <v>903</v>
      </c>
      <c r="H159" s="883"/>
      <c r="I159" s="883"/>
      <c r="J159" s="1026" t="s">
        <v>767</v>
      </c>
      <c r="K159" s="902" t="s">
        <v>880</v>
      </c>
      <c r="L159" s="937" t="s">
        <v>592</v>
      </c>
      <c r="M159" s="903"/>
      <c r="O159" s="857"/>
    </row>
    <row r="160" spans="2:15" ht="13.5">
      <c r="B160" s="871">
        <f t="shared" si="2"/>
        <v>156</v>
      </c>
      <c r="C160" s="1020"/>
      <c r="D160" s="1027"/>
      <c r="E160" s="890"/>
      <c r="F160" s="964" t="s">
        <v>863</v>
      </c>
      <c r="G160" s="893"/>
      <c r="H160" s="893"/>
      <c r="I160" s="893"/>
      <c r="J160" s="884" t="s">
        <v>904</v>
      </c>
      <c r="K160" s="984"/>
      <c r="L160" s="905" t="s">
        <v>592</v>
      </c>
      <c r="M160" s="906" t="s">
        <v>772</v>
      </c>
      <c r="O160" s="857"/>
    </row>
    <row r="161" spans="2:15" s="837" customFormat="1" ht="13.5">
      <c r="B161" s="858">
        <f t="shared" si="2"/>
        <v>157</v>
      </c>
      <c r="C161" s="872"/>
      <c r="D161" s="1028" t="s">
        <v>905</v>
      </c>
      <c r="E161" s="879"/>
      <c r="F161" s="879"/>
      <c r="G161" s="868"/>
      <c r="H161" s="868"/>
      <c r="I161" s="868"/>
      <c r="J161" s="952" t="s">
        <v>592</v>
      </c>
      <c r="K161" s="950" t="s">
        <v>592</v>
      </c>
      <c r="L161" s="869" t="s">
        <v>592</v>
      </c>
      <c r="M161" s="870"/>
      <c r="O161" s="865"/>
    </row>
    <row r="162" spans="2:15" ht="13.5">
      <c r="B162" s="871">
        <f t="shared" si="2"/>
        <v>158</v>
      </c>
      <c r="C162" s="1020"/>
      <c r="D162" s="865"/>
      <c r="E162" s="880"/>
      <c r="F162" s="899" t="s">
        <v>678</v>
      </c>
      <c r="G162" s="1006"/>
      <c r="H162" s="874"/>
      <c r="I162" s="874"/>
      <c r="J162" s="955" t="s">
        <v>907</v>
      </c>
      <c r="K162" s="956"/>
      <c r="L162" s="931" t="s">
        <v>592</v>
      </c>
      <c r="M162" s="957"/>
      <c r="O162" s="857"/>
    </row>
    <row r="163" spans="2:15" ht="13.5">
      <c r="B163" s="871">
        <f t="shared" si="2"/>
        <v>159</v>
      </c>
      <c r="C163" s="1020"/>
      <c r="D163" s="865"/>
      <c r="E163" s="880"/>
      <c r="F163" s="907" t="s">
        <v>849</v>
      </c>
      <c r="G163" s="1007"/>
      <c r="H163" s="883"/>
      <c r="I163" s="883"/>
      <c r="J163" s="884" t="s">
        <v>908</v>
      </c>
      <c r="K163" s="902"/>
      <c r="L163" s="937" t="s">
        <v>699</v>
      </c>
      <c r="M163" s="903"/>
      <c r="O163" s="857"/>
    </row>
    <row r="164" spans="2:15" ht="13.5">
      <c r="B164" s="871">
        <f t="shared" si="2"/>
        <v>160</v>
      </c>
      <c r="C164" s="1020"/>
      <c r="D164" s="865"/>
      <c r="E164" s="958"/>
      <c r="F164" s="1029" t="s">
        <v>890</v>
      </c>
      <c r="G164" s="882" t="s">
        <v>909</v>
      </c>
      <c r="H164" s="883"/>
      <c r="I164" s="883"/>
      <c r="J164" s="884" t="s">
        <v>869</v>
      </c>
      <c r="K164" s="902"/>
      <c r="L164" s="937" t="s">
        <v>870</v>
      </c>
      <c r="M164" s="903"/>
      <c r="O164" s="857"/>
    </row>
    <row r="165" spans="2:15" ht="13.5">
      <c r="B165" s="871">
        <f t="shared" si="2"/>
        <v>161</v>
      </c>
      <c r="C165" s="1020"/>
      <c r="D165" s="865"/>
      <c r="E165" s="1004"/>
      <c r="F165" s="1011" t="s">
        <v>706</v>
      </c>
      <c r="G165" s="882" t="s">
        <v>910</v>
      </c>
      <c r="H165" s="883"/>
      <c r="I165" s="883"/>
      <c r="J165" s="884" t="s">
        <v>911</v>
      </c>
      <c r="K165" s="902" t="s">
        <v>912</v>
      </c>
      <c r="L165" s="937" t="s">
        <v>761</v>
      </c>
      <c r="M165" s="903"/>
      <c r="O165" s="857"/>
    </row>
    <row r="166" spans="2:15" ht="13.5">
      <c r="B166" s="871">
        <f t="shared" si="2"/>
        <v>162</v>
      </c>
      <c r="C166" s="1020"/>
      <c r="D166" s="865"/>
      <c r="E166" s="1004"/>
      <c r="F166" s="1030"/>
      <c r="G166" s="968" t="s">
        <v>913</v>
      </c>
      <c r="H166" s="911"/>
      <c r="I166" s="911"/>
      <c r="J166" s="912" t="s">
        <v>914</v>
      </c>
      <c r="K166" s="987"/>
      <c r="L166" s="988" t="s">
        <v>915</v>
      </c>
      <c r="M166" s="995"/>
      <c r="O166" s="857"/>
    </row>
    <row r="167" spans="2:15" ht="13.5">
      <c r="B167" s="871">
        <f t="shared" si="2"/>
        <v>163</v>
      </c>
      <c r="C167" s="1020"/>
      <c r="D167" s="865"/>
      <c r="E167" s="880"/>
      <c r="F167" s="879"/>
      <c r="G167" s="882" t="s">
        <v>826</v>
      </c>
      <c r="H167" s="883"/>
      <c r="I167" s="883"/>
      <c r="J167" s="884" t="s">
        <v>916</v>
      </c>
      <c r="K167" s="902"/>
      <c r="L167" s="937" t="s">
        <v>917</v>
      </c>
      <c r="M167" s="903"/>
      <c r="O167" s="857"/>
    </row>
    <row r="168" spans="2:15" ht="13.5">
      <c r="B168" s="871">
        <f t="shared" si="2"/>
        <v>164</v>
      </c>
      <c r="C168" s="1020"/>
      <c r="D168" s="865"/>
      <c r="E168" s="880"/>
      <c r="F168" s="879"/>
      <c r="G168" s="882" t="s">
        <v>709</v>
      </c>
      <c r="H168" s="883"/>
      <c r="I168" s="883"/>
      <c r="J168" s="884" t="s">
        <v>708</v>
      </c>
      <c r="K168" s="902"/>
      <c r="L168" s="937" t="s">
        <v>592</v>
      </c>
      <c r="M168" s="903"/>
      <c r="O168" s="857"/>
    </row>
    <row r="169" spans="2:15" ht="13.5">
      <c r="B169" s="871">
        <f t="shared" si="2"/>
        <v>165</v>
      </c>
      <c r="C169" s="1020"/>
      <c r="D169" s="865"/>
      <c r="E169" s="880"/>
      <c r="F169" s="879"/>
      <c r="G169" s="882" t="s">
        <v>879</v>
      </c>
      <c r="H169" s="883"/>
      <c r="I169" s="883"/>
      <c r="J169" s="884" t="s">
        <v>767</v>
      </c>
      <c r="K169" s="902" t="s">
        <v>880</v>
      </c>
      <c r="L169" s="937" t="s">
        <v>592</v>
      </c>
      <c r="M169" s="903"/>
      <c r="O169" s="857"/>
    </row>
    <row r="170" spans="2:15" ht="13.5">
      <c r="B170" s="871">
        <f t="shared" si="2"/>
        <v>166</v>
      </c>
      <c r="C170" s="1020"/>
      <c r="D170" s="865"/>
      <c r="E170" s="880"/>
      <c r="F170" s="879"/>
      <c r="G170" s="882" t="s">
        <v>712</v>
      </c>
      <c r="H170" s="883"/>
      <c r="I170" s="883"/>
      <c r="J170" s="884" t="s">
        <v>881</v>
      </c>
      <c r="K170" s="902"/>
      <c r="L170" s="937" t="s">
        <v>592</v>
      </c>
      <c r="M170" s="903"/>
      <c r="O170" s="857"/>
    </row>
    <row r="171" spans="2:15" ht="13.5">
      <c r="B171" s="871">
        <f t="shared" si="2"/>
        <v>167</v>
      </c>
      <c r="C171" s="1020"/>
      <c r="D171" s="865"/>
      <c r="E171" s="880"/>
      <c r="F171" s="879"/>
      <c r="G171" s="882" t="s">
        <v>707</v>
      </c>
      <c r="H171" s="883"/>
      <c r="I171" s="883"/>
      <c r="J171" s="884" t="s">
        <v>708</v>
      </c>
      <c r="K171" s="902"/>
      <c r="L171" s="937" t="s">
        <v>592</v>
      </c>
      <c r="M171" s="903"/>
      <c r="O171" s="857"/>
    </row>
    <row r="172" spans="2:15" ht="13.5">
      <c r="B172" s="871">
        <f t="shared" si="2"/>
        <v>168</v>
      </c>
      <c r="C172" s="1020"/>
      <c r="D172" s="1027"/>
      <c r="E172" s="890"/>
      <c r="F172" s="964" t="s">
        <v>863</v>
      </c>
      <c r="G172" s="893"/>
      <c r="H172" s="893"/>
      <c r="I172" s="893"/>
      <c r="J172" s="894" t="s">
        <v>918</v>
      </c>
      <c r="K172" s="904"/>
      <c r="L172" s="905" t="s">
        <v>592</v>
      </c>
      <c r="M172" s="946" t="s">
        <v>669</v>
      </c>
      <c r="O172" s="857"/>
    </row>
    <row r="173" spans="2:15" s="837" customFormat="1" ht="13.5">
      <c r="B173" s="858">
        <f t="shared" si="2"/>
        <v>169</v>
      </c>
      <c r="C173" s="867" t="s">
        <v>919</v>
      </c>
      <c r="D173" s="897"/>
      <c r="E173" s="897"/>
      <c r="F173" s="917"/>
      <c r="G173" s="917"/>
      <c r="H173" s="917"/>
      <c r="I173" s="917"/>
      <c r="J173" s="952" t="s">
        <v>592</v>
      </c>
      <c r="K173" s="953" t="s">
        <v>592</v>
      </c>
      <c r="L173" s="924" t="s">
        <v>592</v>
      </c>
      <c r="M173" s="920"/>
      <c r="O173" s="865"/>
    </row>
    <row r="174" spans="2:15" ht="13.5">
      <c r="B174" s="871">
        <f t="shared" si="2"/>
        <v>170</v>
      </c>
      <c r="C174" s="1002"/>
      <c r="D174" s="868"/>
      <c r="E174" s="880"/>
      <c r="F174" s="899" t="s">
        <v>888</v>
      </c>
      <c r="G174" s="874"/>
      <c r="H174" s="874"/>
      <c r="I174" s="874"/>
      <c r="J174" s="875" t="s">
        <v>920</v>
      </c>
      <c r="K174" s="876"/>
      <c r="L174" s="877" t="s">
        <v>592</v>
      </c>
      <c r="M174" s="878"/>
      <c r="O174" s="857"/>
    </row>
    <row r="175" spans="2:15" ht="13.5">
      <c r="B175" s="871">
        <f t="shared" si="2"/>
        <v>171</v>
      </c>
      <c r="C175" s="1002"/>
      <c r="D175" s="868"/>
      <c r="E175" s="880"/>
      <c r="F175" s="907" t="s">
        <v>680</v>
      </c>
      <c r="G175" s="883"/>
      <c r="H175" s="883"/>
      <c r="I175" s="883"/>
      <c r="J175" s="884" t="s">
        <v>681</v>
      </c>
      <c r="K175" s="902"/>
      <c r="L175" s="937" t="s">
        <v>921</v>
      </c>
      <c r="M175" s="903"/>
      <c r="O175" s="857"/>
    </row>
    <row r="176" spans="2:15" ht="13.5">
      <c r="B176" s="871">
        <f t="shared" si="2"/>
        <v>172</v>
      </c>
      <c r="C176" s="1002"/>
      <c r="D176" s="868"/>
      <c r="E176" s="880"/>
      <c r="F176" s="1022" t="s">
        <v>890</v>
      </c>
      <c r="G176" s="882" t="s">
        <v>922</v>
      </c>
      <c r="H176" s="883"/>
      <c r="I176" s="883"/>
      <c r="J176" s="884" t="s">
        <v>923</v>
      </c>
      <c r="K176" s="902"/>
      <c r="L176" s="937" t="s">
        <v>924</v>
      </c>
      <c r="M176" s="903"/>
      <c r="O176" s="857"/>
    </row>
    <row r="177" spans="2:15" ht="13.5">
      <c r="B177" s="871">
        <f t="shared" si="2"/>
        <v>173</v>
      </c>
      <c r="C177" s="1002"/>
      <c r="D177" s="868"/>
      <c r="E177" s="880"/>
      <c r="F177" s="879"/>
      <c r="G177" s="940" t="s">
        <v>925</v>
      </c>
      <c r="H177" s="883"/>
      <c r="I177" s="883"/>
      <c r="J177" s="884" t="s">
        <v>926</v>
      </c>
      <c r="K177" s="902"/>
      <c r="L177" s="937" t="s">
        <v>927</v>
      </c>
      <c r="M177" s="903"/>
      <c r="O177" s="857"/>
    </row>
    <row r="178" spans="2:15" ht="27">
      <c r="B178" s="871">
        <f t="shared" si="2"/>
        <v>174</v>
      </c>
      <c r="C178" s="1002"/>
      <c r="D178" s="868"/>
      <c r="E178" s="880"/>
      <c r="F178" s="879"/>
      <c r="G178" s="882" t="s">
        <v>928</v>
      </c>
      <c r="H178" s="883"/>
      <c r="I178" s="883"/>
      <c r="J178" s="884" t="s">
        <v>708</v>
      </c>
      <c r="K178" s="902"/>
      <c r="L178" s="937" t="s">
        <v>592</v>
      </c>
      <c r="M178" s="976" t="s">
        <v>929</v>
      </c>
      <c r="O178" s="857"/>
    </row>
    <row r="179" spans="2:15" ht="13.5">
      <c r="B179" s="871">
        <f t="shared" si="2"/>
        <v>175</v>
      </c>
      <c r="C179" s="1002"/>
      <c r="D179" s="868"/>
      <c r="E179" s="880"/>
      <c r="F179" s="879"/>
      <c r="G179" s="882" t="s">
        <v>930</v>
      </c>
      <c r="H179" s="883"/>
      <c r="I179" s="883"/>
      <c r="J179" s="884" t="s">
        <v>931</v>
      </c>
      <c r="K179" s="902"/>
      <c r="L179" s="937" t="s">
        <v>592</v>
      </c>
      <c r="M179" s="903" t="s">
        <v>932</v>
      </c>
      <c r="O179" s="857"/>
    </row>
    <row r="180" spans="2:15" ht="13.5">
      <c r="B180" s="871">
        <f t="shared" si="2"/>
        <v>176</v>
      </c>
      <c r="C180" s="1002"/>
      <c r="D180" s="868"/>
      <c r="E180" s="880"/>
      <c r="F180" s="879"/>
      <c r="G180" s="1031" t="s">
        <v>933</v>
      </c>
      <c r="H180" s="883" t="s">
        <v>888</v>
      </c>
      <c r="I180" s="883"/>
      <c r="J180" s="884" t="s">
        <v>934</v>
      </c>
      <c r="K180" s="902"/>
      <c r="L180" s="937" t="s">
        <v>592</v>
      </c>
      <c r="M180" s="903"/>
      <c r="O180" s="857"/>
    </row>
    <row r="181" spans="2:15" ht="13.5">
      <c r="B181" s="871">
        <f t="shared" si="2"/>
        <v>177</v>
      </c>
      <c r="C181" s="1002"/>
      <c r="D181" s="868"/>
      <c r="E181" s="880"/>
      <c r="F181" s="879"/>
      <c r="G181" s="1032"/>
      <c r="H181" s="883" t="s">
        <v>680</v>
      </c>
      <c r="I181" s="883"/>
      <c r="J181" s="884" t="s">
        <v>935</v>
      </c>
      <c r="K181" s="902"/>
      <c r="L181" s="937" t="s">
        <v>936</v>
      </c>
      <c r="M181" s="903"/>
      <c r="O181" s="857"/>
    </row>
    <row r="182" spans="2:15" ht="13.5">
      <c r="B182" s="871">
        <f t="shared" si="2"/>
        <v>178</v>
      </c>
      <c r="C182" s="1002"/>
      <c r="D182" s="868"/>
      <c r="E182" s="880"/>
      <c r="F182" s="879"/>
      <c r="G182" s="1032"/>
      <c r="H182" s="883" t="s">
        <v>937</v>
      </c>
      <c r="I182" s="883"/>
      <c r="J182" s="884" t="s">
        <v>939</v>
      </c>
      <c r="K182" s="902"/>
      <c r="L182" s="937" t="s">
        <v>941</v>
      </c>
      <c r="M182" s="903"/>
      <c r="O182" s="857"/>
    </row>
    <row r="183" spans="2:15" ht="13.5">
      <c r="B183" s="871">
        <f t="shared" si="2"/>
        <v>179</v>
      </c>
      <c r="C183" s="1002"/>
      <c r="D183" s="868"/>
      <c r="E183" s="880"/>
      <c r="F183" s="879"/>
      <c r="G183" s="996"/>
      <c r="H183" s="883" t="s">
        <v>942</v>
      </c>
      <c r="I183" s="883"/>
      <c r="J183" s="884" t="s">
        <v>943</v>
      </c>
      <c r="K183" s="902"/>
      <c r="L183" s="937" t="s">
        <v>592</v>
      </c>
      <c r="M183" s="903"/>
      <c r="O183" s="857"/>
    </row>
    <row r="184" spans="2:15" ht="13.5">
      <c r="B184" s="871">
        <f t="shared" si="2"/>
        <v>180</v>
      </c>
      <c r="C184" s="1002"/>
      <c r="D184" s="868"/>
      <c r="E184" s="880"/>
      <c r="F184" s="879"/>
      <c r="G184" s="996"/>
      <c r="H184" s="883" t="s">
        <v>944</v>
      </c>
      <c r="I184" s="883"/>
      <c r="J184" s="884" t="s">
        <v>945</v>
      </c>
      <c r="K184" s="902" t="s">
        <v>946</v>
      </c>
      <c r="L184" s="937" t="s">
        <v>592</v>
      </c>
      <c r="M184" s="903"/>
      <c r="O184" s="857"/>
    </row>
    <row r="185" spans="2:15" ht="13.5">
      <c r="B185" s="871">
        <f t="shared" si="2"/>
        <v>181</v>
      </c>
      <c r="C185" s="1002"/>
      <c r="D185" s="868"/>
      <c r="E185" s="880"/>
      <c r="F185" s="1033"/>
      <c r="G185" s="981"/>
      <c r="H185" s="883" t="s">
        <v>947</v>
      </c>
      <c r="I185" s="883"/>
      <c r="J185" s="884" t="s">
        <v>949</v>
      </c>
      <c r="K185" s="902"/>
      <c r="L185" s="937" t="s">
        <v>592</v>
      </c>
      <c r="M185" s="903"/>
      <c r="O185" s="857"/>
    </row>
    <row r="186" spans="2:15" ht="25.9" customHeight="1">
      <c r="B186" s="871">
        <f t="shared" si="2"/>
        <v>182</v>
      </c>
      <c r="C186" s="1002"/>
      <c r="D186" s="868"/>
      <c r="E186" s="880"/>
      <c r="F186" s="3077" t="s">
        <v>950</v>
      </c>
      <c r="G186" s="3078"/>
      <c r="H186" s="3078"/>
      <c r="I186" s="3065"/>
      <c r="J186" s="884" t="s">
        <v>951</v>
      </c>
      <c r="K186" s="902"/>
      <c r="L186" s="937" t="s">
        <v>952</v>
      </c>
      <c r="M186" s="903"/>
      <c r="O186" s="857"/>
    </row>
    <row r="187" spans="2:15" ht="13.5">
      <c r="B187" s="871">
        <f t="shared" si="2"/>
        <v>183</v>
      </c>
      <c r="C187" s="1002"/>
      <c r="D187" s="860"/>
      <c r="E187" s="890"/>
      <c r="F187" s="914" t="s">
        <v>863</v>
      </c>
      <c r="G187" s="860"/>
      <c r="H187" s="860"/>
      <c r="I187" s="860"/>
      <c r="J187" s="1008" t="s">
        <v>953</v>
      </c>
      <c r="K187" s="913"/>
      <c r="L187" s="869" t="s">
        <v>592</v>
      </c>
      <c r="M187" s="864" t="s">
        <v>772</v>
      </c>
      <c r="O187" s="857"/>
    </row>
    <row r="188" spans="2:15" s="837" customFormat="1" ht="13.5">
      <c r="B188" s="858">
        <f t="shared" si="2"/>
        <v>184</v>
      </c>
      <c r="C188" s="867" t="s">
        <v>954</v>
      </c>
      <c r="D188" s="897"/>
      <c r="E188" s="897"/>
      <c r="F188" s="917"/>
      <c r="G188" s="917"/>
      <c r="H188" s="917"/>
      <c r="I188" s="917"/>
      <c r="J188" s="952" t="s">
        <v>955</v>
      </c>
      <c r="K188" s="953" t="s">
        <v>592</v>
      </c>
      <c r="L188" s="924" t="s">
        <v>592</v>
      </c>
      <c r="M188" s="920"/>
      <c r="O188" s="865"/>
    </row>
    <row r="189" spans="2:15" ht="13.5">
      <c r="B189" s="871">
        <f t="shared" si="2"/>
        <v>185</v>
      </c>
      <c r="C189" s="1002"/>
      <c r="D189" s="868"/>
      <c r="E189" s="958"/>
      <c r="F189" s="899" t="s">
        <v>956</v>
      </c>
      <c r="G189" s="1006"/>
      <c r="H189" s="874"/>
      <c r="I189" s="874"/>
      <c r="J189" s="875" t="s">
        <v>957</v>
      </c>
      <c r="K189" s="876"/>
      <c r="L189" s="877" t="s">
        <v>592</v>
      </c>
      <c r="M189" s="878"/>
      <c r="O189" s="857"/>
    </row>
    <row r="190" spans="2:15" ht="13.5">
      <c r="B190" s="871">
        <f t="shared" si="2"/>
        <v>186</v>
      </c>
      <c r="C190" s="1002"/>
      <c r="D190" s="868"/>
      <c r="E190" s="958"/>
      <c r="F190" s="907" t="s">
        <v>958</v>
      </c>
      <c r="G190" s="1007"/>
      <c r="H190" s="883"/>
      <c r="I190" s="883"/>
      <c r="J190" s="884" t="s">
        <v>959</v>
      </c>
      <c r="K190" s="902"/>
      <c r="L190" s="937" t="s">
        <v>960</v>
      </c>
      <c r="M190" s="903"/>
      <c r="O190" s="857"/>
    </row>
    <row r="191" spans="2:15" ht="13.5">
      <c r="B191" s="871">
        <f t="shared" si="2"/>
        <v>187</v>
      </c>
      <c r="C191" s="1002"/>
      <c r="D191" s="1009"/>
      <c r="E191" s="880"/>
      <c r="F191" s="959" t="s">
        <v>961</v>
      </c>
      <c r="G191" s="882" t="s">
        <v>962</v>
      </c>
      <c r="H191" s="883"/>
      <c r="I191" s="883"/>
      <c r="J191" s="884" t="s">
        <v>963</v>
      </c>
      <c r="K191" s="902"/>
      <c r="L191" s="937" t="s">
        <v>592</v>
      </c>
      <c r="M191" s="903"/>
      <c r="O191" s="857"/>
    </row>
    <row r="192" spans="2:15" ht="13.5">
      <c r="B192" s="871">
        <f t="shared" si="2"/>
        <v>188</v>
      </c>
      <c r="C192" s="1002"/>
      <c r="D192" s="1009"/>
      <c r="E192" s="880"/>
      <c r="F192" s="960"/>
      <c r="G192" s="940" t="s">
        <v>964</v>
      </c>
      <c r="H192" s="883"/>
      <c r="I192" s="883"/>
      <c r="J192" s="884" t="s">
        <v>965</v>
      </c>
      <c r="K192" s="902"/>
      <c r="L192" s="937" t="s">
        <v>966</v>
      </c>
      <c r="M192" s="903"/>
      <c r="O192" s="857"/>
    </row>
    <row r="193" spans="2:15" ht="13.5">
      <c r="B193" s="871">
        <f t="shared" si="2"/>
        <v>189</v>
      </c>
      <c r="C193" s="1002"/>
      <c r="D193" s="868"/>
      <c r="E193" s="880"/>
      <c r="F193" s="879"/>
      <c r="G193" s="882" t="s">
        <v>947</v>
      </c>
      <c r="H193" s="883"/>
      <c r="I193" s="883"/>
      <c r="J193" s="884" t="s">
        <v>967</v>
      </c>
      <c r="K193" s="902"/>
      <c r="L193" s="937" t="s">
        <v>592</v>
      </c>
      <c r="M193" s="903"/>
      <c r="O193" s="857"/>
    </row>
    <row r="194" spans="2:15" ht="39.75" customHeight="1">
      <c r="B194" s="871">
        <f t="shared" si="2"/>
        <v>190</v>
      </c>
      <c r="C194" s="1002"/>
      <c r="D194" s="860"/>
      <c r="E194" s="890"/>
      <c r="F194" s="1034" t="s">
        <v>968</v>
      </c>
      <c r="G194" s="911"/>
      <c r="H194" s="911"/>
      <c r="I194" s="911"/>
      <c r="J194" s="912" t="s">
        <v>969</v>
      </c>
      <c r="K194" s="987"/>
      <c r="L194" s="988" t="s">
        <v>592</v>
      </c>
      <c r="M194" s="946" t="s">
        <v>970</v>
      </c>
      <c r="O194" s="857"/>
    </row>
    <row r="195" spans="2:15" s="837" customFormat="1" ht="13.5">
      <c r="B195" s="858">
        <f t="shared" si="2"/>
        <v>191</v>
      </c>
      <c r="C195" s="867" t="s">
        <v>971</v>
      </c>
      <c r="D195" s="897"/>
      <c r="E195" s="897"/>
      <c r="F195" s="917"/>
      <c r="G195" s="917"/>
      <c r="H195" s="917"/>
      <c r="I195" s="917"/>
      <c r="J195" s="952" t="s">
        <v>726</v>
      </c>
      <c r="K195" s="953" t="s">
        <v>592</v>
      </c>
      <c r="L195" s="924" t="s">
        <v>592</v>
      </c>
      <c r="M195" s="920"/>
      <c r="O195" s="865"/>
    </row>
    <row r="196" spans="2:15" ht="13.5">
      <c r="B196" s="871">
        <f t="shared" si="2"/>
        <v>192</v>
      </c>
      <c r="C196" s="1002"/>
      <c r="D196" s="868"/>
      <c r="E196" s="958"/>
      <c r="F196" s="899" t="s">
        <v>972</v>
      </c>
      <c r="G196" s="1006"/>
      <c r="H196" s="874"/>
      <c r="I196" s="874"/>
      <c r="J196" s="875" t="s">
        <v>973</v>
      </c>
      <c r="K196" s="876"/>
      <c r="L196" s="877" t="s">
        <v>592</v>
      </c>
      <c r="M196" s="878"/>
      <c r="O196" s="857"/>
    </row>
    <row r="197" spans="2:15" ht="13.5">
      <c r="B197" s="871">
        <f t="shared" si="2"/>
        <v>193</v>
      </c>
      <c r="C197" s="1002"/>
      <c r="D197" s="868"/>
      <c r="E197" s="958"/>
      <c r="F197" s="907" t="s">
        <v>974</v>
      </c>
      <c r="G197" s="1007"/>
      <c r="H197" s="883"/>
      <c r="I197" s="883"/>
      <c r="J197" s="884" t="s">
        <v>975</v>
      </c>
      <c r="K197" s="902"/>
      <c r="L197" s="937" t="s">
        <v>976</v>
      </c>
      <c r="M197" s="903"/>
      <c r="O197" s="857"/>
    </row>
    <row r="198" spans="2:15" ht="13.5">
      <c r="B198" s="871">
        <f t="shared" ref="B198:B261" si="3">B197+1</f>
        <v>194</v>
      </c>
      <c r="C198" s="1002"/>
      <c r="D198" s="1009"/>
      <c r="E198" s="880"/>
      <c r="F198" s="959" t="s">
        <v>977</v>
      </c>
      <c r="G198" s="882" t="s">
        <v>978</v>
      </c>
      <c r="H198" s="883"/>
      <c r="I198" s="883"/>
      <c r="J198" s="884" t="s">
        <v>979</v>
      </c>
      <c r="K198" s="902"/>
      <c r="L198" s="937" t="s">
        <v>592</v>
      </c>
      <c r="M198" s="903"/>
      <c r="O198" s="857"/>
    </row>
    <row r="199" spans="2:15" ht="13.5">
      <c r="B199" s="871">
        <f t="shared" si="3"/>
        <v>195</v>
      </c>
      <c r="C199" s="1002"/>
      <c r="D199" s="1009"/>
      <c r="E199" s="880"/>
      <c r="F199" s="960"/>
      <c r="G199" s="882" t="s">
        <v>980</v>
      </c>
      <c r="H199" s="883"/>
      <c r="I199" s="883"/>
      <c r="J199" s="884" t="s">
        <v>981</v>
      </c>
      <c r="K199" s="902"/>
      <c r="L199" s="937" t="s">
        <v>592</v>
      </c>
      <c r="M199" s="903"/>
      <c r="O199" s="857"/>
    </row>
    <row r="200" spans="2:15" ht="13.5">
      <c r="B200" s="871">
        <f t="shared" si="3"/>
        <v>196</v>
      </c>
      <c r="C200" s="1002"/>
      <c r="D200" s="1009"/>
      <c r="E200" s="880"/>
      <c r="F200" s="960"/>
      <c r="G200" s="980" t="s">
        <v>982</v>
      </c>
      <c r="H200" s="882" t="s">
        <v>756</v>
      </c>
      <c r="I200" s="883"/>
      <c r="J200" s="884" t="s">
        <v>981</v>
      </c>
      <c r="K200" s="902"/>
      <c r="L200" s="937" t="s">
        <v>592</v>
      </c>
      <c r="M200" s="903"/>
      <c r="O200" s="857"/>
    </row>
    <row r="201" spans="2:15" ht="13.5">
      <c r="B201" s="871">
        <f t="shared" si="3"/>
        <v>197</v>
      </c>
      <c r="C201" s="1002"/>
      <c r="D201" s="1009"/>
      <c r="E201" s="880"/>
      <c r="F201" s="960"/>
      <c r="G201" s="981"/>
      <c r="H201" s="882" t="s">
        <v>983</v>
      </c>
      <c r="I201" s="883"/>
      <c r="J201" s="884" t="s">
        <v>981</v>
      </c>
      <c r="K201" s="902"/>
      <c r="L201" s="937" t="s">
        <v>966</v>
      </c>
      <c r="M201" s="903"/>
      <c r="O201" s="857"/>
    </row>
    <row r="202" spans="2:15" ht="13.5">
      <c r="B202" s="871">
        <f t="shared" si="3"/>
        <v>198</v>
      </c>
      <c r="C202" s="1002"/>
      <c r="D202" s="1009"/>
      <c r="E202" s="880"/>
      <c r="F202" s="960"/>
      <c r="G202" s="980" t="s">
        <v>984</v>
      </c>
      <c r="H202" s="882" t="s">
        <v>985</v>
      </c>
      <c r="I202" s="969"/>
      <c r="J202" s="884" t="s">
        <v>981</v>
      </c>
      <c r="K202" s="902"/>
      <c r="L202" s="937" t="s">
        <v>649</v>
      </c>
      <c r="M202" s="903"/>
      <c r="O202" s="857"/>
    </row>
    <row r="203" spans="2:15" ht="13.5">
      <c r="B203" s="871">
        <f t="shared" si="3"/>
        <v>199</v>
      </c>
      <c r="C203" s="1002"/>
      <c r="D203" s="868"/>
      <c r="E203" s="880"/>
      <c r="F203" s="879"/>
      <c r="G203" s="996"/>
      <c r="H203" s="882" t="s">
        <v>986</v>
      </c>
      <c r="I203" s="969"/>
      <c r="J203" s="1008" t="s">
        <v>987</v>
      </c>
      <c r="K203" s="902"/>
      <c r="L203" s="937" t="s">
        <v>988</v>
      </c>
      <c r="M203" s="903"/>
      <c r="O203" s="857"/>
    </row>
    <row r="204" spans="2:15" ht="13.5">
      <c r="B204" s="871">
        <f t="shared" si="3"/>
        <v>200</v>
      </c>
      <c r="C204" s="1002"/>
      <c r="D204" s="868"/>
      <c r="E204" s="880"/>
      <c r="F204" s="879"/>
      <c r="G204" s="981"/>
      <c r="H204" s="882" t="s">
        <v>989</v>
      </c>
      <c r="I204" s="969"/>
      <c r="J204" s="912" t="s">
        <v>990</v>
      </c>
      <c r="K204" s="987"/>
      <c r="L204" s="988" t="s">
        <v>991</v>
      </c>
      <c r="M204" s="995"/>
      <c r="O204" s="857"/>
    </row>
    <row r="205" spans="2:15" ht="13.5">
      <c r="B205" s="871">
        <f t="shared" si="3"/>
        <v>201</v>
      </c>
      <c r="C205" s="1002"/>
      <c r="D205" s="860"/>
      <c r="E205" s="890"/>
      <c r="F205" s="1034" t="s">
        <v>968</v>
      </c>
      <c r="G205" s="911"/>
      <c r="H205" s="910"/>
      <c r="I205" s="911"/>
      <c r="J205" s="912" t="s">
        <v>771</v>
      </c>
      <c r="K205" s="987"/>
      <c r="L205" s="988" t="s">
        <v>592</v>
      </c>
      <c r="M205" s="946" t="s">
        <v>992</v>
      </c>
      <c r="O205" s="857"/>
    </row>
    <row r="206" spans="2:15" s="837" customFormat="1" ht="13.5">
      <c r="B206" s="858">
        <f t="shared" si="3"/>
        <v>202</v>
      </c>
      <c r="C206" s="921" t="s">
        <v>993</v>
      </c>
      <c r="D206" s="917"/>
      <c r="E206" s="917"/>
      <c r="F206" s="917"/>
      <c r="G206" s="917"/>
      <c r="H206" s="917"/>
      <c r="I206" s="917"/>
      <c r="J206" s="952" t="s">
        <v>994</v>
      </c>
      <c r="K206" s="953" t="s">
        <v>592</v>
      </c>
      <c r="L206" s="924" t="s">
        <v>592</v>
      </c>
      <c r="M206" s="920"/>
      <c r="O206" s="865"/>
    </row>
    <row r="207" spans="2:15" s="837" customFormat="1" ht="13.5">
      <c r="B207" s="858">
        <f t="shared" si="3"/>
        <v>203</v>
      </c>
      <c r="C207" s="1035" t="s">
        <v>995</v>
      </c>
      <c r="D207" s="1036"/>
      <c r="E207" s="897"/>
      <c r="F207" s="1037"/>
      <c r="G207" s="1037"/>
      <c r="H207" s="1037"/>
      <c r="I207" s="1037"/>
      <c r="J207" s="952" t="s">
        <v>994</v>
      </c>
      <c r="K207" s="953" t="s">
        <v>592</v>
      </c>
      <c r="L207" s="924" t="s">
        <v>592</v>
      </c>
      <c r="M207" s="920"/>
      <c r="O207" s="865"/>
    </row>
    <row r="208" spans="2:15" ht="13.5">
      <c r="B208" s="871">
        <f t="shared" si="3"/>
        <v>204</v>
      </c>
      <c r="C208" s="1002"/>
      <c r="D208" s="1038"/>
      <c r="E208" s="880"/>
      <c r="F208" s="1039" t="s">
        <v>888</v>
      </c>
      <c r="G208" s="874"/>
      <c r="H208" s="1040"/>
      <c r="I208" s="874"/>
      <c r="J208" s="901" t="s">
        <v>848</v>
      </c>
      <c r="K208" s="885"/>
      <c r="L208" s="886" t="s">
        <v>592</v>
      </c>
      <c r="M208" s="887"/>
      <c r="O208" s="857"/>
    </row>
    <row r="209" spans="2:15" ht="13.5">
      <c r="B209" s="871">
        <f t="shared" si="3"/>
        <v>205</v>
      </c>
      <c r="C209" s="1002"/>
      <c r="D209" s="1038"/>
      <c r="E209" s="880"/>
      <c r="F209" s="1041" t="s">
        <v>680</v>
      </c>
      <c r="G209" s="883"/>
      <c r="H209" s="1015"/>
      <c r="I209" s="883"/>
      <c r="J209" s="1008" t="s">
        <v>996</v>
      </c>
      <c r="K209" s="913"/>
      <c r="L209" s="869" t="s">
        <v>699</v>
      </c>
      <c r="M209" s="870"/>
      <c r="O209" s="857"/>
    </row>
    <row r="210" spans="2:15" ht="13.5">
      <c r="B210" s="871">
        <f t="shared" si="3"/>
        <v>206</v>
      </c>
      <c r="C210" s="1002"/>
      <c r="D210" s="1009"/>
      <c r="E210" s="1004"/>
      <c r="F210" s="959" t="s">
        <v>650</v>
      </c>
      <c r="G210" s="882" t="s">
        <v>851</v>
      </c>
      <c r="H210" s="883"/>
      <c r="I210" s="883"/>
      <c r="J210" s="884" t="s">
        <v>997</v>
      </c>
      <c r="K210" s="902"/>
      <c r="L210" s="937" t="s">
        <v>803</v>
      </c>
      <c r="M210" s="903"/>
      <c r="O210" s="857"/>
    </row>
    <row r="211" spans="2:15" ht="13.5">
      <c r="B211" s="871">
        <f t="shared" si="3"/>
        <v>207</v>
      </c>
      <c r="C211" s="1002"/>
      <c r="D211" s="1003"/>
      <c r="E211" s="880"/>
      <c r="F211" s="1030" t="s">
        <v>999</v>
      </c>
      <c r="G211" s="882" t="s">
        <v>1000</v>
      </c>
      <c r="H211" s="883"/>
      <c r="I211" s="883"/>
      <c r="J211" s="884" t="s">
        <v>856</v>
      </c>
      <c r="K211" s="902"/>
      <c r="L211" s="937" t="s">
        <v>592</v>
      </c>
      <c r="M211" s="903"/>
      <c r="O211" s="857"/>
    </row>
    <row r="212" spans="2:15" ht="13.5" customHeight="1">
      <c r="B212" s="871">
        <f t="shared" si="3"/>
        <v>208</v>
      </c>
      <c r="C212" s="1002"/>
      <c r="D212" s="1003"/>
      <c r="E212" s="880"/>
      <c r="F212" s="1030"/>
      <c r="G212" s="968" t="s">
        <v>857</v>
      </c>
      <c r="H212" s="883"/>
      <c r="I212" s="883"/>
      <c r="J212" s="884" t="s">
        <v>1001</v>
      </c>
      <c r="K212" s="982"/>
      <c r="L212" s="937" t="s">
        <v>1002</v>
      </c>
      <c r="M212" s="1042"/>
      <c r="O212" s="857"/>
    </row>
    <row r="213" spans="2:15" ht="13.5" customHeight="1">
      <c r="B213" s="871">
        <f t="shared" si="3"/>
        <v>209</v>
      </c>
      <c r="C213" s="1002"/>
      <c r="D213" s="1003"/>
      <c r="E213" s="880"/>
      <c r="F213" s="1030"/>
      <c r="G213" s="971"/>
      <c r="H213" s="882" t="s">
        <v>1003</v>
      </c>
      <c r="I213" s="883"/>
      <c r="J213" s="884" t="s">
        <v>1001</v>
      </c>
      <c r="K213" s="982"/>
      <c r="L213" s="937" t="s">
        <v>1002</v>
      </c>
      <c r="M213" s="1042"/>
      <c r="O213" s="857"/>
    </row>
    <row r="214" spans="2:15" ht="13.5">
      <c r="B214" s="871">
        <f t="shared" si="3"/>
        <v>210</v>
      </c>
      <c r="C214" s="1002"/>
      <c r="D214" s="868"/>
      <c r="E214" s="880"/>
      <c r="F214" s="879"/>
      <c r="G214" s="882" t="s">
        <v>1004</v>
      </c>
      <c r="H214" s="883"/>
      <c r="I214" s="883"/>
      <c r="J214" s="1008" t="s">
        <v>1005</v>
      </c>
      <c r="K214" s="1043" t="s">
        <v>1006</v>
      </c>
      <c r="L214" s="869" t="s">
        <v>705</v>
      </c>
      <c r="M214" s="870"/>
      <c r="O214" s="857"/>
    </row>
    <row r="215" spans="2:15" ht="13.5">
      <c r="B215" s="871">
        <f t="shared" si="3"/>
        <v>211</v>
      </c>
      <c r="C215" s="1002"/>
      <c r="D215" s="1038"/>
      <c r="E215" s="880"/>
      <c r="F215" s="1044"/>
      <c r="G215" s="989" t="s">
        <v>1007</v>
      </c>
      <c r="H215" s="883"/>
      <c r="I215" s="883"/>
      <c r="J215" s="884" t="s">
        <v>708</v>
      </c>
      <c r="K215" s="902"/>
      <c r="L215" s="937" t="s">
        <v>592</v>
      </c>
      <c r="M215" s="903"/>
      <c r="O215" s="857"/>
    </row>
    <row r="216" spans="2:15" ht="13.5">
      <c r="B216" s="871">
        <f t="shared" si="3"/>
        <v>212</v>
      </c>
      <c r="C216" s="1002"/>
      <c r="D216" s="868"/>
      <c r="E216" s="880"/>
      <c r="F216" s="879"/>
      <c r="G216" s="1025" t="s">
        <v>1008</v>
      </c>
      <c r="H216" s="883"/>
      <c r="I216" s="883"/>
      <c r="J216" s="884" t="s">
        <v>1009</v>
      </c>
      <c r="K216" s="902"/>
      <c r="L216" s="937" t="s">
        <v>592</v>
      </c>
      <c r="M216" s="903"/>
      <c r="O216" s="857"/>
    </row>
    <row r="217" spans="2:15" ht="27">
      <c r="B217" s="871">
        <f t="shared" si="3"/>
        <v>213</v>
      </c>
      <c r="C217" s="1012"/>
      <c r="D217" s="1045"/>
      <c r="E217" s="890"/>
      <c r="F217" s="964" t="s">
        <v>863</v>
      </c>
      <c r="G217" s="893"/>
      <c r="H217" s="1013"/>
      <c r="I217" s="893"/>
      <c r="J217" s="894" t="s">
        <v>1010</v>
      </c>
      <c r="K217" s="895"/>
      <c r="L217" s="863" t="s">
        <v>592</v>
      </c>
      <c r="M217" s="946" t="s">
        <v>970</v>
      </c>
      <c r="O217" s="857"/>
    </row>
    <row r="218" spans="2:15" s="837" customFormat="1" ht="13.5">
      <c r="B218" s="858">
        <f t="shared" si="3"/>
        <v>214</v>
      </c>
      <c r="C218" s="1035" t="s">
        <v>1011</v>
      </c>
      <c r="D218" s="1046"/>
      <c r="E218" s="917"/>
      <c r="F218" s="917"/>
      <c r="G218" s="917"/>
      <c r="H218" s="917"/>
      <c r="I218" s="917"/>
      <c r="J218" s="952" t="s">
        <v>994</v>
      </c>
      <c r="K218" s="953" t="s">
        <v>592</v>
      </c>
      <c r="L218" s="924" t="s">
        <v>592</v>
      </c>
      <c r="M218" s="920"/>
      <c r="O218" s="865"/>
    </row>
    <row r="219" spans="2:15" s="837" customFormat="1" ht="13.5">
      <c r="B219" s="858">
        <f t="shared" si="3"/>
        <v>215</v>
      </c>
      <c r="C219" s="1047"/>
      <c r="D219" s="961" t="s">
        <v>1012</v>
      </c>
      <c r="E219" s="879"/>
      <c r="F219" s="879"/>
      <c r="G219" s="868"/>
      <c r="H219" s="868"/>
      <c r="I219" s="868"/>
      <c r="J219" s="861" t="s">
        <v>994</v>
      </c>
      <c r="K219" s="950" t="s">
        <v>592</v>
      </c>
      <c r="L219" s="869" t="s">
        <v>592</v>
      </c>
      <c r="M219" s="870"/>
      <c r="O219" s="865"/>
    </row>
    <row r="220" spans="2:15" ht="13.5">
      <c r="B220" s="871">
        <f t="shared" si="3"/>
        <v>216</v>
      </c>
      <c r="C220" s="1048"/>
      <c r="D220" s="879"/>
      <c r="E220" s="1014"/>
      <c r="F220" s="1049" t="s">
        <v>888</v>
      </c>
      <c r="G220" s="874"/>
      <c r="H220" s="1049"/>
      <c r="I220" s="874"/>
      <c r="J220" s="875" t="s">
        <v>1013</v>
      </c>
      <c r="K220" s="876"/>
      <c r="L220" s="877" t="s">
        <v>592</v>
      </c>
      <c r="M220" s="878"/>
      <c r="O220" s="857"/>
    </row>
    <row r="221" spans="2:15" ht="13.5">
      <c r="B221" s="871">
        <f t="shared" si="3"/>
        <v>217</v>
      </c>
      <c r="C221" s="1048"/>
      <c r="D221" s="879"/>
      <c r="E221" s="1014"/>
      <c r="F221" s="1015" t="s">
        <v>680</v>
      </c>
      <c r="G221" s="883"/>
      <c r="H221" s="1015"/>
      <c r="I221" s="883"/>
      <c r="J221" s="1008" t="s">
        <v>996</v>
      </c>
      <c r="K221" s="913"/>
      <c r="L221" s="869" t="s">
        <v>699</v>
      </c>
      <c r="M221" s="870"/>
      <c r="O221" s="857"/>
    </row>
    <row r="222" spans="2:15" ht="13.5">
      <c r="B222" s="871">
        <f t="shared" si="3"/>
        <v>218</v>
      </c>
      <c r="C222" s="1048"/>
      <c r="D222" s="879"/>
      <c r="E222" s="958"/>
      <c r="F222" s="1050" t="s">
        <v>650</v>
      </c>
      <c r="G222" s="882" t="s">
        <v>1014</v>
      </c>
      <c r="H222" s="941"/>
      <c r="I222" s="883"/>
      <c r="J222" s="884" t="s">
        <v>708</v>
      </c>
      <c r="K222" s="902"/>
      <c r="L222" s="937" t="s">
        <v>592</v>
      </c>
      <c r="M222" s="903"/>
      <c r="O222" s="857"/>
    </row>
    <row r="223" spans="2:15" ht="13.5">
      <c r="B223" s="871">
        <f t="shared" si="3"/>
        <v>219</v>
      </c>
      <c r="C223" s="1048"/>
      <c r="D223" s="879"/>
      <c r="E223" s="1004"/>
      <c r="F223" s="1003" t="s">
        <v>999</v>
      </c>
      <c r="G223" s="882" t="s">
        <v>1015</v>
      </c>
      <c r="H223" s="941"/>
      <c r="I223" s="883"/>
      <c r="J223" s="1008" t="s">
        <v>1016</v>
      </c>
      <c r="K223" s="913"/>
      <c r="L223" s="869" t="s">
        <v>1017</v>
      </c>
      <c r="M223" s="870"/>
      <c r="O223" s="857"/>
    </row>
    <row r="224" spans="2:15" ht="13.5">
      <c r="B224" s="871">
        <f t="shared" si="3"/>
        <v>220</v>
      </c>
      <c r="C224" s="1048"/>
      <c r="D224" s="879"/>
      <c r="E224" s="1004"/>
      <c r="F224" s="868"/>
      <c r="G224" s="882" t="s">
        <v>871</v>
      </c>
      <c r="H224" s="941"/>
      <c r="I224" s="883"/>
      <c r="J224" s="884" t="s">
        <v>872</v>
      </c>
      <c r="K224" s="902" t="s">
        <v>659</v>
      </c>
      <c r="L224" s="937" t="s">
        <v>705</v>
      </c>
      <c r="M224" s="903"/>
      <c r="O224" s="857"/>
    </row>
    <row r="225" spans="2:15" ht="13.5">
      <c r="B225" s="871">
        <f t="shared" si="3"/>
        <v>221</v>
      </c>
      <c r="C225" s="1048"/>
      <c r="D225" s="879"/>
      <c r="E225" s="880"/>
      <c r="F225" s="868"/>
      <c r="G225" s="882" t="s">
        <v>1018</v>
      </c>
      <c r="H225" s="883"/>
      <c r="I225" s="883"/>
      <c r="J225" s="884" t="s">
        <v>708</v>
      </c>
      <c r="K225" s="902"/>
      <c r="L225" s="937" t="s">
        <v>592</v>
      </c>
      <c r="M225" s="903"/>
      <c r="O225" s="857"/>
    </row>
    <row r="226" spans="2:15" ht="13.5">
      <c r="B226" s="871">
        <f t="shared" si="3"/>
        <v>222</v>
      </c>
      <c r="C226" s="1048"/>
      <c r="D226" s="879"/>
      <c r="E226" s="880"/>
      <c r="F226" s="868"/>
      <c r="G226" s="882" t="s">
        <v>1019</v>
      </c>
      <c r="H226" s="883"/>
      <c r="I226" s="883"/>
      <c r="J226" s="912" t="s">
        <v>875</v>
      </c>
      <c r="K226" s="902"/>
      <c r="L226" s="937" t="s">
        <v>876</v>
      </c>
      <c r="M226" s="903"/>
      <c r="O226" s="857"/>
    </row>
    <row r="227" spans="2:15" ht="13.5">
      <c r="B227" s="871">
        <f t="shared" si="3"/>
        <v>223</v>
      </c>
      <c r="C227" s="1048"/>
      <c r="D227" s="879"/>
      <c r="E227" s="880"/>
      <c r="F227" s="868"/>
      <c r="G227" s="882" t="s">
        <v>709</v>
      </c>
      <c r="H227" s="883"/>
      <c r="I227" s="883"/>
      <c r="J227" s="884" t="s">
        <v>708</v>
      </c>
      <c r="K227" s="902"/>
      <c r="L227" s="937" t="s">
        <v>592</v>
      </c>
      <c r="M227" s="903"/>
      <c r="O227" s="857"/>
    </row>
    <row r="228" spans="2:15" ht="13.5">
      <c r="B228" s="871">
        <f t="shared" si="3"/>
        <v>224</v>
      </c>
      <c r="C228" s="1048"/>
      <c r="D228" s="879"/>
      <c r="E228" s="1014"/>
      <c r="F228" s="868"/>
      <c r="G228" s="882" t="s">
        <v>1020</v>
      </c>
      <c r="H228" s="1015"/>
      <c r="I228" s="883"/>
      <c r="J228" s="884" t="s">
        <v>1021</v>
      </c>
      <c r="K228" s="902"/>
      <c r="L228" s="937" t="s">
        <v>592</v>
      </c>
      <c r="M228" s="903"/>
      <c r="O228" s="857"/>
    </row>
    <row r="229" spans="2:15" ht="28.9" customHeight="1">
      <c r="B229" s="871">
        <f t="shared" si="3"/>
        <v>225</v>
      </c>
      <c r="C229" s="1048"/>
      <c r="D229" s="879"/>
      <c r="E229" s="880"/>
      <c r="F229" s="900"/>
      <c r="G229" s="882" t="s">
        <v>947</v>
      </c>
      <c r="H229" s="883"/>
      <c r="I229" s="883"/>
      <c r="J229" s="884" t="s">
        <v>1022</v>
      </c>
      <c r="K229" s="902"/>
      <c r="L229" s="937" t="s">
        <v>592</v>
      </c>
      <c r="M229" s="903"/>
      <c r="O229" s="857"/>
    </row>
    <row r="230" spans="2:15" ht="13.5">
      <c r="B230" s="871">
        <f t="shared" si="3"/>
        <v>226</v>
      </c>
      <c r="C230" s="1048"/>
      <c r="D230" s="889"/>
      <c r="E230" s="890"/>
      <c r="F230" s="1013" t="s">
        <v>863</v>
      </c>
      <c r="G230" s="893"/>
      <c r="H230" s="893"/>
      <c r="I230" s="893"/>
      <c r="J230" s="894" t="s">
        <v>771</v>
      </c>
      <c r="K230" s="904"/>
      <c r="L230" s="905" t="s">
        <v>592</v>
      </c>
      <c r="M230" s="906" t="s">
        <v>772</v>
      </c>
      <c r="O230" s="857"/>
    </row>
    <row r="231" spans="2:15" s="837" customFormat="1" ht="13.5">
      <c r="B231" s="858">
        <f t="shared" si="3"/>
        <v>227</v>
      </c>
      <c r="C231" s="1047"/>
      <c r="D231" s="961" t="s">
        <v>1023</v>
      </c>
      <c r="E231" s="879"/>
      <c r="F231" s="879"/>
      <c r="G231" s="868"/>
      <c r="H231" s="868"/>
      <c r="I231" s="868"/>
      <c r="J231" s="861" t="s">
        <v>994</v>
      </c>
      <c r="K231" s="950" t="s">
        <v>592</v>
      </c>
      <c r="L231" s="869" t="s">
        <v>592</v>
      </c>
      <c r="M231" s="870"/>
      <c r="O231" s="865"/>
    </row>
    <row r="232" spans="2:15" ht="13.5">
      <c r="B232" s="871">
        <f t="shared" si="3"/>
        <v>228</v>
      </c>
      <c r="C232" s="1048"/>
      <c r="D232" s="879"/>
      <c r="E232" s="880"/>
      <c r="F232" s="1049" t="s">
        <v>888</v>
      </c>
      <c r="G232" s="874"/>
      <c r="H232" s="874"/>
      <c r="I232" s="874"/>
      <c r="J232" s="955" t="s">
        <v>1024</v>
      </c>
      <c r="K232" s="956"/>
      <c r="L232" s="931" t="s">
        <v>592</v>
      </c>
      <c r="M232" s="957"/>
      <c r="O232" s="857"/>
    </row>
    <row r="233" spans="2:15" ht="13.5">
      <c r="B233" s="871">
        <f t="shared" si="3"/>
        <v>229</v>
      </c>
      <c r="C233" s="1048"/>
      <c r="D233" s="865"/>
      <c r="E233" s="1014"/>
      <c r="F233" s="1015" t="s">
        <v>680</v>
      </c>
      <c r="G233" s="883"/>
      <c r="H233" s="1015"/>
      <c r="I233" s="883"/>
      <c r="J233" s="884" t="s">
        <v>996</v>
      </c>
      <c r="K233" s="902"/>
      <c r="L233" s="937" t="s">
        <v>699</v>
      </c>
      <c r="M233" s="903"/>
      <c r="O233" s="857"/>
    </row>
    <row r="234" spans="2:15" ht="13.5">
      <c r="B234" s="871">
        <f t="shared" si="3"/>
        <v>230</v>
      </c>
      <c r="C234" s="1048"/>
      <c r="D234" s="865"/>
      <c r="E234" s="958"/>
      <c r="F234" s="1050" t="s">
        <v>650</v>
      </c>
      <c r="G234" s="882" t="s">
        <v>868</v>
      </c>
      <c r="H234" s="883"/>
      <c r="I234" s="883"/>
      <c r="J234" s="1008" t="s">
        <v>1016</v>
      </c>
      <c r="K234" s="913"/>
      <c r="L234" s="869" t="s">
        <v>1025</v>
      </c>
      <c r="M234" s="870"/>
      <c r="O234" s="857"/>
    </row>
    <row r="235" spans="2:15" ht="13.5">
      <c r="B235" s="871">
        <f t="shared" si="3"/>
        <v>231</v>
      </c>
      <c r="C235" s="1048"/>
      <c r="D235" s="865"/>
      <c r="E235" s="1004"/>
      <c r="F235" s="1003" t="s">
        <v>999</v>
      </c>
      <c r="G235" s="882" t="s">
        <v>1026</v>
      </c>
      <c r="H235" s="883"/>
      <c r="I235" s="883"/>
      <c r="J235" s="884" t="s">
        <v>1027</v>
      </c>
      <c r="K235" s="902"/>
      <c r="L235" s="937" t="s">
        <v>592</v>
      </c>
      <c r="M235" s="903"/>
      <c r="O235" s="857"/>
    </row>
    <row r="236" spans="2:15" ht="13.5">
      <c r="B236" s="871">
        <f t="shared" si="3"/>
        <v>232</v>
      </c>
      <c r="C236" s="1048"/>
      <c r="D236" s="865"/>
      <c r="E236" s="1004"/>
      <c r="F236" s="868"/>
      <c r="G236" s="940" t="s">
        <v>1028</v>
      </c>
      <c r="H236" s="910"/>
      <c r="I236" s="910"/>
      <c r="J236" s="884" t="s">
        <v>872</v>
      </c>
      <c r="K236" s="902" t="s">
        <v>659</v>
      </c>
      <c r="L236" s="1051" t="s">
        <v>705</v>
      </c>
      <c r="M236" s="903"/>
      <c r="O236" s="857"/>
    </row>
    <row r="237" spans="2:15" ht="13.5">
      <c r="B237" s="871">
        <f t="shared" si="3"/>
        <v>233</v>
      </c>
      <c r="C237" s="1048"/>
      <c r="D237" s="865"/>
      <c r="E237" s="880"/>
      <c r="F237" s="868"/>
      <c r="G237" s="882" t="s">
        <v>1029</v>
      </c>
      <c r="H237" s="883"/>
      <c r="I237" s="883"/>
      <c r="J237" s="884" t="s">
        <v>1031</v>
      </c>
      <c r="K237" s="902"/>
      <c r="L237" s="937" t="s">
        <v>1033</v>
      </c>
      <c r="M237" s="903"/>
      <c r="O237" s="857"/>
    </row>
    <row r="238" spans="2:15" ht="13.5">
      <c r="B238" s="871">
        <f t="shared" si="3"/>
        <v>234</v>
      </c>
      <c r="C238" s="1048"/>
      <c r="D238" s="865"/>
      <c r="E238" s="880"/>
      <c r="F238" s="868"/>
      <c r="G238" s="882" t="s">
        <v>874</v>
      </c>
      <c r="H238" s="883"/>
      <c r="I238" s="883"/>
      <c r="J238" s="884" t="s">
        <v>875</v>
      </c>
      <c r="K238" s="902"/>
      <c r="L238" s="937" t="s">
        <v>876</v>
      </c>
      <c r="M238" s="903"/>
      <c r="O238" s="857"/>
    </row>
    <row r="239" spans="2:15" ht="13.5">
      <c r="B239" s="871">
        <f t="shared" si="3"/>
        <v>235</v>
      </c>
      <c r="C239" s="1048"/>
      <c r="D239" s="865"/>
      <c r="E239" s="880"/>
      <c r="F239" s="868"/>
      <c r="G239" s="882" t="s">
        <v>1034</v>
      </c>
      <c r="H239" s="883"/>
      <c r="I239" s="883"/>
      <c r="J239" s="884" t="s">
        <v>1035</v>
      </c>
      <c r="K239" s="902"/>
      <c r="L239" s="937" t="s">
        <v>1036</v>
      </c>
      <c r="M239" s="903"/>
      <c r="O239" s="857"/>
    </row>
    <row r="240" spans="2:15" ht="13.5">
      <c r="B240" s="871">
        <f t="shared" si="3"/>
        <v>236</v>
      </c>
      <c r="C240" s="1048"/>
      <c r="D240" s="865"/>
      <c r="E240" s="880"/>
      <c r="F240" s="868"/>
      <c r="G240" s="882" t="s">
        <v>764</v>
      </c>
      <c r="H240" s="883"/>
      <c r="I240" s="883"/>
      <c r="J240" s="884" t="s">
        <v>692</v>
      </c>
      <c r="K240" s="902"/>
      <c r="L240" s="937" t="s">
        <v>592</v>
      </c>
      <c r="M240" s="903"/>
      <c r="O240" s="857"/>
    </row>
    <row r="241" spans="2:15" ht="13.5">
      <c r="B241" s="871">
        <f t="shared" si="3"/>
        <v>237</v>
      </c>
      <c r="C241" s="1048"/>
      <c r="D241" s="865"/>
      <c r="E241" s="1014"/>
      <c r="F241" s="868"/>
      <c r="G241" s="882" t="s">
        <v>1020</v>
      </c>
      <c r="H241" s="883"/>
      <c r="I241" s="883"/>
      <c r="J241" s="884" t="s">
        <v>1021</v>
      </c>
      <c r="K241" s="902"/>
      <c r="L241" s="937" t="s">
        <v>592</v>
      </c>
      <c r="M241" s="903"/>
      <c r="O241" s="857"/>
    </row>
    <row r="242" spans="2:15" ht="13.5">
      <c r="B242" s="871">
        <f t="shared" si="3"/>
        <v>238</v>
      </c>
      <c r="C242" s="1048"/>
      <c r="D242" s="865"/>
      <c r="E242" s="880"/>
      <c r="F242" s="868"/>
      <c r="G242" s="882" t="s">
        <v>947</v>
      </c>
      <c r="H242" s="883"/>
      <c r="I242" s="883"/>
      <c r="J242" s="884" t="s">
        <v>1037</v>
      </c>
      <c r="K242" s="902"/>
      <c r="L242" s="937" t="s">
        <v>592</v>
      </c>
      <c r="M242" s="903"/>
      <c r="O242" s="857"/>
    </row>
    <row r="243" spans="2:15" ht="13.5">
      <c r="B243" s="871">
        <f t="shared" si="3"/>
        <v>239</v>
      </c>
      <c r="C243" s="1048"/>
      <c r="D243" s="865"/>
      <c r="E243" s="890"/>
      <c r="F243" s="1013" t="s">
        <v>674</v>
      </c>
      <c r="G243" s="893"/>
      <c r="H243" s="893"/>
      <c r="I243" s="893"/>
      <c r="J243" s="894" t="s">
        <v>884</v>
      </c>
      <c r="K243" s="904"/>
      <c r="L243" s="905" t="s">
        <v>592</v>
      </c>
      <c r="M243" s="906" t="s">
        <v>772</v>
      </c>
      <c r="O243" s="857"/>
    </row>
    <row r="244" spans="2:15" s="837" customFormat="1" ht="13.5">
      <c r="B244" s="858">
        <f t="shared" si="3"/>
        <v>240</v>
      </c>
      <c r="C244" s="1047"/>
      <c r="D244" s="961" t="s">
        <v>1038</v>
      </c>
      <c r="E244" s="879"/>
      <c r="F244" s="879"/>
      <c r="G244" s="868"/>
      <c r="H244" s="868"/>
      <c r="I244" s="868"/>
      <c r="J244" s="861" t="s">
        <v>994</v>
      </c>
      <c r="K244" s="950" t="s">
        <v>592</v>
      </c>
      <c r="L244" s="869" t="s">
        <v>592</v>
      </c>
      <c r="M244" s="870"/>
      <c r="O244" s="865"/>
    </row>
    <row r="245" spans="2:15" ht="13.5">
      <c r="B245" s="871">
        <f t="shared" si="3"/>
        <v>241</v>
      </c>
      <c r="C245" s="1048"/>
      <c r="D245" s="865"/>
      <c r="E245" s="880"/>
      <c r="F245" s="1049" t="s">
        <v>888</v>
      </c>
      <c r="G245" s="874"/>
      <c r="H245" s="874"/>
      <c r="I245" s="874"/>
      <c r="J245" s="875" t="s">
        <v>1039</v>
      </c>
      <c r="K245" s="876"/>
      <c r="L245" s="877" t="s">
        <v>592</v>
      </c>
      <c r="M245" s="878"/>
      <c r="O245" s="857"/>
    </row>
    <row r="246" spans="2:15" ht="13.5">
      <c r="B246" s="871">
        <f t="shared" si="3"/>
        <v>242</v>
      </c>
      <c r="C246" s="1048"/>
      <c r="D246" s="865"/>
      <c r="E246" s="880"/>
      <c r="F246" s="1015" t="s">
        <v>680</v>
      </c>
      <c r="G246" s="883"/>
      <c r="H246" s="883"/>
      <c r="I246" s="883"/>
      <c r="J246" s="884" t="s">
        <v>1040</v>
      </c>
      <c r="K246" s="902"/>
      <c r="L246" s="937" t="s">
        <v>1041</v>
      </c>
      <c r="M246" s="903"/>
      <c r="O246" s="857"/>
    </row>
    <row r="247" spans="2:15" ht="13.5">
      <c r="B247" s="871">
        <f t="shared" si="3"/>
        <v>243</v>
      </c>
      <c r="C247" s="1048"/>
      <c r="D247" s="865"/>
      <c r="E247" s="958"/>
      <c r="F247" s="1050" t="s">
        <v>650</v>
      </c>
      <c r="G247" s="882" t="s">
        <v>712</v>
      </c>
      <c r="H247" s="883"/>
      <c r="I247" s="883"/>
      <c r="J247" s="884" t="s">
        <v>1009</v>
      </c>
      <c r="K247" s="902"/>
      <c r="L247" s="937" t="s">
        <v>592</v>
      </c>
      <c r="M247" s="903"/>
      <c r="O247" s="857"/>
    </row>
    <row r="248" spans="2:15" ht="13.5">
      <c r="B248" s="871">
        <f t="shared" si="3"/>
        <v>244</v>
      </c>
      <c r="C248" s="1048"/>
      <c r="D248" s="865"/>
      <c r="E248" s="1004"/>
      <c r="F248" s="3063" t="s">
        <v>1042</v>
      </c>
      <c r="G248" s="1052" t="s">
        <v>1043</v>
      </c>
      <c r="H248" s="883" t="s">
        <v>1044</v>
      </c>
      <c r="I248" s="883"/>
      <c r="J248" s="884" t="s">
        <v>1045</v>
      </c>
      <c r="K248" s="902"/>
      <c r="L248" s="937" t="s">
        <v>699</v>
      </c>
      <c r="M248" s="903"/>
      <c r="O248" s="857"/>
    </row>
    <row r="249" spans="2:15" ht="13.5">
      <c r="B249" s="871">
        <f t="shared" si="3"/>
        <v>245</v>
      </c>
      <c r="C249" s="1048"/>
      <c r="D249" s="865"/>
      <c r="E249" s="1004"/>
      <c r="F249" s="3063"/>
      <c r="G249" s="997"/>
      <c r="H249" s="883" t="s">
        <v>986</v>
      </c>
      <c r="I249" s="883"/>
      <c r="J249" s="1008" t="s">
        <v>987</v>
      </c>
      <c r="K249" s="913"/>
      <c r="L249" s="869" t="s">
        <v>1046</v>
      </c>
      <c r="M249" s="870"/>
      <c r="O249" s="857"/>
    </row>
    <row r="250" spans="2:15" ht="13.5">
      <c r="B250" s="871">
        <f t="shared" si="3"/>
        <v>246</v>
      </c>
      <c r="C250" s="1048"/>
      <c r="D250" s="865"/>
      <c r="E250" s="1004"/>
      <c r="F250" s="868"/>
      <c r="G250" s="997"/>
      <c r="H250" s="1053" t="s">
        <v>1047</v>
      </c>
      <c r="I250" s="1054" t="s">
        <v>1048</v>
      </c>
      <c r="J250" s="1055" t="s">
        <v>1049</v>
      </c>
      <c r="K250" s="1056"/>
      <c r="L250" s="988" t="s">
        <v>705</v>
      </c>
      <c r="M250" s="995"/>
      <c r="O250" s="857"/>
    </row>
    <row r="251" spans="2:15" ht="13.5">
      <c r="B251" s="871">
        <f t="shared" si="3"/>
        <v>247</v>
      </c>
      <c r="C251" s="1048"/>
      <c r="D251" s="865"/>
      <c r="E251" s="1004"/>
      <c r="F251" s="868"/>
      <c r="G251" s="997"/>
      <c r="H251" s="975"/>
      <c r="I251" s="1054" t="s">
        <v>1050</v>
      </c>
      <c r="J251" s="1055" t="s">
        <v>1049</v>
      </c>
      <c r="K251" s="1056"/>
      <c r="L251" s="988" t="s">
        <v>705</v>
      </c>
      <c r="M251" s="995"/>
      <c r="O251" s="857"/>
    </row>
    <row r="252" spans="2:15" ht="13.5">
      <c r="B252" s="871">
        <f t="shared" si="3"/>
        <v>248</v>
      </c>
      <c r="C252" s="1048"/>
      <c r="D252" s="865"/>
      <c r="E252" s="880"/>
      <c r="F252" s="868"/>
      <c r="G252" s="981"/>
      <c r="H252" s="883" t="s">
        <v>944</v>
      </c>
      <c r="I252" s="883"/>
      <c r="J252" s="884" t="s">
        <v>767</v>
      </c>
      <c r="K252" s="902" t="s">
        <v>767</v>
      </c>
      <c r="L252" s="937" t="s">
        <v>592</v>
      </c>
      <c r="M252" s="903"/>
      <c r="O252" s="857"/>
    </row>
    <row r="253" spans="2:15" ht="13.5">
      <c r="B253" s="871">
        <f t="shared" si="3"/>
        <v>249</v>
      </c>
      <c r="C253" s="1048"/>
      <c r="D253" s="865"/>
      <c r="E253" s="880"/>
      <c r="F253" s="868"/>
      <c r="G253" s="1052" t="s">
        <v>1051</v>
      </c>
      <c r="H253" s="882" t="s">
        <v>1044</v>
      </c>
      <c r="I253" s="883"/>
      <c r="J253" s="884" t="s">
        <v>867</v>
      </c>
      <c r="K253" s="902"/>
      <c r="L253" s="937" t="s">
        <v>699</v>
      </c>
      <c r="M253" s="903"/>
      <c r="O253" s="857"/>
    </row>
    <row r="254" spans="2:15" ht="13.5">
      <c r="B254" s="871">
        <f t="shared" si="3"/>
        <v>250</v>
      </c>
      <c r="C254" s="1048"/>
      <c r="D254" s="865"/>
      <c r="E254" s="880"/>
      <c r="F254" s="868"/>
      <c r="G254" s="997"/>
      <c r="H254" s="882" t="s">
        <v>1014</v>
      </c>
      <c r="I254" s="883"/>
      <c r="J254" s="884" t="s">
        <v>1052</v>
      </c>
      <c r="K254" s="902"/>
      <c r="L254" s="937" t="s">
        <v>592</v>
      </c>
      <c r="M254" s="903"/>
      <c r="O254" s="857"/>
    </row>
    <row r="255" spans="2:15" ht="13.5">
      <c r="B255" s="871">
        <f t="shared" si="3"/>
        <v>251</v>
      </c>
      <c r="C255" s="1048"/>
      <c r="D255" s="865"/>
      <c r="E255" s="880"/>
      <c r="F255" s="868"/>
      <c r="G255" s="997"/>
      <c r="H255" s="882" t="s">
        <v>1053</v>
      </c>
      <c r="I255" s="883"/>
      <c r="J255" s="884" t="s">
        <v>802</v>
      </c>
      <c r="K255" s="902"/>
      <c r="L255" s="937" t="s">
        <v>1033</v>
      </c>
      <c r="M255" s="903"/>
      <c r="O255" s="857"/>
    </row>
    <row r="256" spans="2:15" ht="13.5">
      <c r="B256" s="871">
        <f t="shared" si="3"/>
        <v>252</v>
      </c>
      <c r="C256" s="1048"/>
      <c r="D256" s="865"/>
      <c r="E256" s="880"/>
      <c r="F256" s="868"/>
      <c r="G256" s="1057"/>
      <c r="H256" s="980" t="s">
        <v>599</v>
      </c>
      <c r="I256" s="883" t="s">
        <v>756</v>
      </c>
      <c r="J256" s="884" t="s">
        <v>856</v>
      </c>
      <c r="K256" s="902"/>
      <c r="L256" s="937" t="s">
        <v>592</v>
      </c>
      <c r="M256" s="903"/>
      <c r="O256" s="857"/>
    </row>
    <row r="257" spans="2:15" ht="13.5">
      <c r="B257" s="871">
        <f t="shared" si="3"/>
        <v>253</v>
      </c>
      <c r="C257" s="1048"/>
      <c r="D257" s="865"/>
      <c r="E257" s="880"/>
      <c r="F257" s="868"/>
      <c r="G257" s="981"/>
      <c r="H257" s="981"/>
      <c r="I257" s="911" t="s">
        <v>759</v>
      </c>
      <c r="J257" s="912" t="s">
        <v>1054</v>
      </c>
      <c r="K257" s="987"/>
      <c r="L257" s="988" t="s">
        <v>1002</v>
      </c>
      <c r="M257" s="995"/>
      <c r="O257" s="857"/>
    </row>
    <row r="258" spans="2:15" ht="13.5">
      <c r="B258" s="871">
        <f t="shared" si="3"/>
        <v>254</v>
      </c>
      <c r="C258" s="1048"/>
      <c r="D258" s="865"/>
      <c r="E258" s="890"/>
      <c r="F258" s="1013" t="s">
        <v>674</v>
      </c>
      <c r="G258" s="893"/>
      <c r="H258" s="893"/>
      <c r="I258" s="893"/>
      <c r="J258" s="894" t="s">
        <v>884</v>
      </c>
      <c r="K258" s="904"/>
      <c r="L258" s="905" t="s">
        <v>592</v>
      </c>
      <c r="M258" s="906" t="s">
        <v>772</v>
      </c>
      <c r="O258" s="857"/>
    </row>
    <row r="259" spans="2:15" s="837" customFormat="1" ht="13.5">
      <c r="B259" s="858">
        <f t="shared" si="3"/>
        <v>255</v>
      </c>
      <c r="C259" s="1035" t="s">
        <v>1055</v>
      </c>
      <c r="D259" s="1046"/>
      <c r="E259" s="917"/>
      <c r="F259" s="917"/>
      <c r="G259" s="917"/>
      <c r="H259" s="917"/>
      <c r="I259" s="917"/>
      <c r="J259" s="1058" t="s">
        <v>994</v>
      </c>
      <c r="K259" s="1059" t="s">
        <v>592</v>
      </c>
      <c r="L259" s="924" t="s">
        <v>592</v>
      </c>
      <c r="M259" s="1060"/>
      <c r="O259" s="865"/>
    </row>
    <row r="260" spans="2:15" s="837" customFormat="1" ht="13.5">
      <c r="B260" s="858">
        <f t="shared" si="3"/>
        <v>256</v>
      </c>
      <c r="C260" s="872"/>
      <c r="D260" s="896" t="s">
        <v>1056</v>
      </c>
      <c r="E260" s="897"/>
      <c r="F260" s="917"/>
      <c r="G260" s="868"/>
      <c r="H260" s="868"/>
      <c r="I260" s="868"/>
      <c r="J260" s="1061" t="s">
        <v>994</v>
      </c>
      <c r="K260" s="1062" t="s">
        <v>592</v>
      </c>
      <c r="L260" s="869" t="s">
        <v>592</v>
      </c>
      <c r="M260" s="1063"/>
      <c r="O260" s="865"/>
    </row>
    <row r="261" spans="2:15" ht="13.5">
      <c r="B261" s="871">
        <f t="shared" si="3"/>
        <v>257</v>
      </c>
      <c r="C261" s="1064"/>
      <c r="D261" s="879"/>
      <c r="E261" s="1014"/>
      <c r="F261" s="1065" t="s">
        <v>888</v>
      </c>
      <c r="G261" s="897"/>
      <c r="H261" s="897"/>
      <c r="I261" s="897"/>
      <c r="J261" s="1066" t="s">
        <v>1057</v>
      </c>
      <c r="K261" s="1067"/>
      <c r="L261" s="931" t="s">
        <v>592</v>
      </c>
      <c r="M261" s="1068"/>
      <c r="O261" s="857"/>
    </row>
    <row r="262" spans="2:15" ht="13.5">
      <c r="B262" s="871">
        <f t="shared" ref="B262:B325" si="4">B261+1</f>
        <v>258</v>
      </c>
      <c r="C262" s="1064"/>
      <c r="D262" s="868"/>
      <c r="E262" s="880"/>
      <c r="F262" s="883" t="s">
        <v>680</v>
      </c>
      <c r="G262" s="883"/>
      <c r="H262" s="883"/>
      <c r="I262" s="883"/>
      <c r="J262" s="1069" t="s">
        <v>795</v>
      </c>
      <c r="K262" s="1070"/>
      <c r="L262" s="937" t="s">
        <v>1058</v>
      </c>
      <c r="M262" s="1071"/>
      <c r="O262" s="857"/>
    </row>
    <row r="263" spans="2:15" ht="13.5">
      <c r="B263" s="871">
        <f t="shared" si="4"/>
        <v>259</v>
      </c>
      <c r="C263" s="1064"/>
      <c r="D263" s="868"/>
      <c r="E263" s="1072"/>
      <c r="F263" s="1073" t="s">
        <v>650</v>
      </c>
      <c r="G263" s="882" t="s">
        <v>1059</v>
      </c>
      <c r="H263" s="883"/>
      <c r="I263" s="883"/>
      <c r="J263" s="1069" t="s">
        <v>1060</v>
      </c>
      <c r="K263" s="1070"/>
      <c r="L263" s="937" t="s">
        <v>592</v>
      </c>
      <c r="M263" s="903"/>
      <c r="O263" s="857"/>
    </row>
    <row r="264" spans="2:15" ht="13.5">
      <c r="B264" s="871">
        <f t="shared" si="4"/>
        <v>260</v>
      </c>
      <c r="C264" s="1064"/>
      <c r="D264" s="868"/>
      <c r="E264" s="1072"/>
      <c r="F264" s="865" t="s">
        <v>999</v>
      </c>
      <c r="G264" s="882" t="s">
        <v>1061</v>
      </c>
      <c r="H264" s="883"/>
      <c r="I264" s="883"/>
      <c r="J264" s="1074" t="s">
        <v>802</v>
      </c>
      <c r="K264" s="1075"/>
      <c r="L264" s="937" t="s">
        <v>1062</v>
      </c>
      <c r="M264" s="1063"/>
      <c r="O264" s="857"/>
    </row>
    <row r="265" spans="2:15" ht="13.5">
      <c r="B265" s="871">
        <f t="shared" si="4"/>
        <v>261</v>
      </c>
      <c r="C265" s="1064"/>
      <c r="D265" s="868"/>
      <c r="E265" s="880"/>
      <c r="F265" s="1076"/>
      <c r="G265" s="882" t="s">
        <v>1063</v>
      </c>
      <c r="H265" s="883"/>
      <c r="I265" s="883"/>
      <c r="J265" s="1069" t="s">
        <v>1064</v>
      </c>
      <c r="K265" s="1070"/>
      <c r="L265" s="937" t="s">
        <v>1062</v>
      </c>
      <c r="M265" s="1071"/>
      <c r="O265" s="857"/>
    </row>
    <row r="266" spans="2:15" ht="13.5" customHeight="1">
      <c r="B266" s="871">
        <f t="shared" si="4"/>
        <v>262</v>
      </c>
      <c r="C266" s="1064"/>
      <c r="D266" s="868"/>
      <c r="E266" s="880"/>
      <c r="F266" s="1076"/>
      <c r="G266" s="980" t="s">
        <v>1065</v>
      </c>
      <c r="H266" s="883" t="s">
        <v>1066</v>
      </c>
      <c r="I266" s="883"/>
      <c r="J266" s="1077" t="s">
        <v>1067</v>
      </c>
      <c r="K266" s="1078"/>
      <c r="L266" s="1079" t="s">
        <v>1068</v>
      </c>
      <c r="M266" s="1071"/>
      <c r="O266" s="857"/>
    </row>
    <row r="267" spans="2:15" ht="13.5">
      <c r="B267" s="871">
        <f t="shared" si="4"/>
        <v>263</v>
      </c>
      <c r="C267" s="1064"/>
      <c r="D267" s="868"/>
      <c r="E267" s="880"/>
      <c r="F267" s="1076"/>
      <c r="G267" s="996"/>
      <c r="H267" s="883" t="s">
        <v>1069</v>
      </c>
      <c r="I267" s="883"/>
      <c r="J267" s="1077" t="s">
        <v>1067</v>
      </c>
      <c r="K267" s="1078"/>
      <c r="L267" s="1079" t="s">
        <v>1070</v>
      </c>
      <c r="M267" s="1071"/>
      <c r="O267" s="857"/>
    </row>
    <row r="268" spans="2:15" ht="13.5">
      <c r="B268" s="871">
        <f t="shared" si="4"/>
        <v>264</v>
      </c>
      <c r="C268" s="1064"/>
      <c r="D268" s="868"/>
      <c r="E268" s="880"/>
      <c r="F268" s="1080"/>
      <c r="G268" s="1000"/>
      <c r="H268" s="883" t="s">
        <v>1071</v>
      </c>
      <c r="I268" s="941"/>
      <c r="J268" s="1077" t="s">
        <v>1067</v>
      </c>
      <c r="K268" s="1078"/>
      <c r="L268" s="1079" t="s">
        <v>1070</v>
      </c>
      <c r="M268" s="1071"/>
      <c r="O268" s="857"/>
    </row>
    <row r="269" spans="2:15" ht="13.5">
      <c r="B269" s="871">
        <f t="shared" si="4"/>
        <v>265</v>
      </c>
      <c r="C269" s="1064"/>
      <c r="D269" s="868"/>
      <c r="E269" s="880"/>
      <c r="F269" s="1080"/>
      <c r="G269" s="1052" t="s">
        <v>1072</v>
      </c>
      <c r="H269" s="883" t="s">
        <v>756</v>
      </c>
      <c r="I269" s="1081"/>
      <c r="J269" s="1069" t="s">
        <v>856</v>
      </c>
      <c r="K269" s="1070"/>
      <c r="L269" s="937" t="s">
        <v>592</v>
      </c>
      <c r="M269" s="1071"/>
      <c r="O269" s="857"/>
    </row>
    <row r="270" spans="2:15" ht="13.5">
      <c r="B270" s="871">
        <f t="shared" si="4"/>
        <v>266</v>
      </c>
      <c r="C270" s="1064"/>
      <c r="D270" s="868"/>
      <c r="E270" s="880"/>
      <c r="F270" s="1080"/>
      <c r="G270" s="1000"/>
      <c r="H270" s="911" t="s">
        <v>759</v>
      </c>
      <c r="I270" s="941"/>
      <c r="J270" s="1082" t="s">
        <v>1073</v>
      </c>
      <c r="K270" s="1083"/>
      <c r="L270" s="937" t="s">
        <v>1002</v>
      </c>
      <c r="M270" s="1084"/>
      <c r="O270" s="857"/>
    </row>
    <row r="271" spans="2:15" ht="13.5" customHeight="1">
      <c r="B271" s="871">
        <f t="shared" si="4"/>
        <v>267</v>
      </c>
      <c r="C271" s="1064"/>
      <c r="D271" s="868"/>
      <c r="E271" s="880"/>
      <c r="F271" s="1076"/>
      <c r="G271" s="1085" t="s">
        <v>1074</v>
      </c>
      <c r="H271" s="980" t="s">
        <v>1075</v>
      </c>
      <c r="I271" s="910" t="s">
        <v>1076</v>
      </c>
      <c r="J271" s="1086" t="s">
        <v>692</v>
      </c>
      <c r="K271" s="1087"/>
      <c r="L271" s="1051" t="s">
        <v>592</v>
      </c>
      <c r="M271" s="1084"/>
      <c r="O271" s="857"/>
    </row>
    <row r="272" spans="2:15" ht="13.5" customHeight="1">
      <c r="B272" s="871">
        <f t="shared" si="4"/>
        <v>268</v>
      </c>
      <c r="C272" s="1064"/>
      <c r="D272" s="868"/>
      <c r="E272" s="880"/>
      <c r="F272" s="1076"/>
      <c r="G272" s="1088" t="s">
        <v>1077</v>
      </c>
      <c r="H272" s="996" t="s">
        <v>1078</v>
      </c>
      <c r="I272" s="910" t="s">
        <v>1079</v>
      </c>
      <c r="J272" s="1086" t="s">
        <v>1080</v>
      </c>
      <c r="K272" s="1087"/>
      <c r="L272" s="937" t="s">
        <v>1081</v>
      </c>
      <c r="M272" s="1084"/>
      <c r="O272" s="857"/>
    </row>
    <row r="273" spans="2:15" ht="13.5" customHeight="1">
      <c r="B273" s="871">
        <f t="shared" si="4"/>
        <v>269</v>
      </c>
      <c r="C273" s="1064"/>
      <c r="D273" s="868"/>
      <c r="E273" s="880"/>
      <c r="F273" s="1076"/>
      <c r="G273" s="1088"/>
      <c r="H273" s="996"/>
      <c r="I273" s="910" t="s">
        <v>1082</v>
      </c>
      <c r="J273" s="1086" t="s">
        <v>1083</v>
      </c>
      <c r="K273" s="1087"/>
      <c r="L273" s="1051" t="s">
        <v>592</v>
      </c>
      <c r="M273" s="1084"/>
      <c r="O273" s="857"/>
    </row>
    <row r="274" spans="2:15" ht="13.5" customHeight="1">
      <c r="B274" s="871">
        <f t="shared" si="4"/>
        <v>270</v>
      </c>
      <c r="C274" s="1064"/>
      <c r="D274" s="868"/>
      <c r="E274" s="880"/>
      <c r="F274" s="1076"/>
      <c r="G274" s="1088"/>
      <c r="H274" s="996"/>
      <c r="I274" s="910" t="s">
        <v>1079</v>
      </c>
      <c r="J274" s="1086" t="s">
        <v>1084</v>
      </c>
      <c r="K274" s="1087"/>
      <c r="L274" s="937" t="s">
        <v>1002</v>
      </c>
      <c r="M274" s="1084"/>
      <c r="O274" s="857"/>
    </row>
    <row r="275" spans="2:15" ht="13.5" customHeight="1">
      <c r="B275" s="871">
        <f t="shared" si="4"/>
        <v>271</v>
      </c>
      <c r="C275" s="1064"/>
      <c r="D275" s="868"/>
      <c r="E275" s="880"/>
      <c r="F275" s="1076"/>
      <c r="G275" s="1088"/>
      <c r="H275" s="996"/>
      <c r="I275" s="910" t="s">
        <v>1085</v>
      </c>
      <c r="J275" s="1086" t="s">
        <v>692</v>
      </c>
      <c r="K275" s="1087"/>
      <c r="L275" s="1051" t="s">
        <v>592</v>
      </c>
      <c r="M275" s="1084"/>
      <c r="O275" s="857"/>
    </row>
    <row r="276" spans="2:15" ht="13.5" customHeight="1">
      <c r="B276" s="871">
        <f t="shared" si="4"/>
        <v>272</v>
      </c>
      <c r="C276" s="1064"/>
      <c r="D276" s="868"/>
      <c r="E276" s="880"/>
      <c r="F276" s="1076"/>
      <c r="G276" s="1088"/>
      <c r="H276" s="996"/>
      <c r="I276" s="910" t="s">
        <v>1079</v>
      </c>
      <c r="J276" s="1086" t="s">
        <v>1080</v>
      </c>
      <c r="K276" s="1087"/>
      <c r="L276" s="937" t="s">
        <v>1002</v>
      </c>
      <c r="M276" s="1084"/>
      <c r="O276" s="857"/>
    </row>
    <row r="277" spans="2:15" ht="13.5">
      <c r="B277" s="871">
        <f t="shared" si="4"/>
        <v>273</v>
      </c>
      <c r="C277" s="1064"/>
      <c r="D277" s="868"/>
      <c r="E277" s="880"/>
      <c r="F277" s="1076"/>
      <c r="G277" s="996"/>
      <c r="H277" s="996"/>
      <c r="I277" s="910" t="s">
        <v>1086</v>
      </c>
      <c r="J277" s="1086" t="s">
        <v>1083</v>
      </c>
      <c r="K277" s="1087"/>
      <c r="L277" s="1051" t="s">
        <v>592</v>
      </c>
      <c r="M277" s="1084"/>
      <c r="O277" s="857"/>
    </row>
    <row r="278" spans="2:15" ht="13.5">
      <c r="B278" s="871">
        <f t="shared" si="4"/>
        <v>274</v>
      </c>
      <c r="C278" s="1064"/>
      <c r="D278" s="868"/>
      <c r="E278" s="880"/>
      <c r="F278" s="1076"/>
      <c r="G278" s="996"/>
      <c r="H278" s="996"/>
      <c r="I278" s="910" t="s">
        <v>1079</v>
      </c>
      <c r="J278" s="1086" t="s">
        <v>1080</v>
      </c>
      <c r="K278" s="1087"/>
      <c r="L278" s="937" t="s">
        <v>1081</v>
      </c>
      <c r="M278" s="1084"/>
      <c r="O278" s="857"/>
    </row>
    <row r="279" spans="2:15" ht="13.5" customHeight="1">
      <c r="B279" s="871">
        <f t="shared" si="4"/>
        <v>275</v>
      </c>
      <c r="C279" s="1064"/>
      <c r="D279" s="868"/>
      <c r="E279" s="880"/>
      <c r="F279" s="1076"/>
      <c r="G279" s="996"/>
      <c r="H279" s="980" t="s">
        <v>1087</v>
      </c>
      <c r="I279" s="910" t="s">
        <v>1076</v>
      </c>
      <c r="J279" s="1086" t="s">
        <v>692</v>
      </c>
      <c r="K279" s="1087"/>
      <c r="L279" s="1051" t="s">
        <v>592</v>
      </c>
      <c r="M279" s="1084"/>
      <c r="O279" s="857"/>
    </row>
    <row r="280" spans="2:15" ht="13.5" customHeight="1">
      <c r="B280" s="871">
        <f t="shared" si="4"/>
        <v>276</v>
      </c>
      <c r="C280" s="1064"/>
      <c r="D280" s="868"/>
      <c r="E280" s="880"/>
      <c r="F280" s="1076"/>
      <c r="G280" s="996"/>
      <c r="H280" s="996" t="s">
        <v>1088</v>
      </c>
      <c r="I280" s="910" t="s">
        <v>1079</v>
      </c>
      <c r="J280" s="1086" t="s">
        <v>1080</v>
      </c>
      <c r="K280" s="1087"/>
      <c r="L280" s="937" t="s">
        <v>1081</v>
      </c>
      <c r="M280" s="1084"/>
      <c r="O280" s="857"/>
    </row>
    <row r="281" spans="2:15" ht="13.5" customHeight="1">
      <c r="B281" s="871">
        <f t="shared" si="4"/>
        <v>277</v>
      </c>
      <c r="C281" s="1064"/>
      <c r="D281" s="868"/>
      <c r="E281" s="880"/>
      <c r="F281" s="1076"/>
      <c r="G281" s="996"/>
      <c r="H281" s="996"/>
      <c r="I281" s="910" t="s">
        <v>1082</v>
      </c>
      <c r="J281" s="1086" t="s">
        <v>1083</v>
      </c>
      <c r="K281" s="1087"/>
      <c r="L281" s="1051" t="s">
        <v>592</v>
      </c>
      <c r="M281" s="1084"/>
      <c r="O281" s="857"/>
    </row>
    <row r="282" spans="2:15" ht="13.5" customHeight="1">
      <c r="B282" s="871">
        <f t="shared" si="4"/>
        <v>278</v>
      </c>
      <c r="C282" s="1064"/>
      <c r="D282" s="868"/>
      <c r="E282" s="880"/>
      <c r="F282" s="1076"/>
      <c r="G282" s="996"/>
      <c r="H282" s="996"/>
      <c r="I282" s="910" t="s">
        <v>1079</v>
      </c>
      <c r="J282" s="1086" t="s">
        <v>1084</v>
      </c>
      <c r="K282" s="1087"/>
      <c r="L282" s="937" t="s">
        <v>1081</v>
      </c>
      <c r="M282" s="1084"/>
      <c r="O282" s="857"/>
    </row>
    <row r="283" spans="2:15" ht="13.5" customHeight="1">
      <c r="B283" s="871">
        <f t="shared" si="4"/>
        <v>279</v>
      </c>
      <c r="C283" s="1064"/>
      <c r="D283" s="868"/>
      <c r="E283" s="880"/>
      <c r="F283" s="1076"/>
      <c r="G283" s="996"/>
      <c r="H283" s="996"/>
      <c r="I283" s="910" t="s">
        <v>1085</v>
      </c>
      <c r="J283" s="1086" t="s">
        <v>692</v>
      </c>
      <c r="K283" s="1087"/>
      <c r="L283" s="1051" t="s">
        <v>592</v>
      </c>
      <c r="M283" s="1084"/>
      <c r="O283" s="857"/>
    </row>
    <row r="284" spans="2:15" ht="13.5" customHeight="1">
      <c r="B284" s="871">
        <f t="shared" si="4"/>
        <v>280</v>
      </c>
      <c r="C284" s="1064"/>
      <c r="D284" s="868"/>
      <c r="E284" s="880"/>
      <c r="F284" s="1076"/>
      <c r="G284" s="996"/>
      <c r="H284" s="996"/>
      <c r="I284" s="910" t="s">
        <v>1079</v>
      </c>
      <c r="J284" s="1086" t="s">
        <v>1084</v>
      </c>
      <c r="K284" s="1087"/>
      <c r="L284" s="937" t="s">
        <v>1002</v>
      </c>
      <c r="M284" s="1084"/>
      <c r="O284" s="857"/>
    </row>
    <row r="285" spans="2:15" ht="13.5" customHeight="1">
      <c r="B285" s="871">
        <f t="shared" si="4"/>
        <v>281</v>
      </c>
      <c r="C285" s="1064"/>
      <c r="D285" s="868"/>
      <c r="E285" s="880"/>
      <c r="F285" s="1076"/>
      <c r="G285" s="996"/>
      <c r="H285" s="996"/>
      <c r="I285" s="910" t="s">
        <v>1086</v>
      </c>
      <c r="J285" s="1086" t="s">
        <v>692</v>
      </c>
      <c r="K285" s="1087"/>
      <c r="L285" s="1051" t="s">
        <v>592</v>
      </c>
      <c r="M285" s="1084"/>
      <c r="O285" s="857"/>
    </row>
    <row r="286" spans="2:15" ht="13.5" customHeight="1">
      <c r="B286" s="871">
        <f t="shared" si="4"/>
        <v>282</v>
      </c>
      <c r="C286" s="1064"/>
      <c r="D286" s="868"/>
      <c r="E286" s="880"/>
      <c r="F286" s="1076"/>
      <c r="G286" s="996"/>
      <c r="H286" s="996"/>
      <c r="I286" s="910" t="s">
        <v>1079</v>
      </c>
      <c r="J286" s="1086" t="s">
        <v>1084</v>
      </c>
      <c r="K286" s="1087"/>
      <c r="L286" s="937" t="s">
        <v>1081</v>
      </c>
      <c r="M286" s="1084"/>
      <c r="O286" s="857"/>
    </row>
    <row r="287" spans="2:15" ht="13.5" customHeight="1">
      <c r="B287" s="871">
        <f t="shared" si="4"/>
        <v>283</v>
      </c>
      <c r="C287" s="1064"/>
      <c r="D287" s="868"/>
      <c r="E287" s="880"/>
      <c r="F287" s="1076"/>
      <c r="G287" s="996"/>
      <c r="H287" s="980" t="s">
        <v>1089</v>
      </c>
      <c r="I287" s="910" t="s">
        <v>1076</v>
      </c>
      <c r="J287" s="1086" t="s">
        <v>1083</v>
      </c>
      <c r="K287" s="1087"/>
      <c r="L287" s="1051" t="s">
        <v>592</v>
      </c>
      <c r="M287" s="1084"/>
      <c r="O287" s="857"/>
    </row>
    <row r="288" spans="2:15" ht="13.5" customHeight="1">
      <c r="B288" s="871">
        <f t="shared" si="4"/>
        <v>284</v>
      </c>
      <c r="C288" s="1064"/>
      <c r="D288" s="868"/>
      <c r="E288" s="880"/>
      <c r="F288" s="1076"/>
      <c r="G288" s="996"/>
      <c r="H288" s="996" t="s">
        <v>1090</v>
      </c>
      <c r="I288" s="910" t="s">
        <v>1079</v>
      </c>
      <c r="J288" s="1086" t="s">
        <v>1084</v>
      </c>
      <c r="K288" s="1087"/>
      <c r="L288" s="937" t="s">
        <v>1002</v>
      </c>
      <c r="M288" s="1084"/>
      <c r="O288" s="857"/>
    </row>
    <row r="289" spans="2:15" ht="13.5" customHeight="1">
      <c r="B289" s="871">
        <f t="shared" si="4"/>
        <v>285</v>
      </c>
      <c r="C289" s="1064"/>
      <c r="D289" s="868"/>
      <c r="E289" s="880"/>
      <c r="F289" s="1076"/>
      <c r="G289" s="996"/>
      <c r="H289" s="996"/>
      <c r="I289" s="910" t="s">
        <v>1082</v>
      </c>
      <c r="J289" s="1086" t="s">
        <v>1083</v>
      </c>
      <c r="K289" s="1087"/>
      <c r="L289" s="1051" t="s">
        <v>592</v>
      </c>
      <c r="M289" s="1084"/>
      <c r="O289" s="857"/>
    </row>
    <row r="290" spans="2:15" ht="13.5" customHeight="1">
      <c r="B290" s="871">
        <f t="shared" si="4"/>
        <v>286</v>
      </c>
      <c r="C290" s="1064"/>
      <c r="D290" s="868"/>
      <c r="E290" s="880"/>
      <c r="F290" s="1076"/>
      <c r="G290" s="996"/>
      <c r="H290" s="996"/>
      <c r="I290" s="910" t="s">
        <v>1079</v>
      </c>
      <c r="J290" s="1086" t="s">
        <v>1084</v>
      </c>
      <c r="K290" s="1087"/>
      <c r="L290" s="937" t="s">
        <v>1002</v>
      </c>
      <c r="M290" s="1084"/>
      <c r="O290" s="857"/>
    </row>
    <row r="291" spans="2:15" ht="13.5" customHeight="1">
      <c r="B291" s="871">
        <f t="shared" si="4"/>
        <v>287</v>
      </c>
      <c r="C291" s="1064"/>
      <c r="D291" s="868"/>
      <c r="E291" s="880"/>
      <c r="F291" s="1076"/>
      <c r="G291" s="996"/>
      <c r="H291" s="996"/>
      <c r="I291" s="910" t="s">
        <v>1085</v>
      </c>
      <c r="J291" s="1086" t="s">
        <v>692</v>
      </c>
      <c r="K291" s="1087"/>
      <c r="L291" s="1051" t="s">
        <v>592</v>
      </c>
      <c r="M291" s="1084"/>
      <c r="O291" s="857"/>
    </row>
    <row r="292" spans="2:15" ht="13.5" customHeight="1">
      <c r="B292" s="871">
        <f t="shared" si="4"/>
        <v>288</v>
      </c>
      <c r="C292" s="1064"/>
      <c r="D292" s="868"/>
      <c r="E292" s="880"/>
      <c r="F292" s="1076"/>
      <c r="G292" s="996"/>
      <c r="H292" s="996"/>
      <c r="I292" s="910" t="s">
        <v>1079</v>
      </c>
      <c r="J292" s="1086" t="s">
        <v>1080</v>
      </c>
      <c r="K292" s="1087"/>
      <c r="L292" s="937" t="s">
        <v>1002</v>
      </c>
      <c r="M292" s="1084"/>
      <c r="O292" s="857"/>
    </row>
    <row r="293" spans="2:15" ht="13.5" customHeight="1">
      <c r="B293" s="871">
        <f t="shared" si="4"/>
        <v>289</v>
      </c>
      <c r="C293" s="1064"/>
      <c r="D293" s="868"/>
      <c r="E293" s="880"/>
      <c r="F293" s="1076"/>
      <c r="G293" s="996"/>
      <c r="H293" s="996"/>
      <c r="I293" s="910" t="s">
        <v>1086</v>
      </c>
      <c r="J293" s="1086" t="s">
        <v>692</v>
      </c>
      <c r="K293" s="1087"/>
      <c r="L293" s="1051" t="s">
        <v>592</v>
      </c>
      <c r="M293" s="1084"/>
      <c r="O293" s="857"/>
    </row>
    <row r="294" spans="2:15" ht="13.5" customHeight="1">
      <c r="B294" s="871">
        <f t="shared" si="4"/>
        <v>290</v>
      </c>
      <c r="C294" s="1064"/>
      <c r="D294" s="868"/>
      <c r="E294" s="880"/>
      <c r="F294" s="1076"/>
      <c r="G294" s="996"/>
      <c r="H294" s="996"/>
      <c r="I294" s="910" t="s">
        <v>1079</v>
      </c>
      <c r="J294" s="1086" t="s">
        <v>1080</v>
      </c>
      <c r="K294" s="1087"/>
      <c r="L294" s="937" t="s">
        <v>1081</v>
      </c>
      <c r="M294" s="1084"/>
      <c r="O294" s="857"/>
    </row>
    <row r="295" spans="2:15" ht="13.5" customHeight="1">
      <c r="B295" s="871">
        <f t="shared" si="4"/>
        <v>291</v>
      </c>
      <c r="C295" s="1064"/>
      <c r="D295" s="868"/>
      <c r="E295" s="880"/>
      <c r="F295" s="1076"/>
      <c r="G295" s="1057"/>
      <c r="H295" s="980" t="s">
        <v>1091</v>
      </c>
      <c r="I295" s="910" t="s">
        <v>1076</v>
      </c>
      <c r="J295" s="1086" t="s">
        <v>1083</v>
      </c>
      <c r="K295" s="1087"/>
      <c r="L295" s="1051" t="s">
        <v>592</v>
      </c>
      <c r="M295" s="1084"/>
      <c r="O295" s="857"/>
    </row>
    <row r="296" spans="2:15" ht="13.5" customHeight="1">
      <c r="B296" s="871">
        <f t="shared" si="4"/>
        <v>292</v>
      </c>
      <c r="C296" s="1064"/>
      <c r="D296" s="868"/>
      <c r="E296" s="880"/>
      <c r="F296" s="1076"/>
      <c r="G296" s="1057"/>
      <c r="H296" s="996"/>
      <c r="I296" s="910" t="s">
        <v>1079</v>
      </c>
      <c r="J296" s="1086" t="s">
        <v>1080</v>
      </c>
      <c r="K296" s="1087"/>
      <c r="L296" s="937" t="s">
        <v>1002</v>
      </c>
      <c r="M296" s="1084"/>
      <c r="O296" s="857"/>
    </row>
    <row r="297" spans="2:15" ht="13.5" customHeight="1">
      <c r="B297" s="871">
        <f t="shared" si="4"/>
        <v>293</v>
      </c>
      <c r="C297" s="1064"/>
      <c r="D297" s="868"/>
      <c r="E297" s="880"/>
      <c r="F297" s="1076"/>
      <c r="G297" s="1057"/>
      <c r="H297" s="996"/>
      <c r="I297" s="910" t="s">
        <v>1082</v>
      </c>
      <c r="J297" s="1086" t="s">
        <v>1083</v>
      </c>
      <c r="K297" s="1087"/>
      <c r="L297" s="1051" t="s">
        <v>592</v>
      </c>
      <c r="M297" s="1084"/>
      <c r="O297" s="857"/>
    </row>
    <row r="298" spans="2:15" ht="13.5">
      <c r="B298" s="871">
        <f t="shared" si="4"/>
        <v>294</v>
      </c>
      <c r="C298" s="1064"/>
      <c r="D298" s="868"/>
      <c r="E298" s="880"/>
      <c r="F298" s="1076"/>
      <c r="G298" s="1057"/>
      <c r="H298" s="996"/>
      <c r="I298" s="910" t="s">
        <v>1079</v>
      </c>
      <c r="J298" s="1086" t="s">
        <v>1084</v>
      </c>
      <c r="K298" s="1087"/>
      <c r="L298" s="937" t="s">
        <v>1002</v>
      </c>
      <c r="M298" s="1084"/>
      <c r="O298" s="857"/>
    </row>
    <row r="299" spans="2:15" ht="13.5">
      <c r="B299" s="871">
        <f t="shared" si="4"/>
        <v>295</v>
      </c>
      <c r="C299" s="1064"/>
      <c r="D299" s="868"/>
      <c r="E299" s="880"/>
      <c r="F299" s="1076"/>
      <c r="G299" s="1057"/>
      <c r="H299" s="996"/>
      <c r="I299" s="910" t="s">
        <v>1085</v>
      </c>
      <c r="J299" s="1086" t="s">
        <v>692</v>
      </c>
      <c r="K299" s="1087"/>
      <c r="L299" s="1051" t="s">
        <v>592</v>
      </c>
      <c r="M299" s="1084"/>
      <c r="O299" s="857"/>
    </row>
    <row r="300" spans="2:15" ht="13.5">
      <c r="B300" s="871">
        <f t="shared" si="4"/>
        <v>296</v>
      </c>
      <c r="C300" s="1064"/>
      <c r="D300" s="868"/>
      <c r="E300" s="880"/>
      <c r="F300" s="1076"/>
      <c r="G300" s="1057"/>
      <c r="H300" s="996"/>
      <c r="I300" s="910" t="s">
        <v>1079</v>
      </c>
      <c r="J300" s="1086" t="s">
        <v>1080</v>
      </c>
      <c r="K300" s="1087"/>
      <c r="L300" s="937" t="s">
        <v>1081</v>
      </c>
      <c r="M300" s="1084"/>
      <c r="O300" s="857"/>
    </row>
    <row r="301" spans="2:15" ht="13.5">
      <c r="B301" s="871">
        <f t="shared" si="4"/>
        <v>297</v>
      </c>
      <c r="C301" s="1064"/>
      <c r="D301" s="868"/>
      <c r="E301" s="880"/>
      <c r="F301" s="1076"/>
      <c r="G301" s="1057"/>
      <c r="H301" s="996"/>
      <c r="I301" s="910" t="s">
        <v>1086</v>
      </c>
      <c r="J301" s="1086" t="s">
        <v>1083</v>
      </c>
      <c r="K301" s="1087"/>
      <c r="L301" s="1051" t="s">
        <v>592</v>
      </c>
      <c r="M301" s="1084"/>
      <c r="O301" s="857"/>
    </row>
    <row r="302" spans="2:15" ht="13.5">
      <c r="B302" s="871">
        <f t="shared" si="4"/>
        <v>298</v>
      </c>
      <c r="C302" s="1064"/>
      <c r="D302" s="868"/>
      <c r="E302" s="880"/>
      <c r="F302" s="1076"/>
      <c r="G302" s="1057"/>
      <c r="H302" s="981"/>
      <c r="I302" s="910" t="s">
        <v>1079</v>
      </c>
      <c r="J302" s="1086" t="s">
        <v>1080</v>
      </c>
      <c r="K302" s="1087"/>
      <c r="L302" s="937" t="s">
        <v>1002</v>
      </c>
      <c r="M302" s="1084"/>
      <c r="O302" s="857"/>
    </row>
    <row r="303" spans="2:15" ht="27">
      <c r="B303" s="871">
        <f t="shared" si="4"/>
        <v>299</v>
      </c>
      <c r="C303" s="1064"/>
      <c r="D303" s="868"/>
      <c r="E303" s="880"/>
      <c r="F303" s="1076"/>
      <c r="G303" s="1089" t="s">
        <v>1092</v>
      </c>
      <c r="H303" s="883"/>
      <c r="I303" s="883"/>
      <c r="J303" s="1090" t="s">
        <v>1093</v>
      </c>
      <c r="K303" s="1091"/>
      <c r="L303" s="937" t="s">
        <v>592</v>
      </c>
      <c r="M303" s="1084"/>
      <c r="O303" s="857"/>
    </row>
    <row r="304" spans="2:15" ht="27">
      <c r="B304" s="871">
        <f t="shared" si="4"/>
        <v>300</v>
      </c>
      <c r="C304" s="1064"/>
      <c r="D304" s="868"/>
      <c r="E304" s="1092"/>
      <c r="F304" s="1013" t="s">
        <v>1094</v>
      </c>
      <c r="G304" s="893"/>
      <c r="H304" s="893"/>
      <c r="I304" s="893"/>
      <c r="J304" s="1093" t="s">
        <v>1095</v>
      </c>
      <c r="K304" s="1094"/>
      <c r="L304" s="905" t="s">
        <v>592</v>
      </c>
      <c r="M304" s="946" t="s">
        <v>669</v>
      </c>
      <c r="O304" s="857"/>
    </row>
    <row r="305" spans="2:15" s="837" customFormat="1" ht="13.5">
      <c r="B305" s="858">
        <f t="shared" si="4"/>
        <v>301</v>
      </c>
      <c r="C305" s="872"/>
      <c r="D305" s="961" t="s">
        <v>1096</v>
      </c>
      <c r="E305" s="879"/>
      <c r="F305" s="879"/>
      <c r="G305" s="868"/>
      <c r="H305" s="868"/>
      <c r="I305" s="868"/>
      <c r="J305" s="1058" t="s">
        <v>1097</v>
      </c>
      <c r="K305" s="1059" t="s">
        <v>592</v>
      </c>
      <c r="L305" s="924" t="s">
        <v>592</v>
      </c>
      <c r="M305" s="1060"/>
      <c r="O305" s="865"/>
    </row>
    <row r="306" spans="2:15" ht="13.5">
      <c r="B306" s="871">
        <f t="shared" si="4"/>
        <v>302</v>
      </c>
      <c r="C306" s="1064"/>
      <c r="D306" s="868"/>
      <c r="E306" s="880"/>
      <c r="F306" s="899" t="s">
        <v>1098</v>
      </c>
      <c r="G306" s="1005"/>
      <c r="H306" s="874"/>
      <c r="I306" s="874"/>
      <c r="J306" s="1095" t="s">
        <v>1099</v>
      </c>
      <c r="K306" s="1096"/>
      <c r="L306" s="877" t="s">
        <v>592</v>
      </c>
      <c r="M306" s="1097"/>
      <c r="O306" s="857"/>
    </row>
    <row r="307" spans="2:15" ht="13.5">
      <c r="B307" s="871">
        <f t="shared" si="4"/>
        <v>303</v>
      </c>
      <c r="C307" s="1064"/>
      <c r="D307" s="868"/>
      <c r="E307" s="880"/>
      <c r="F307" s="907" t="s">
        <v>680</v>
      </c>
      <c r="G307" s="941"/>
      <c r="H307" s="883"/>
      <c r="I307" s="883"/>
      <c r="J307" s="1069" t="s">
        <v>1100</v>
      </c>
      <c r="K307" s="1070"/>
      <c r="L307" s="937" t="s">
        <v>1101</v>
      </c>
      <c r="M307" s="1071"/>
      <c r="O307" s="857"/>
    </row>
    <row r="308" spans="2:15" ht="13.5">
      <c r="B308" s="871">
        <f t="shared" si="4"/>
        <v>304</v>
      </c>
      <c r="C308" s="1064"/>
      <c r="D308" s="868"/>
      <c r="E308" s="880"/>
      <c r="F308" s="1022" t="s">
        <v>890</v>
      </c>
      <c r="G308" s="882" t="s">
        <v>1000</v>
      </c>
      <c r="H308" s="883"/>
      <c r="I308" s="883"/>
      <c r="J308" s="1069" t="s">
        <v>1102</v>
      </c>
      <c r="K308" s="1070"/>
      <c r="L308" s="937" t="s">
        <v>592</v>
      </c>
      <c r="M308" s="1071"/>
      <c r="O308" s="857"/>
    </row>
    <row r="309" spans="2:15" ht="13.5">
      <c r="B309" s="871">
        <f t="shared" si="4"/>
        <v>305</v>
      </c>
      <c r="C309" s="1064"/>
      <c r="D309" s="868"/>
      <c r="E309" s="880"/>
      <c r="F309" s="879" t="s">
        <v>706</v>
      </c>
      <c r="G309" s="882" t="s">
        <v>1103</v>
      </c>
      <c r="H309" s="883"/>
      <c r="I309" s="883"/>
      <c r="J309" s="1069" t="s">
        <v>1104</v>
      </c>
      <c r="K309" s="1070"/>
      <c r="L309" s="937" t="s">
        <v>761</v>
      </c>
      <c r="M309" s="1071"/>
      <c r="O309" s="857"/>
    </row>
    <row r="310" spans="2:15" ht="13.5">
      <c r="B310" s="871">
        <f t="shared" si="4"/>
        <v>306</v>
      </c>
      <c r="C310" s="1064"/>
      <c r="D310" s="868"/>
      <c r="E310" s="890"/>
      <c r="F310" s="891" t="s">
        <v>674</v>
      </c>
      <c r="G310" s="893"/>
      <c r="H310" s="893"/>
      <c r="I310" s="893"/>
      <c r="J310" s="1082" t="s">
        <v>1105</v>
      </c>
      <c r="K310" s="1083"/>
      <c r="L310" s="988" t="s">
        <v>592</v>
      </c>
      <c r="M310" s="1098" t="s">
        <v>669</v>
      </c>
      <c r="O310" s="857"/>
    </row>
    <row r="311" spans="2:15" s="837" customFormat="1" ht="13.5">
      <c r="B311" s="858">
        <f t="shared" si="4"/>
        <v>307</v>
      </c>
      <c r="C311" s="872"/>
      <c r="D311" s="961" t="s">
        <v>1106</v>
      </c>
      <c r="E311" s="879"/>
      <c r="F311" s="879"/>
      <c r="G311" s="868"/>
      <c r="H311" s="868"/>
      <c r="I311" s="868"/>
      <c r="J311" s="1058" t="s">
        <v>994</v>
      </c>
      <c r="K311" s="1059" t="s">
        <v>592</v>
      </c>
      <c r="L311" s="924" t="s">
        <v>592</v>
      </c>
      <c r="M311" s="1060"/>
      <c r="O311" s="865"/>
    </row>
    <row r="312" spans="2:15" ht="13.5">
      <c r="B312" s="871">
        <f t="shared" si="4"/>
        <v>308</v>
      </c>
      <c r="C312" s="1064"/>
      <c r="D312" s="868"/>
      <c r="E312" s="880"/>
      <c r="F312" s="899" t="s">
        <v>1098</v>
      </c>
      <c r="G312" s="874"/>
      <c r="H312" s="874"/>
      <c r="I312" s="874"/>
      <c r="J312" s="1095" t="s">
        <v>1099</v>
      </c>
      <c r="K312" s="1096"/>
      <c r="L312" s="877" t="s">
        <v>592</v>
      </c>
      <c r="M312" s="1097"/>
      <c r="O312" s="857"/>
    </row>
    <row r="313" spans="2:15" ht="13.5">
      <c r="B313" s="871">
        <f t="shared" si="4"/>
        <v>309</v>
      </c>
      <c r="C313" s="1064"/>
      <c r="D313" s="868"/>
      <c r="E313" s="880"/>
      <c r="F313" s="907" t="s">
        <v>1107</v>
      </c>
      <c r="G313" s="1015"/>
      <c r="H313" s="883"/>
      <c r="I313" s="883"/>
      <c r="J313" s="1069" t="s">
        <v>1108</v>
      </c>
      <c r="K313" s="1070"/>
      <c r="L313" s="937" t="s">
        <v>1101</v>
      </c>
      <c r="M313" s="1071"/>
      <c r="O313" s="857"/>
    </row>
    <row r="314" spans="2:15" ht="13.5">
      <c r="B314" s="871">
        <f t="shared" si="4"/>
        <v>310</v>
      </c>
      <c r="C314" s="1064"/>
      <c r="D314" s="868"/>
      <c r="E314" s="880"/>
      <c r="F314" s="1022" t="s">
        <v>1109</v>
      </c>
      <c r="G314" s="882" t="s">
        <v>1000</v>
      </c>
      <c r="H314" s="883"/>
      <c r="I314" s="883"/>
      <c r="J314" s="1069" t="s">
        <v>856</v>
      </c>
      <c r="K314" s="1070"/>
      <c r="L314" s="937" t="s">
        <v>592</v>
      </c>
      <c r="M314" s="1071"/>
      <c r="O314" s="857"/>
    </row>
    <row r="315" spans="2:15" ht="13.5">
      <c r="B315" s="871">
        <f t="shared" si="4"/>
        <v>311</v>
      </c>
      <c r="C315" s="1064"/>
      <c r="D315" s="868"/>
      <c r="E315" s="880"/>
      <c r="F315" s="879" t="s">
        <v>1110</v>
      </c>
      <c r="G315" s="882" t="s">
        <v>1103</v>
      </c>
      <c r="H315" s="883"/>
      <c r="I315" s="883"/>
      <c r="J315" s="1069" t="s">
        <v>1111</v>
      </c>
      <c r="K315" s="1070"/>
      <c r="L315" s="937" t="s">
        <v>761</v>
      </c>
      <c r="M315" s="1071"/>
      <c r="O315" s="857"/>
    </row>
    <row r="316" spans="2:15" ht="13.5">
      <c r="B316" s="871">
        <f t="shared" si="4"/>
        <v>312</v>
      </c>
      <c r="C316" s="1064"/>
      <c r="D316" s="868"/>
      <c r="E316" s="890"/>
      <c r="F316" s="891" t="s">
        <v>674</v>
      </c>
      <c r="G316" s="893"/>
      <c r="H316" s="893"/>
      <c r="I316" s="893"/>
      <c r="J316" s="1082" t="s">
        <v>1105</v>
      </c>
      <c r="K316" s="1083"/>
      <c r="L316" s="988" t="s">
        <v>592</v>
      </c>
      <c r="M316" s="1098" t="s">
        <v>669</v>
      </c>
      <c r="O316" s="857"/>
    </row>
    <row r="317" spans="2:15" s="837" customFormat="1" ht="13.5">
      <c r="B317" s="858">
        <f t="shared" si="4"/>
        <v>313</v>
      </c>
      <c r="C317" s="872"/>
      <c r="D317" s="961" t="s">
        <v>1112</v>
      </c>
      <c r="E317" s="879"/>
      <c r="F317" s="879"/>
      <c r="G317" s="868"/>
      <c r="H317" s="868"/>
      <c r="I317" s="868"/>
      <c r="J317" s="1058" t="s">
        <v>1097</v>
      </c>
      <c r="K317" s="1059" t="s">
        <v>592</v>
      </c>
      <c r="L317" s="924" t="s">
        <v>592</v>
      </c>
      <c r="M317" s="1060"/>
      <c r="O317" s="865"/>
    </row>
    <row r="318" spans="2:15" ht="13.5">
      <c r="B318" s="871">
        <f t="shared" si="4"/>
        <v>314</v>
      </c>
      <c r="C318" s="1064"/>
      <c r="D318" s="868"/>
      <c r="E318" s="880"/>
      <c r="F318" s="899" t="s">
        <v>1098</v>
      </c>
      <c r="G318" s="874"/>
      <c r="H318" s="874"/>
      <c r="I318" s="874"/>
      <c r="J318" s="1095" t="s">
        <v>1113</v>
      </c>
      <c r="K318" s="1096"/>
      <c r="L318" s="877" t="s">
        <v>592</v>
      </c>
      <c r="M318" s="1097"/>
      <c r="O318" s="857"/>
    </row>
    <row r="319" spans="2:15" ht="13.5">
      <c r="B319" s="871">
        <f t="shared" si="4"/>
        <v>315</v>
      </c>
      <c r="C319" s="1064"/>
      <c r="D319" s="868"/>
      <c r="E319" s="880"/>
      <c r="F319" s="907" t="s">
        <v>680</v>
      </c>
      <c r="G319" s="883"/>
      <c r="H319" s="883"/>
      <c r="I319" s="883"/>
      <c r="J319" s="1069" t="s">
        <v>1114</v>
      </c>
      <c r="K319" s="1070"/>
      <c r="L319" s="937" t="s">
        <v>699</v>
      </c>
      <c r="M319" s="1071"/>
      <c r="O319" s="857"/>
    </row>
    <row r="320" spans="2:15" ht="13.5">
      <c r="B320" s="871">
        <f t="shared" si="4"/>
        <v>316</v>
      </c>
      <c r="C320" s="1064"/>
      <c r="D320" s="868"/>
      <c r="E320" s="880"/>
      <c r="F320" s="1022" t="s">
        <v>650</v>
      </c>
      <c r="G320" s="882" t="s">
        <v>1000</v>
      </c>
      <c r="H320" s="883"/>
      <c r="I320" s="883"/>
      <c r="J320" s="1069" t="s">
        <v>856</v>
      </c>
      <c r="K320" s="1070"/>
      <c r="L320" s="937" t="s">
        <v>592</v>
      </c>
      <c r="M320" s="1071"/>
      <c r="O320" s="857"/>
    </row>
    <row r="321" spans="2:15" ht="13.5">
      <c r="B321" s="871">
        <f t="shared" si="4"/>
        <v>317</v>
      </c>
      <c r="C321" s="1099"/>
      <c r="D321" s="860"/>
      <c r="E321" s="890"/>
      <c r="F321" s="879" t="s">
        <v>706</v>
      </c>
      <c r="G321" s="1100" t="s">
        <v>1115</v>
      </c>
      <c r="H321" s="893"/>
      <c r="I321" s="893"/>
      <c r="J321" s="894" t="s">
        <v>1116</v>
      </c>
      <c r="K321" s="1101"/>
      <c r="L321" s="863" t="s">
        <v>592</v>
      </c>
      <c r="M321" s="1102"/>
      <c r="O321" s="857"/>
    </row>
    <row r="322" spans="2:15" s="837" customFormat="1" ht="13.5">
      <c r="B322" s="858">
        <f t="shared" si="4"/>
        <v>318</v>
      </c>
      <c r="C322" s="1035" t="s">
        <v>1117</v>
      </c>
      <c r="D322" s="1046"/>
      <c r="E322" s="917"/>
      <c r="F322" s="917"/>
      <c r="G322" s="917"/>
      <c r="H322" s="917"/>
      <c r="I322" s="917"/>
      <c r="J322" s="1058" t="s">
        <v>994</v>
      </c>
      <c r="K322" s="1059" t="s">
        <v>592</v>
      </c>
      <c r="L322" s="924" t="s">
        <v>592</v>
      </c>
      <c r="M322" s="1060"/>
      <c r="O322" s="865"/>
    </row>
    <row r="323" spans="2:15" s="837" customFormat="1" ht="13.5">
      <c r="B323" s="858">
        <f t="shared" si="4"/>
        <v>319</v>
      </c>
      <c r="C323" s="872"/>
      <c r="D323" s="896" t="s">
        <v>1118</v>
      </c>
      <c r="E323" s="897"/>
      <c r="F323" s="917"/>
      <c r="G323" s="868"/>
      <c r="H323" s="868"/>
      <c r="I323" s="868"/>
      <c r="J323" s="1061" t="s">
        <v>994</v>
      </c>
      <c r="K323" s="1062" t="s">
        <v>592</v>
      </c>
      <c r="L323" s="869" t="s">
        <v>592</v>
      </c>
      <c r="M323" s="1063"/>
      <c r="O323" s="865"/>
    </row>
    <row r="324" spans="2:15" ht="13.5">
      <c r="B324" s="871">
        <f t="shared" si="4"/>
        <v>320</v>
      </c>
      <c r="C324" s="1020"/>
      <c r="D324" s="879"/>
      <c r="E324" s="880"/>
      <c r="F324" s="899" t="s">
        <v>888</v>
      </c>
      <c r="G324" s="874"/>
      <c r="H324" s="874"/>
      <c r="I324" s="874"/>
      <c r="J324" s="875" t="s">
        <v>1119</v>
      </c>
      <c r="K324" s="876"/>
      <c r="L324" s="877" t="s">
        <v>592</v>
      </c>
      <c r="M324" s="878"/>
      <c r="O324" s="857"/>
    </row>
    <row r="325" spans="2:15" ht="13.5">
      <c r="B325" s="871">
        <f t="shared" si="4"/>
        <v>321</v>
      </c>
      <c r="C325" s="1020"/>
      <c r="D325" s="868"/>
      <c r="E325" s="1014"/>
      <c r="F325" s="1041" t="s">
        <v>680</v>
      </c>
      <c r="G325" s="883"/>
      <c r="H325" s="1015"/>
      <c r="I325" s="883"/>
      <c r="J325" s="1008" t="s">
        <v>867</v>
      </c>
      <c r="K325" s="913"/>
      <c r="L325" s="937" t="s">
        <v>699</v>
      </c>
      <c r="M325" s="870"/>
      <c r="O325" s="857"/>
    </row>
    <row r="326" spans="2:15" ht="13.5">
      <c r="B326" s="871">
        <f t="shared" ref="B326:B389" si="5">B325+1</f>
        <v>322</v>
      </c>
      <c r="C326" s="1020"/>
      <c r="D326" s="868"/>
      <c r="E326" s="880"/>
      <c r="F326" s="881" t="s">
        <v>650</v>
      </c>
      <c r="G326" s="973" t="s">
        <v>1053</v>
      </c>
      <c r="H326" s="911"/>
      <c r="I326" s="985"/>
      <c r="J326" s="884" t="s">
        <v>1120</v>
      </c>
      <c r="K326" s="902"/>
      <c r="L326" s="937" t="s">
        <v>1121</v>
      </c>
      <c r="M326" s="903"/>
      <c r="O326" s="857"/>
    </row>
    <row r="327" spans="2:15" s="837" customFormat="1" ht="13.5">
      <c r="B327" s="858">
        <f t="shared" si="5"/>
        <v>323</v>
      </c>
      <c r="C327" s="1020"/>
      <c r="D327" s="868"/>
      <c r="E327" s="880"/>
      <c r="F327" s="909"/>
      <c r="G327" s="883" t="s">
        <v>1122</v>
      </c>
      <c r="H327" s="883"/>
      <c r="I327" s="883"/>
      <c r="J327" s="1008" t="s">
        <v>1123</v>
      </c>
      <c r="K327" s="1103" t="s">
        <v>1124</v>
      </c>
      <c r="L327" s="869" t="s">
        <v>592</v>
      </c>
      <c r="M327" s="870"/>
      <c r="O327" s="865"/>
    </row>
    <row r="328" spans="2:15" ht="13.5">
      <c r="B328" s="871">
        <f t="shared" si="5"/>
        <v>324</v>
      </c>
      <c r="C328" s="1020"/>
      <c r="D328" s="868"/>
      <c r="E328" s="1014"/>
      <c r="F328" s="1104"/>
      <c r="G328" s="883" t="s">
        <v>1000</v>
      </c>
      <c r="H328" s="1015"/>
      <c r="I328" s="883"/>
      <c r="J328" s="884" t="s">
        <v>855</v>
      </c>
      <c r="K328" s="902"/>
      <c r="L328" s="937" t="s">
        <v>592</v>
      </c>
      <c r="M328" s="903"/>
      <c r="O328" s="857"/>
    </row>
    <row r="329" spans="2:15" ht="13.5">
      <c r="B329" s="871">
        <f t="shared" si="5"/>
        <v>325</v>
      </c>
      <c r="C329" s="1020"/>
      <c r="D329" s="868"/>
      <c r="E329" s="1014"/>
      <c r="F329" s="1104"/>
      <c r="G329" s="882" t="s">
        <v>1103</v>
      </c>
      <c r="H329" s="1105"/>
      <c r="I329" s="911"/>
      <c r="J329" s="912" t="s">
        <v>1125</v>
      </c>
      <c r="K329" s="987"/>
      <c r="L329" s="988" t="s">
        <v>1126</v>
      </c>
      <c r="M329" s="1090"/>
      <c r="O329" s="857"/>
    </row>
    <row r="330" spans="2:15" ht="13.5">
      <c r="B330" s="871">
        <f t="shared" si="5"/>
        <v>326</v>
      </c>
      <c r="C330" s="1020"/>
      <c r="D330" s="868"/>
      <c r="E330" s="1014"/>
      <c r="F330" s="1106"/>
      <c r="G330" s="882" t="s">
        <v>1127</v>
      </c>
      <c r="H330" s="1105"/>
      <c r="I330" s="911"/>
      <c r="J330" s="912" t="s">
        <v>1128</v>
      </c>
      <c r="K330" s="987"/>
      <c r="L330" s="937" t="s">
        <v>592</v>
      </c>
      <c r="M330" s="1090"/>
      <c r="O330" s="857"/>
    </row>
    <row r="331" spans="2:15" ht="13.5">
      <c r="B331" s="871">
        <f t="shared" si="5"/>
        <v>327</v>
      </c>
      <c r="C331" s="1020"/>
      <c r="D331" s="868"/>
      <c r="E331" s="1092"/>
      <c r="F331" s="1107" t="s">
        <v>863</v>
      </c>
      <c r="G331" s="893"/>
      <c r="H331" s="1108"/>
      <c r="I331" s="893"/>
      <c r="J331" s="894" t="s">
        <v>883</v>
      </c>
      <c r="K331" s="904"/>
      <c r="L331" s="905" t="s">
        <v>592</v>
      </c>
      <c r="M331" s="1109" t="s">
        <v>772</v>
      </c>
      <c r="O331" s="857"/>
    </row>
    <row r="332" spans="2:15" s="837" customFormat="1" ht="13.5">
      <c r="B332" s="858">
        <f t="shared" si="5"/>
        <v>328</v>
      </c>
      <c r="C332" s="872"/>
      <c r="D332" s="896" t="s">
        <v>1129</v>
      </c>
      <c r="E332" s="868"/>
      <c r="F332" s="860"/>
      <c r="G332" s="868"/>
      <c r="H332" s="868"/>
      <c r="I332" s="868"/>
      <c r="J332" s="1061" t="s">
        <v>273</v>
      </c>
      <c r="K332" s="1062" t="s">
        <v>592</v>
      </c>
      <c r="L332" s="869" t="s">
        <v>592</v>
      </c>
      <c r="M332" s="1063"/>
      <c r="O332" s="865"/>
    </row>
    <row r="333" spans="2:15" ht="13.5">
      <c r="B333" s="871">
        <f t="shared" si="5"/>
        <v>329</v>
      </c>
      <c r="C333" s="1020"/>
      <c r="D333" s="868"/>
      <c r="E333" s="880"/>
      <c r="F333" s="899" t="s">
        <v>747</v>
      </c>
      <c r="G333" s="874"/>
      <c r="H333" s="874"/>
      <c r="I333" s="874"/>
      <c r="J333" s="875" t="s">
        <v>1130</v>
      </c>
      <c r="K333" s="876"/>
      <c r="L333" s="877" t="s">
        <v>592</v>
      </c>
      <c r="M333" s="878"/>
      <c r="O333" s="857"/>
    </row>
    <row r="334" spans="2:15" ht="13.5">
      <c r="B334" s="871">
        <f t="shared" si="5"/>
        <v>330</v>
      </c>
      <c r="C334" s="1020"/>
      <c r="D334" s="868"/>
      <c r="E334" s="880"/>
      <c r="F334" s="907" t="s">
        <v>647</v>
      </c>
      <c r="G334" s="883"/>
      <c r="H334" s="883"/>
      <c r="I334" s="883"/>
      <c r="J334" s="884" t="s">
        <v>1131</v>
      </c>
      <c r="K334" s="902"/>
      <c r="L334" s="937" t="s">
        <v>699</v>
      </c>
      <c r="M334" s="903"/>
      <c r="O334" s="857"/>
    </row>
    <row r="335" spans="2:15" ht="13.5">
      <c r="B335" s="871">
        <f t="shared" si="5"/>
        <v>331</v>
      </c>
      <c r="C335" s="1020"/>
      <c r="D335" s="868"/>
      <c r="E335" s="1072"/>
      <c r="F335" s="1110" t="s">
        <v>650</v>
      </c>
      <c r="G335" s="882" t="s">
        <v>986</v>
      </c>
      <c r="H335" s="883"/>
      <c r="I335" s="883"/>
      <c r="J335" s="884" t="s">
        <v>1132</v>
      </c>
      <c r="K335" s="902"/>
      <c r="L335" s="937" t="s">
        <v>1133</v>
      </c>
      <c r="M335" s="903"/>
      <c r="O335" s="857"/>
    </row>
    <row r="336" spans="2:15" ht="13.5">
      <c r="B336" s="871">
        <f t="shared" si="5"/>
        <v>332</v>
      </c>
      <c r="C336" s="1020"/>
      <c r="D336" s="868"/>
      <c r="E336" s="880"/>
      <c r="F336" s="879" t="s">
        <v>1134</v>
      </c>
      <c r="G336" s="882" t="s">
        <v>1047</v>
      </c>
      <c r="H336" s="883"/>
      <c r="I336" s="883"/>
      <c r="J336" s="884" t="s">
        <v>813</v>
      </c>
      <c r="K336" s="902"/>
      <c r="L336" s="937" t="s">
        <v>1135</v>
      </c>
      <c r="M336" s="903"/>
      <c r="O336" s="857"/>
    </row>
    <row r="337" spans="2:15" ht="13.5">
      <c r="B337" s="871">
        <f t="shared" si="5"/>
        <v>333</v>
      </c>
      <c r="C337" s="1020"/>
      <c r="D337" s="868"/>
      <c r="E337" s="880"/>
      <c r="F337" s="879"/>
      <c r="G337" s="882" t="s">
        <v>1136</v>
      </c>
      <c r="H337" s="883"/>
      <c r="I337" s="883"/>
      <c r="J337" s="884" t="s">
        <v>766</v>
      </c>
      <c r="K337" s="987" t="s">
        <v>1137</v>
      </c>
      <c r="L337" s="988" t="s">
        <v>592</v>
      </c>
      <c r="M337" s="995"/>
      <c r="O337" s="857"/>
    </row>
    <row r="338" spans="2:15" ht="13.5">
      <c r="B338" s="871">
        <f t="shared" si="5"/>
        <v>334</v>
      </c>
      <c r="C338" s="1020"/>
      <c r="D338" s="868"/>
      <c r="E338" s="1004"/>
      <c r="F338" s="1030"/>
      <c r="G338" s="882" t="s">
        <v>1138</v>
      </c>
      <c r="H338" s="941"/>
      <c r="I338" s="883"/>
      <c r="J338" s="912" t="s">
        <v>1139</v>
      </c>
      <c r="K338" s="987"/>
      <c r="L338" s="988" t="s">
        <v>592</v>
      </c>
      <c r="M338" s="995"/>
      <c r="O338" s="857"/>
    </row>
    <row r="339" spans="2:15" ht="13.5">
      <c r="B339" s="871">
        <f t="shared" si="5"/>
        <v>335</v>
      </c>
      <c r="C339" s="1020"/>
      <c r="D339" s="868"/>
      <c r="E339" s="880"/>
      <c r="F339" s="1033"/>
      <c r="G339" s="882" t="s">
        <v>711</v>
      </c>
      <c r="H339" s="883"/>
      <c r="I339" s="883"/>
      <c r="J339" s="912" t="s">
        <v>948</v>
      </c>
      <c r="K339" s="987"/>
      <c r="L339" s="988" t="s">
        <v>592</v>
      </c>
      <c r="M339" s="995"/>
      <c r="O339" s="857"/>
    </row>
    <row r="340" spans="2:15" ht="13.5">
      <c r="B340" s="871">
        <f t="shared" si="5"/>
        <v>336</v>
      </c>
      <c r="C340" s="1020"/>
      <c r="D340" s="868"/>
      <c r="E340" s="890"/>
      <c r="F340" s="964" t="s">
        <v>673</v>
      </c>
      <c r="G340" s="893"/>
      <c r="H340" s="893"/>
      <c r="I340" s="893"/>
      <c r="J340" s="894" t="s">
        <v>883</v>
      </c>
      <c r="K340" s="904"/>
      <c r="L340" s="905" t="s">
        <v>592</v>
      </c>
      <c r="M340" s="946" t="s">
        <v>772</v>
      </c>
      <c r="O340" s="857"/>
    </row>
    <row r="341" spans="2:15" s="837" customFormat="1" ht="13.5">
      <c r="B341" s="858">
        <f t="shared" si="5"/>
        <v>337</v>
      </c>
      <c r="C341" s="872"/>
      <c r="D341" s="896" t="s">
        <v>1140</v>
      </c>
      <c r="E341" s="868"/>
      <c r="F341" s="860"/>
      <c r="G341" s="868"/>
      <c r="H341" s="868"/>
      <c r="I341" s="868"/>
      <c r="J341" s="1061" t="s">
        <v>273</v>
      </c>
      <c r="K341" s="1062" t="s">
        <v>592</v>
      </c>
      <c r="L341" s="869" t="s">
        <v>592</v>
      </c>
      <c r="M341" s="1063"/>
      <c r="O341" s="865"/>
    </row>
    <row r="342" spans="2:15" ht="13.5">
      <c r="B342" s="871">
        <f t="shared" si="5"/>
        <v>338</v>
      </c>
      <c r="C342" s="1020"/>
      <c r="D342" s="868"/>
      <c r="E342" s="880"/>
      <c r="F342" s="899" t="s">
        <v>747</v>
      </c>
      <c r="G342" s="874"/>
      <c r="H342" s="874"/>
      <c r="I342" s="874"/>
      <c r="J342" s="884" t="s">
        <v>694</v>
      </c>
      <c r="K342" s="876"/>
      <c r="L342" s="877" t="s">
        <v>592</v>
      </c>
      <c r="M342" s="878"/>
      <c r="O342" s="857"/>
    </row>
    <row r="343" spans="2:15" ht="13.5">
      <c r="B343" s="871">
        <f t="shared" si="5"/>
        <v>339</v>
      </c>
      <c r="C343" s="1020"/>
      <c r="D343" s="868"/>
      <c r="E343" s="880"/>
      <c r="F343" s="907" t="s">
        <v>647</v>
      </c>
      <c r="G343" s="883"/>
      <c r="H343" s="883"/>
      <c r="I343" s="883"/>
      <c r="J343" s="884" t="s">
        <v>795</v>
      </c>
      <c r="K343" s="902"/>
      <c r="L343" s="937" t="s">
        <v>699</v>
      </c>
      <c r="M343" s="903"/>
      <c r="O343" s="857"/>
    </row>
    <row r="344" spans="2:15" ht="13.5">
      <c r="B344" s="871">
        <f t="shared" si="5"/>
        <v>340</v>
      </c>
      <c r="C344" s="1020"/>
      <c r="D344" s="868"/>
      <c r="E344" s="1072"/>
      <c r="F344" s="1110" t="s">
        <v>650</v>
      </c>
      <c r="G344" s="973" t="s">
        <v>1053</v>
      </c>
      <c r="H344" s="883"/>
      <c r="I344" s="883"/>
      <c r="J344" s="884" t="s">
        <v>1132</v>
      </c>
      <c r="K344" s="902"/>
      <c r="L344" s="937" t="s">
        <v>1133</v>
      </c>
      <c r="M344" s="903"/>
      <c r="O344" s="857"/>
    </row>
    <row r="345" spans="2:15" ht="13.5">
      <c r="B345" s="871">
        <f t="shared" si="5"/>
        <v>341</v>
      </c>
      <c r="C345" s="1020"/>
      <c r="D345" s="868"/>
      <c r="E345" s="880"/>
      <c r="F345" s="879" t="s">
        <v>998</v>
      </c>
      <c r="G345" s="882" t="s">
        <v>1122</v>
      </c>
      <c r="H345" s="941"/>
      <c r="I345" s="883"/>
      <c r="J345" s="884" t="s">
        <v>1123</v>
      </c>
      <c r="K345" s="1103" t="s">
        <v>1124</v>
      </c>
      <c r="L345" s="988" t="s">
        <v>592</v>
      </c>
      <c r="M345" s="995"/>
      <c r="O345" s="857"/>
    </row>
    <row r="346" spans="2:15" ht="13.5">
      <c r="B346" s="871">
        <f t="shared" si="5"/>
        <v>342</v>
      </c>
      <c r="C346" s="1020"/>
      <c r="D346" s="868"/>
      <c r="E346" s="1004"/>
      <c r="F346" s="1030"/>
      <c r="G346" s="882" t="s">
        <v>1141</v>
      </c>
      <c r="H346" s="941"/>
      <c r="I346" s="883"/>
      <c r="J346" s="912" t="s">
        <v>1142</v>
      </c>
      <c r="K346" s="987" t="s">
        <v>1143</v>
      </c>
      <c r="L346" s="988" t="s">
        <v>592</v>
      </c>
      <c r="M346" s="995"/>
      <c r="O346" s="857"/>
    </row>
    <row r="347" spans="2:15" ht="13.5">
      <c r="B347" s="871">
        <f t="shared" si="5"/>
        <v>343</v>
      </c>
      <c r="C347" s="1020"/>
      <c r="D347" s="868"/>
      <c r="E347" s="880"/>
      <c r="F347" s="879"/>
      <c r="G347" s="1053" t="s">
        <v>711</v>
      </c>
      <c r="H347" s="883" t="s">
        <v>1144</v>
      </c>
      <c r="I347" s="883"/>
      <c r="J347" s="912" t="s">
        <v>1145</v>
      </c>
      <c r="K347" s="987"/>
      <c r="L347" s="988" t="s">
        <v>592</v>
      </c>
      <c r="M347" s="995"/>
      <c r="O347" s="857"/>
    </row>
    <row r="348" spans="2:15" ht="13.5">
      <c r="B348" s="871">
        <f t="shared" si="5"/>
        <v>344</v>
      </c>
      <c r="C348" s="1020"/>
      <c r="D348" s="868"/>
      <c r="E348" s="880"/>
      <c r="F348" s="879"/>
      <c r="G348" s="1088"/>
      <c r="H348" s="911" t="s">
        <v>1146</v>
      </c>
      <c r="I348" s="911"/>
      <c r="J348" s="912" t="s">
        <v>743</v>
      </c>
      <c r="K348" s="987"/>
      <c r="L348" s="988" t="s">
        <v>592</v>
      </c>
      <c r="M348" s="995"/>
      <c r="O348" s="857"/>
    </row>
    <row r="349" spans="2:15" ht="28.15" customHeight="1">
      <c r="B349" s="871">
        <f t="shared" si="5"/>
        <v>345</v>
      </c>
      <c r="C349" s="1020"/>
      <c r="D349" s="868"/>
      <c r="E349" s="880"/>
      <c r="F349" s="879"/>
      <c r="G349" s="975"/>
      <c r="H349" s="3064" t="s">
        <v>1147</v>
      </c>
      <c r="I349" s="3065"/>
      <c r="J349" s="912" t="s">
        <v>1148</v>
      </c>
      <c r="K349" s="987"/>
      <c r="L349" s="988" t="s">
        <v>592</v>
      </c>
      <c r="M349" s="995"/>
      <c r="O349" s="857"/>
    </row>
    <row r="350" spans="2:15" ht="27">
      <c r="B350" s="871">
        <f t="shared" si="5"/>
        <v>346</v>
      </c>
      <c r="C350" s="1020"/>
      <c r="D350" s="868"/>
      <c r="E350" s="890"/>
      <c r="F350" s="964" t="s">
        <v>673</v>
      </c>
      <c r="G350" s="893"/>
      <c r="H350" s="893"/>
      <c r="I350" s="893"/>
      <c r="J350" s="894" t="s">
        <v>1149</v>
      </c>
      <c r="K350" s="904"/>
      <c r="L350" s="905" t="s">
        <v>592</v>
      </c>
      <c r="M350" s="946" t="s">
        <v>669</v>
      </c>
      <c r="O350" s="857"/>
    </row>
    <row r="351" spans="2:15" s="837" customFormat="1" ht="13.5">
      <c r="B351" s="858">
        <f t="shared" si="5"/>
        <v>347</v>
      </c>
      <c r="C351" s="872"/>
      <c r="D351" s="896" t="s">
        <v>1150</v>
      </c>
      <c r="E351" s="868"/>
      <c r="F351" s="860"/>
      <c r="G351" s="868"/>
      <c r="H351" s="868"/>
      <c r="I351" s="868"/>
      <c r="J351" s="1061" t="s">
        <v>273</v>
      </c>
      <c r="K351" s="1062" t="s">
        <v>592</v>
      </c>
      <c r="L351" s="869" t="s">
        <v>592</v>
      </c>
      <c r="M351" s="1063"/>
      <c r="O351" s="865"/>
    </row>
    <row r="352" spans="2:15" ht="13.5">
      <c r="B352" s="871">
        <f t="shared" si="5"/>
        <v>348</v>
      </c>
      <c r="C352" s="1020"/>
      <c r="D352" s="868"/>
      <c r="E352" s="880"/>
      <c r="F352" s="899" t="s">
        <v>747</v>
      </c>
      <c r="G352" s="874"/>
      <c r="H352" s="874"/>
      <c r="I352" s="874"/>
      <c r="J352" s="884" t="s">
        <v>694</v>
      </c>
      <c r="K352" s="876"/>
      <c r="L352" s="877" t="s">
        <v>592</v>
      </c>
      <c r="M352" s="878"/>
      <c r="O352" s="857"/>
    </row>
    <row r="353" spans="2:15" ht="13.5">
      <c r="B353" s="871">
        <f t="shared" si="5"/>
        <v>349</v>
      </c>
      <c r="C353" s="1020"/>
      <c r="D353" s="868"/>
      <c r="E353" s="880"/>
      <c r="F353" s="907" t="s">
        <v>680</v>
      </c>
      <c r="G353" s="883"/>
      <c r="H353" s="883"/>
      <c r="I353" s="883"/>
      <c r="J353" s="884" t="s">
        <v>795</v>
      </c>
      <c r="K353" s="902"/>
      <c r="L353" s="937" t="s">
        <v>699</v>
      </c>
      <c r="M353" s="903"/>
      <c r="O353" s="857"/>
    </row>
    <row r="354" spans="2:15" ht="13.5">
      <c r="B354" s="871">
        <f t="shared" si="5"/>
        <v>350</v>
      </c>
      <c r="C354" s="1020"/>
      <c r="D354" s="868"/>
      <c r="E354" s="1072"/>
      <c r="F354" s="1110" t="s">
        <v>650</v>
      </c>
      <c r="G354" s="882" t="s">
        <v>1053</v>
      </c>
      <c r="H354" s="883"/>
      <c r="I354" s="883"/>
      <c r="J354" s="884" t="s">
        <v>1132</v>
      </c>
      <c r="K354" s="902"/>
      <c r="L354" s="937" t="s">
        <v>1151</v>
      </c>
      <c r="M354" s="903"/>
      <c r="O354" s="857"/>
    </row>
    <row r="355" spans="2:15" s="837" customFormat="1" ht="13.5">
      <c r="B355" s="858">
        <f t="shared" si="5"/>
        <v>351</v>
      </c>
      <c r="C355" s="1020"/>
      <c r="D355" s="868"/>
      <c r="E355" s="880"/>
      <c r="F355" s="879" t="s">
        <v>1152</v>
      </c>
      <c r="G355" s="882" t="s">
        <v>1122</v>
      </c>
      <c r="H355" s="941"/>
      <c r="I355" s="883"/>
      <c r="J355" s="884" t="s">
        <v>278</v>
      </c>
      <c r="K355" s="1103" t="s">
        <v>1124</v>
      </c>
      <c r="L355" s="937" t="s">
        <v>592</v>
      </c>
      <c r="M355" s="903"/>
      <c r="O355" s="865"/>
    </row>
    <row r="356" spans="2:15" ht="13.5">
      <c r="B356" s="871">
        <f t="shared" si="5"/>
        <v>352</v>
      </c>
      <c r="C356" s="1020"/>
      <c r="D356" s="868"/>
      <c r="E356" s="1004"/>
      <c r="F356" s="1030"/>
      <c r="G356" s="882" t="s">
        <v>1141</v>
      </c>
      <c r="H356" s="941"/>
      <c r="I356" s="883"/>
      <c r="J356" s="912" t="s">
        <v>766</v>
      </c>
      <c r="K356" s="987" t="s">
        <v>1143</v>
      </c>
      <c r="L356" s="988" t="s">
        <v>592</v>
      </c>
      <c r="M356" s="995"/>
      <c r="O356" s="857"/>
    </row>
    <row r="357" spans="2:15" ht="13.5">
      <c r="B357" s="871">
        <f t="shared" si="5"/>
        <v>353</v>
      </c>
      <c r="C357" s="1020"/>
      <c r="D357" s="868"/>
      <c r="E357" s="880"/>
      <c r="F357" s="879"/>
      <c r="G357" s="1053" t="s">
        <v>711</v>
      </c>
      <c r="H357" s="883" t="s">
        <v>1144</v>
      </c>
      <c r="I357" s="883"/>
      <c r="J357" s="912" t="s">
        <v>1153</v>
      </c>
      <c r="K357" s="987"/>
      <c r="L357" s="988" t="s">
        <v>592</v>
      </c>
      <c r="M357" s="995"/>
      <c r="O357" s="857"/>
    </row>
    <row r="358" spans="2:15" ht="13.5">
      <c r="B358" s="871">
        <f t="shared" si="5"/>
        <v>354</v>
      </c>
      <c r="C358" s="1020"/>
      <c r="D358" s="868"/>
      <c r="E358" s="880"/>
      <c r="F358" s="879"/>
      <c r="G358" s="1088"/>
      <c r="H358" s="911" t="s">
        <v>1146</v>
      </c>
      <c r="I358" s="911"/>
      <c r="J358" s="912" t="s">
        <v>743</v>
      </c>
      <c r="K358" s="987"/>
      <c r="L358" s="988" t="s">
        <v>592</v>
      </c>
      <c r="M358" s="995"/>
      <c r="O358" s="857"/>
    </row>
    <row r="359" spans="2:15" ht="28.15" customHeight="1">
      <c r="B359" s="871">
        <f t="shared" si="5"/>
        <v>355</v>
      </c>
      <c r="C359" s="1020"/>
      <c r="D359" s="868"/>
      <c r="E359" s="880"/>
      <c r="F359" s="879"/>
      <c r="G359" s="975"/>
      <c r="H359" s="3064" t="s">
        <v>1147</v>
      </c>
      <c r="I359" s="3065"/>
      <c r="J359" s="912" t="s">
        <v>1148</v>
      </c>
      <c r="K359" s="987"/>
      <c r="L359" s="988" t="s">
        <v>592</v>
      </c>
      <c r="M359" s="995"/>
      <c r="O359" s="857"/>
    </row>
    <row r="360" spans="2:15" ht="27">
      <c r="B360" s="871">
        <f t="shared" si="5"/>
        <v>356</v>
      </c>
      <c r="C360" s="1111"/>
      <c r="D360" s="860"/>
      <c r="E360" s="890"/>
      <c r="F360" s="964" t="s">
        <v>673</v>
      </c>
      <c r="G360" s="893"/>
      <c r="H360" s="893"/>
      <c r="I360" s="893"/>
      <c r="J360" s="894" t="s">
        <v>1149</v>
      </c>
      <c r="K360" s="904"/>
      <c r="L360" s="905" t="s">
        <v>592</v>
      </c>
      <c r="M360" s="946" t="s">
        <v>669</v>
      </c>
      <c r="O360" s="857"/>
    </row>
    <row r="361" spans="2:15" s="837" customFormat="1" ht="13.5">
      <c r="B361" s="858">
        <f t="shared" si="5"/>
        <v>357</v>
      </c>
      <c r="C361" s="921" t="s">
        <v>1154</v>
      </c>
      <c r="D361" s="917"/>
      <c r="E361" s="917"/>
      <c r="F361" s="917"/>
      <c r="G361" s="917"/>
      <c r="H361" s="917"/>
      <c r="I361" s="917"/>
      <c r="J361" s="952" t="s">
        <v>1155</v>
      </c>
      <c r="K361" s="953" t="s">
        <v>592</v>
      </c>
      <c r="L361" s="924" t="s">
        <v>592</v>
      </c>
      <c r="M361" s="920"/>
      <c r="O361" s="865"/>
    </row>
    <row r="362" spans="2:15" s="837" customFormat="1" ht="13.5">
      <c r="B362" s="858">
        <f t="shared" si="5"/>
        <v>358</v>
      </c>
      <c r="C362" s="1035" t="s">
        <v>1156</v>
      </c>
      <c r="D362" s="1046"/>
      <c r="E362" s="917"/>
      <c r="F362" s="917"/>
      <c r="G362" s="917"/>
      <c r="H362" s="917"/>
      <c r="I362" s="917"/>
      <c r="J362" s="952" t="s">
        <v>273</v>
      </c>
      <c r="K362" s="953" t="s">
        <v>592</v>
      </c>
      <c r="L362" s="924" t="s">
        <v>592</v>
      </c>
      <c r="M362" s="920"/>
      <c r="O362" s="865"/>
    </row>
    <row r="363" spans="2:15" s="837" customFormat="1" ht="13.5">
      <c r="B363" s="858">
        <f t="shared" si="5"/>
        <v>359</v>
      </c>
      <c r="C363" s="872"/>
      <c r="D363" s="896" t="s">
        <v>1157</v>
      </c>
      <c r="E363" s="868"/>
      <c r="F363" s="868"/>
      <c r="G363" s="868"/>
      <c r="H363" s="868"/>
      <c r="I363" s="868"/>
      <c r="J363" s="1058" t="s">
        <v>273</v>
      </c>
      <c r="K363" s="1059" t="s">
        <v>592</v>
      </c>
      <c r="L363" s="924" t="s">
        <v>592</v>
      </c>
      <c r="M363" s="1060"/>
      <c r="O363" s="865"/>
    </row>
    <row r="364" spans="2:15" ht="13.5">
      <c r="B364" s="871">
        <f t="shared" si="5"/>
        <v>360</v>
      </c>
      <c r="C364" s="3066"/>
      <c r="D364" s="868"/>
      <c r="E364" s="880"/>
      <c r="F364" s="899" t="s">
        <v>887</v>
      </c>
      <c r="G364" s="874"/>
      <c r="H364" s="1112"/>
      <c r="I364" s="874"/>
      <c r="J364" s="1113" t="s">
        <v>708</v>
      </c>
      <c r="K364" s="1114"/>
      <c r="L364" s="886" t="s">
        <v>592</v>
      </c>
      <c r="M364" s="1115"/>
      <c r="O364" s="857"/>
    </row>
    <row r="365" spans="2:15" ht="13.5">
      <c r="B365" s="871">
        <f t="shared" si="5"/>
        <v>361</v>
      </c>
      <c r="C365" s="3066"/>
      <c r="D365" s="868"/>
      <c r="E365" s="880"/>
      <c r="F365" s="907" t="s">
        <v>647</v>
      </c>
      <c r="G365" s="883"/>
      <c r="H365" s="1116"/>
      <c r="I365" s="883"/>
      <c r="J365" s="1069" t="s">
        <v>1114</v>
      </c>
      <c r="K365" s="1070"/>
      <c r="L365" s="937" t="s">
        <v>699</v>
      </c>
      <c r="M365" s="1071"/>
      <c r="O365" s="857"/>
    </row>
    <row r="366" spans="2:15" ht="13.5">
      <c r="B366" s="871">
        <f t="shared" si="5"/>
        <v>362</v>
      </c>
      <c r="C366" s="1020"/>
      <c r="D366" s="868"/>
      <c r="E366" s="1072"/>
      <c r="F366" s="1073" t="s">
        <v>682</v>
      </c>
      <c r="G366" s="989" t="s">
        <v>1158</v>
      </c>
      <c r="H366" s="1116"/>
      <c r="I366" s="1116"/>
      <c r="J366" s="1069" t="s">
        <v>1159</v>
      </c>
      <c r="K366" s="1070"/>
      <c r="L366" s="937" t="s">
        <v>1160</v>
      </c>
      <c r="M366" s="1071" t="s">
        <v>1161</v>
      </c>
      <c r="O366" s="857"/>
    </row>
    <row r="367" spans="2:15" ht="13.5">
      <c r="B367" s="871">
        <f t="shared" si="5"/>
        <v>363</v>
      </c>
      <c r="C367" s="1020"/>
      <c r="D367" s="868"/>
      <c r="E367" s="1072"/>
      <c r="F367" s="868" t="s">
        <v>998</v>
      </c>
      <c r="G367" s="1117" t="s">
        <v>1162</v>
      </c>
      <c r="H367" s="1118" t="s">
        <v>1163</v>
      </c>
      <c r="I367" s="1119"/>
      <c r="J367" s="912" t="s">
        <v>1159</v>
      </c>
      <c r="K367" s="1083"/>
      <c r="L367" s="988" t="s">
        <v>1160</v>
      </c>
      <c r="M367" s="1071" t="s">
        <v>1161</v>
      </c>
      <c r="O367" s="857"/>
    </row>
    <row r="368" spans="2:15" ht="13.5">
      <c r="B368" s="871">
        <f t="shared" si="5"/>
        <v>364</v>
      </c>
      <c r="C368" s="1020"/>
      <c r="D368" s="868"/>
      <c r="E368" s="1072"/>
      <c r="F368" s="868"/>
      <c r="G368" s="1120"/>
      <c r="H368" s="1121" t="s">
        <v>1164</v>
      </c>
      <c r="I368" s="1122"/>
      <c r="J368" s="912" t="s">
        <v>1159</v>
      </c>
      <c r="K368" s="1083"/>
      <c r="L368" s="988" t="s">
        <v>1160</v>
      </c>
      <c r="M368" s="1071" t="s">
        <v>1161</v>
      </c>
      <c r="O368" s="857"/>
    </row>
    <row r="369" spans="2:15" ht="13.5">
      <c r="B369" s="871">
        <f t="shared" si="5"/>
        <v>365</v>
      </c>
      <c r="C369" s="1020"/>
      <c r="D369" s="868"/>
      <c r="E369" s="1072"/>
      <c r="F369" s="868"/>
      <c r="G369" s="1052" t="s">
        <v>1165</v>
      </c>
      <c r="H369" s="1118" t="s">
        <v>1166</v>
      </c>
      <c r="I369" s="1116"/>
      <c r="J369" s="1069" t="s">
        <v>1167</v>
      </c>
      <c r="K369" s="1070"/>
      <c r="L369" s="937" t="s">
        <v>1168</v>
      </c>
      <c r="M369" s="903"/>
      <c r="O369" s="857"/>
    </row>
    <row r="370" spans="2:15" ht="13.5">
      <c r="B370" s="871">
        <f t="shared" si="5"/>
        <v>366</v>
      </c>
      <c r="C370" s="1020"/>
      <c r="D370" s="868"/>
      <c r="E370" s="1072"/>
      <c r="F370" s="868"/>
      <c r="G370" s="1000"/>
      <c r="H370" s="1121" t="s">
        <v>1169</v>
      </c>
      <c r="I370" s="1116"/>
      <c r="J370" s="1069" t="s">
        <v>1170</v>
      </c>
      <c r="K370" s="1070"/>
      <c r="L370" s="937" t="s">
        <v>1168</v>
      </c>
      <c r="M370" s="903"/>
      <c r="O370" s="857"/>
    </row>
    <row r="371" spans="2:15" ht="13.5">
      <c r="B371" s="871">
        <f t="shared" si="5"/>
        <v>367</v>
      </c>
      <c r="C371" s="1020"/>
      <c r="D371" s="868"/>
      <c r="E371" s="1072"/>
      <c r="F371" s="1123"/>
      <c r="G371" s="989" t="s">
        <v>1171</v>
      </c>
      <c r="H371" s="1116"/>
      <c r="I371" s="1116"/>
      <c r="J371" s="1069" t="s">
        <v>1172</v>
      </c>
      <c r="K371" s="1070"/>
      <c r="L371" s="937" t="s">
        <v>1173</v>
      </c>
      <c r="M371" s="1071"/>
      <c r="O371" s="857"/>
    </row>
    <row r="372" spans="2:15" ht="13.5">
      <c r="B372" s="871">
        <f t="shared" si="5"/>
        <v>368</v>
      </c>
      <c r="C372" s="1020"/>
      <c r="D372" s="868"/>
      <c r="E372" s="1072"/>
      <c r="F372" s="1123"/>
      <c r="G372" s="989" t="s">
        <v>1174</v>
      </c>
      <c r="H372" s="1116"/>
      <c r="I372" s="1116"/>
      <c r="J372" s="1069" t="s">
        <v>1172</v>
      </c>
      <c r="K372" s="1070"/>
      <c r="L372" s="937" t="s">
        <v>1173</v>
      </c>
      <c r="M372" s="1071"/>
      <c r="O372" s="857"/>
    </row>
    <row r="373" spans="2:15" ht="13.5">
      <c r="B373" s="871">
        <f t="shared" si="5"/>
        <v>369</v>
      </c>
      <c r="C373" s="1020"/>
      <c r="D373" s="868"/>
      <c r="E373" s="1072"/>
      <c r="F373" s="1123"/>
      <c r="G373" s="989" t="s">
        <v>1175</v>
      </c>
      <c r="H373" s="1116"/>
      <c r="I373" s="1116"/>
      <c r="J373" s="1069" t="s">
        <v>1176</v>
      </c>
      <c r="K373" s="1070"/>
      <c r="L373" s="937" t="s">
        <v>870</v>
      </c>
      <c r="M373" s="1071"/>
      <c r="O373" s="857"/>
    </row>
    <row r="374" spans="2:15" ht="13.5">
      <c r="B374" s="871">
        <f t="shared" si="5"/>
        <v>370</v>
      </c>
      <c r="C374" s="1020"/>
      <c r="D374" s="868"/>
      <c r="E374" s="1072"/>
      <c r="F374" s="1123"/>
      <c r="G374" s="990" t="s">
        <v>1177</v>
      </c>
      <c r="H374" s="1116"/>
      <c r="I374" s="1116"/>
      <c r="J374" s="1069" t="s">
        <v>1178</v>
      </c>
      <c r="K374" s="1070"/>
      <c r="L374" s="937" t="s">
        <v>1179</v>
      </c>
      <c r="M374" s="1071"/>
      <c r="O374" s="857"/>
    </row>
    <row r="375" spans="2:15" ht="13.5">
      <c r="B375" s="871">
        <f t="shared" si="5"/>
        <v>371</v>
      </c>
      <c r="C375" s="1020"/>
      <c r="D375" s="868"/>
      <c r="E375" s="1072"/>
      <c r="F375" s="1123"/>
      <c r="G375" s="1052" t="s">
        <v>980</v>
      </c>
      <c r="H375" s="882" t="s">
        <v>1180</v>
      </c>
      <c r="I375" s="883"/>
      <c r="J375" s="884" t="s">
        <v>1181</v>
      </c>
      <c r="K375" s="1070"/>
      <c r="L375" s="937" t="s">
        <v>592</v>
      </c>
      <c r="M375" s="1071"/>
      <c r="O375" s="857"/>
    </row>
    <row r="376" spans="2:15" ht="13.5">
      <c r="B376" s="871">
        <f t="shared" si="5"/>
        <v>372</v>
      </c>
      <c r="C376" s="1020"/>
      <c r="D376" s="868"/>
      <c r="E376" s="1072"/>
      <c r="F376" s="1123"/>
      <c r="G376" s="997"/>
      <c r="H376" s="882" t="s">
        <v>1182</v>
      </c>
      <c r="I376" s="883"/>
      <c r="J376" s="884" t="s">
        <v>1181</v>
      </c>
      <c r="K376" s="1070"/>
      <c r="L376" s="937" t="s">
        <v>592</v>
      </c>
      <c r="M376" s="1071"/>
      <c r="O376" s="857"/>
    </row>
    <row r="377" spans="2:15" ht="13.5">
      <c r="B377" s="871">
        <f t="shared" si="5"/>
        <v>373</v>
      </c>
      <c r="C377" s="1020"/>
      <c r="D377" s="868"/>
      <c r="E377" s="1072"/>
      <c r="F377" s="1123"/>
      <c r="G377" s="1000"/>
      <c r="H377" s="882" t="s">
        <v>1183</v>
      </c>
      <c r="I377" s="883"/>
      <c r="J377" s="884" t="s">
        <v>1181</v>
      </c>
      <c r="K377" s="1070"/>
      <c r="L377" s="937" t="s">
        <v>592</v>
      </c>
      <c r="M377" s="1071"/>
      <c r="O377" s="857"/>
    </row>
    <row r="378" spans="2:15" ht="13.5">
      <c r="B378" s="871">
        <f t="shared" si="5"/>
        <v>374</v>
      </c>
      <c r="C378" s="1020"/>
      <c r="D378" s="868"/>
      <c r="E378" s="1072"/>
      <c r="F378" s="1123"/>
      <c r="G378" s="989" t="s">
        <v>1184</v>
      </c>
      <c r="H378" s="1116"/>
      <c r="I378" s="1116"/>
      <c r="J378" s="1069" t="s">
        <v>1185</v>
      </c>
      <c r="K378" s="1070"/>
      <c r="L378" s="937" t="s">
        <v>649</v>
      </c>
      <c r="M378" s="1071"/>
      <c r="O378" s="857"/>
    </row>
    <row r="379" spans="2:15" ht="13.5">
      <c r="B379" s="871">
        <f t="shared" si="5"/>
        <v>375</v>
      </c>
      <c r="C379" s="1020"/>
      <c r="D379" s="868"/>
      <c r="E379" s="1072"/>
      <c r="F379" s="1123"/>
      <c r="G379" s="1052" t="s">
        <v>1186</v>
      </c>
      <c r="H379" s="1122" t="s">
        <v>1187</v>
      </c>
      <c r="I379" s="1122"/>
      <c r="J379" s="1082" t="s">
        <v>1159</v>
      </c>
      <c r="K379" s="1083"/>
      <c r="L379" s="988" t="s">
        <v>1160</v>
      </c>
      <c r="M379" s="1071" t="s">
        <v>1161</v>
      </c>
      <c r="O379" s="857"/>
    </row>
    <row r="380" spans="2:15" ht="13.5">
      <c r="B380" s="871">
        <f t="shared" si="5"/>
        <v>376</v>
      </c>
      <c r="C380" s="1020"/>
      <c r="D380" s="868"/>
      <c r="E380" s="1072"/>
      <c r="F380" s="1123"/>
      <c r="G380" s="1000"/>
      <c r="H380" s="1122" t="s">
        <v>1183</v>
      </c>
      <c r="I380" s="1122"/>
      <c r="J380" s="1082" t="s">
        <v>1159</v>
      </c>
      <c r="K380" s="1083"/>
      <c r="L380" s="988" t="s">
        <v>1160</v>
      </c>
      <c r="M380" s="1071" t="s">
        <v>1161</v>
      </c>
      <c r="O380" s="857"/>
    </row>
    <row r="381" spans="2:15" ht="27">
      <c r="B381" s="871">
        <f t="shared" si="5"/>
        <v>377</v>
      </c>
      <c r="C381" s="1020"/>
      <c r="D381" s="889"/>
      <c r="E381" s="890"/>
      <c r="F381" s="964" t="s">
        <v>863</v>
      </c>
      <c r="G381" s="893"/>
      <c r="H381" s="1124"/>
      <c r="I381" s="893"/>
      <c r="J381" s="1093" t="s">
        <v>1188</v>
      </c>
      <c r="K381" s="1094"/>
      <c r="L381" s="905" t="s">
        <v>592</v>
      </c>
      <c r="M381" s="946" t="s">
        <v>669</v>
      </c>
      <c r="O381" s="857"/>
    </row>
    <row r="382" spans="2:15" s="837" customFormat="1" ht="13.5">
      <c r="B382" s="858">
        <f t="shared" si="5"/>
        <v>378</v>
      </c>
      <c r="C382" s="1047"/>
      <c r="D382" s="896" t="s">
        <v>1189</v>
      </c>
      <c r="E382" s="897"/>
      <c r="F382" s="897"/>
      <c r="G382" s="897"/>
      <c r="H382" s="897"/>
      <c r="I382" s="897"/>
      <c r="J382" s="1058" t="s">
        <v>273</v>
      </c>
      <c r="K382" s="1125" t="s">
        <v>592</v>
      </c>
      <c r="L382" s="931" t="s">
        <v>592</v>
      </c>
      <c r="M382" s="1068"/>
      <c r="O382" s="865"/>
    </row>
    <row r="383" spans="2:15" ht="13.5">
      <c r="B383" s="871">
        <f t="shared" si="5"/>
        <v>379</v>
      </c>
      <c r="C383" s="1048"/>
      <c r="D383" s="868"/>
      <c r="E383" s="880"/>
      <c r="F383" s="899" t="s">
        <v>1190</v>
      </c>
      <c r="G383" s="1126"/>
      <c r="H383" s="1112"/>
      <c r="I383" s="874"/>
      <c r="J383" s="1095" t="s">
        <v>1191</v>
      </c>
      <c r="K383" s="1096"/>
      <c r="L383" s="877" t="s">
        <v>592</v>
      </c>
      <c r="M383" s="1097"/>
      <c r="O383" s="857"/>
    </row>
    <row r="384" spans="2:15" ht="13.5">
      <c r="B384" s="871">
        <f t="shared" si="5"/>
        <v>380</v>
      </c>
      <c r="C384" s="1048"/>
      <c r="D384" s="868"/>
      <c r="E384" s="880"/>
      <c r="F384" s="907" t="s">
        <v>647</v>
      </c>
      <c r="G384" s="1016"/>
      <c r="H384" s="1116"/>
      <c r="I384" s="883"/>
      <c r="J384" s="1069" t="s">
        <v>1192</v>
      </c>
      <c r="K384" s="1070"/>
      <c r="L384" s="937" t="s">
        <v>699</v>
      </c>
      <c r="M384" s="1071"/>
      <c r="O384" s="857"/>
    </row>
    <row r="385" spans="2:15" ht="13.5">
      <c r="B385" s="871">
        <f t="shared" si="5"/>
        <v>381</v>
      </c>
      <c r="C385" s="1048"/>
      <c r="D385" s="868"/>
      <c r="E385" s="1072"/>
      <c r="F385" s="1073" t="s">
        <v>682</v>
      </c>
      <c r="G385" s="980" t="s">
        <v>1193</v>
      </c>
      <c r="H385" s="1116" t="s">
        <v>1194</v>
      </c>
      <c r="I385" s="1116"/>
      <c r="J385" s="1113" t="s">
        <v>1195</v>
      </c>
      <c r="K385" s="1114"/>
      <c r="L385" s="937" t="s">
        <v>592</v>
      </c>
      <c r="M385" s="1071"/>
      <c r="O385" s="857"/>
    </row>
    <row r="386" spans="2:15" ht="13.5">
      <c r="B386" s="871">
        <f t="shared" si="5"/>
        <v>382</v>
      </c>
      <c r="C386" s="1048"/>
      <c r="D386" s="868"/>
      <c r="E386" s="880"/>
      <c r="F386" s="1127" t="s">
        <v>1196</v>
      </c>
      <c r="G386" s="996"/>
      <c r="H386" s="1128" t="s">
        <v>1197</v>
      </c>
      <c r="I386" s="1116"/>
      <c r="J386" s="1069" t="s">
        <v>906</v>
      </c>
      <c r="K386" s="1070"/>
      <c r="L386" s="937" t="s">
        <v>592</v>
      </c>
      <c r="M386" s="1071"/>
      <c r="O386" s="857"/>
    </row>
    <row r="387" spans="2:15" ht="13.5">
      <c r="B387" s="871">
        <f t="shared" si="5"/>
        <v>383</v>
      </c>
      <c r="C387" s="1048"/>
      <c r="D387" s="868"/>
      <c r="E387" s="880"/>
      <c r="F387" s="868"/>
      <c r="G387" s="996"/>
      <c r="H387" s="1122" t="s">
        <v>1198</v>
      </c>
      <c r="I387" s="1122"/>
      <c r="J387" s="1082" t="s">
        <v>1195</v>
      </c>
      <c r="K387" s="1083"/>
      <c r="L387" s="937" t="s">
        <v>592</v>
      </c>
      <c r="M387" s="1084"/>
      <c r="O387" s="857"/>
    </row>
    <row r="388" spans="2:15" ht="13.5">
      <c r="B388" s="871">
        <f t="shared" si="5"/>
        <v>384</v>
      </c>
      <c r="C388" s="1048"/>
      <c r="D388" s="868"/>
      <c r="E388" s="880"/>
      <c r="F388" s="868"/>
      <c r="G388" s="981"/>
      <c r="H388" s="1129" t="s">
        <v>1199</v>
      </c>
      <c r="I388" s="1122"/>
      <c r="J388" s="912" t="s">
        <v>1200</v>
      </c>
      <c r="K388" s="1083"/>
      <c r="L388" s="988" t="s">
        <v>1126</v>
      </c>
      <c r="M388" s="1084"/>
      <c r="O388" s="857"/>
    </row>
    <row r="389" spans="2:15" ht="13.5">
      <c r="B389" s="871">
        <f t="shared" si="5"/>
        <v>385</v>
      </c>
      <c r="C389" s="1048"/>
      <c r="D389" s="868"/>
      <c r="E389" s="880"/>
      <c r="F389" s="879"/>
      <c r="G389" s="973" t="s">
        <v>1201</v>
      </c>
      <c r="H389" s="1122"/>
      <c r="I389" s="1122"/>
      <c r="J389" s="1082" t="s">
        <v>1202</v>
      </c>
      <c r="K389" s="1130"/>
      <c r="L389" s="937" t="s">
        <v>592</v>
      </c>
      <c r="M389" s="1084"/>
      <c r="O389" s="857"/>
    </row>
    <row r="390" spans="2:15" ht="13.5">
      <c r="B390" s="871">
        <f t="shared" ref="B390:B453" si="6">B389+1</f>
        <v>386</v>
      </c>
      <c r="C390" s="1048"/>
      <c r="D390" s="889"/>
      <c r="E390" s="890"/>
      <c r="F390" s="964" t="s">
        <v>863</v>
      </c>
      <c r="G390" s="893"/>
      <c r="H390" s="1124"/>
      <c r="I390" s="893"/>
      <c r="J390" s="1093" t="s">
        <v>1203</v>
      </c>
      <c r="K390" s="1094"/>
      <c r="L390" s="905" t="s">
        <v>592</v>
      </c>
      <c r="M390" s="946" t="s">
        <v>669</v>
      </c>
      <c r="O390" s="857"/>
    </row>
    <row r="391" spans="2:15" s="837" customFormat="1" ht="13.5">
      <c r="B391" s="858">
        <f t="shared" si="6"/>
        <v>387</v>
      </c>
      <c r="C391" s="867" t="s">
        <v>1204</v>
      </c>
      <c r="D391" s="897"/>
      <c r="E391" s="897"/>
      <c r="F391" s="917"/>
      <c r="G391" s="917"/>
      <c r="H391" s="917"/>
      <c r="I391" s="917"/>
      <c r="J391" s="1058" t="s">
        <v>273</v>
      </c>
      <c r="K391" s="1059" t="s">
        <v>592</v>
      </c>
      <c r="L391" s="924" t="s">
        <v>592</v>
      </c>
      <c r="M391" s="1060"/>
      <c r="O391" s="865"/>
    </row>
    <row r="392" spans="2:15" ht="13.5">
      <c r="B392" s="871">
        <f t="shared" si="6"/>
        <v>388</v>
      </c>
      <c r="C392" s="1002"/>
      <c r="D392" s="868"/>
      <c r="E392" s="880"/>
      <c r="F392" s="899" t="s">
        <v>887</v>
      </c>
      <c r="G392" s="1126"/>
      <c r="H392" s="1112"/>
      <c r="I392" s="874"/>
      <c r="J392" s="1095" t="s">
        <v>1205</v>
      </c>
      <c r="K392" s="1096"/>
      <c r="L392" s="877" t="s">
        <v>592</v>
      </c>
      <c r="M392" s="1097"/>
      <c r="O392" s="857"/>
    </row>
    <row r="393" spans="2:15" ht="13.5">
      <c r="B393" s="871">
        <f t="shared" si="6"/>
        <v>389</v>
      </c>
      <c r="C393" s="1002"/>
      <c r="D393" s="868"/>
      <c r="E393" s="880"/>
      <c r="F393" s="907" t="s">
        <v>1206</v>
      </c>
      <c r="G393" s="1016"/>
      <c r="H393" s="1116"/>
      <c r="I393" s="883"/>
      <c r="J393" s="1069" t="s">
        <v>1207</v>
      </c>
      <c r="K393" s="1070"/>
      <c r="L393" s="937" t="s">
        <v>699</v>
      </c>
      <c r="M393" s="903"/>
      <c r="O393" s="857"/>
    </row>
    <row r="394" spans="2:15" ht="13.5">
      <c r="B394" s="871">
        <f t="shared" si="6"/>
        <v>390</v>
      </c>
      <c r="C394" s="1002"/>
      <c r="D394" s="868"/>
      <c r="E394" s="1072"/>
      <c r="F394" s="1073" t="s">
        <v>682</v>
      </c>
      <c r="G394" s="882" t="s">
        <v>1208</v>
      </c>
      <c r="H394" s="1116"/>
      <c r="I394" s="1116"/>
      <c r="J394" s="884" t="s">
        <v>1159</v>
      </c>
      <c r="K394" s="1114"/>
      <c r="L394" s="886" t="s">
        <v>1160</v>
      </c>
      <c r="M394" s="1071" t="s">
        <v>1161</v>
      </c>
      <c r="O394" s="857"/>
    </row>
    <row r="395" spans="2:15" ht="13.5">
      <c r="B395" s="871">
        <f t="shared" si="6"/>
        <v>391</v>
      </c>
      <c r="C395" s="1002"/>
      <c r="D395" s="868"/>
      <c r="E395" s="880"/>
      <c r="F395" s="868" t="s">
        <v>998</v>
      </c>
      <c r="G395" s="980" t="s">
        <v>1209</v>
      </c>
      <c r="H395" s="1131" t="s">
        <v>1210</v>
      </c>
      <c r="I395" s="1116"/>
      <c r="J395" s="884" t="s">
        <v>1211</v>
      </c>
      <c r="K395" s="1070"/>
      <c r="L395" s="937" t="s">
        <v>1212</v>
      </c>
      <c r="M395" s="1071"/>
      <c r="O395" s="857"/>
    </row>
    <row r="396" spans="2:15" ht="13.5">
      <c r="B396" s="871">
        <f t="shared" si="6"/>
        <v>392</v>
      </c>
      <c r="C396" s="1002"/>
      <c r="D396" s="868"/>
      <c r="E396" s="880"/>
      <c r="F396" s="879"/>
      <c r="G396" s="981"/>
      <c r="H396" s="1131" t="s">
        <v>1213</v>
      </c>
      <c r="I396" s="1116"/>
      <c r="J396" s="884" t="s">
        <v>1211</v>
      </c>
      <c r="K396" s="987"/>
      <c r="L396" s="988" t="s">
        <v>1212</v>
      </c>
      <c r="M396" s="1071"/>
      <c r="O396" s="857"/>
    </row>
    <row r="397" spans="2:15" ht="13.5">
      <c r="B397" s="871">
        <f t="shared" si="6"/>
        <v>393</v>
      </c>
      <c r="C397" s="1002"/>
      <c r="D397" s="868"/>
      <c r="E397" s="880"/>
      <c r="F397" s="879"/>
      <c r="G397" s="980" t="s">
        <v>1214</v>
      </c>
      <c r="H397" s="1131" t="s">
        <v>1215</v>
      </c>
      <c r="I397" s="1116"/>
      <c r="J397" s="1132" t="s">
        <v>1216</v>
      </c>
      <c r="K397" s="1130"/>
      <c r="L397" s="988" t="s">
        <v>1217</v>
      </c>
      <c r="M397" s="1071"/>
      <c r="O397" s="857"/>
    </row>
    <row r="398" spans="2:15" ht="13.5">
      <c r="B398" s="871">
        <f t="shared" si="6"/>
        <v>394</v>
      </c>
      <c r="C398" s="1002"/>
      <c r="D398" s="868"/>
      <c r="E398" s="880"/>
      <c r="F398" s="879"/>
      <c r="G398" s="981"/>
      <c r="H398" s="883" t="s">
        <v>1218</v>
      </c>
      <c r="I398" s="883"/>
      <c r="J398" s="1132" t="s">
        <v>1219</v>
      </c>
      <c r="K398" s="1130"/>
      <c r="L398" s="988" t="s">
        <v>1217</v>
      </c>
      <c r="M398" s="1071"/>
      <c r="O398" s="857"/>
    </row>
    <row r="399" spans="2:15" ht="13.5">
      <c r="B399" s="871">
        <f t="shared" si="6"/>
        <v>395</v>
      </c>
      <c r="C399" s="1002"/>
      <c r="D399" s="868"/>
      <c r="E399" s="880"/>
      <c r="F399" s="879"/>
      <c r="G399" s="980" t="s">
        <v>1220</v>
      </c>
      <c r="H399" s="1131" t="s">
        <v>1221</v>
      </c>
      <c r="I399" s="883"/>
      <c r="J399" s="1069" t="s">
        <v>692</v>
      </c>
      <c r="K399" s="1130"/>
      <c r="L399" s="988" t="s">
        <v>592</v>
      </c>
      <c r="M399" s="1071"/>
      <c r="O399" s="857"/>
    </row>
    <row r="400" spans="2:15" ht="13.5">
      <c r="B400" s="871">
        <f t="shared" si="6"/>
        <v>396</v>
      </c>
      <c r="C400" s="1002"/>
      <c r="D400" s="868"/>
      <c r="E400" s="880"/>
      <c r="F400" s="879"/>
      <c r="G400" s="996"/>
      <c r="H400" s="883" t="s">
        <v>1213</v>
      </c>
      <c r="I400" s="941"/>
      <c r="J400" s="1069" t="s">
        <v>906</v>
      </c>
      <c r="K400" s="1130"/>
      <c r="L400" s="988" t="s">
        <v>592</v>
      </c>
      <c r="M400" s="1071"/>
      <c r="O400" s="857"/>
    </row>
    <row r="401" spans="2:15" ht="13.5">
      <c r="B401" s="871">
        <f t="shared" si="6"/>
        <v>397</v>
      </c>
      <c r="C401" s="1002"/>
      <c r="D401" s="868"/>
      <c r="E401" s="880"/>
      <c r="F401" s="879"/>
      <c r="G401" s="981"/>
      <c r="H401" s="911" t="s">
        <v>1222</v>
      </c>
      <c r="I401" s="1010"/>
      <c r="J401" s="1069" t="s">
        <v>1223</v>
      </c>
      <c r="K401" s="1130"/>
      <c r="L401" s="988" t="s">
        <v>592</v>
      </c>
      <c r="M401" s="1071"/>
      <c r="O401" s="857"/>
    </row>
    <row r="402" spans="2:15" ht="13.5">
      <c r="B402" s="871">
        <f t="shared" si="6"/>
        <v>398</v>
      </c>
      <c r="C402" s="1002"/>
      <c r="D402" s="868"/>
      <c r="E402" s="880"/>
      <c r="F402" s="879"/>
      <c r="G402" s="973" t="s">
        <v>741</v>
      </c>
      <c r="H402" s="1122"/>
      <c r="I402" s="1122"/>
      <c r="J402" s="1132" t="s">
        <v>1224</v>
      </c>
      <c r="K402" s="1130"/>
      <c r="L402" s="988" t="s">
        <v>592</v>
      </c>
      <c r="M402" s="1071"/>
      <c r="O402" s="857"/>
    </row>
    <row r="403" spans="2:15" ht="13.5">
      <c r="B403" s="871">
        <f t="shared" si="6"/>
        <v>399</v>
      </c>
      <c r="C403" s="1002"/>
      <c r="D403" s="868"/>
      <c r="E403" s="880"/>
      <c r="F403" s="879"/>
      <c r="G403" s="980" t="s">
        <v>765</v>
      </c>
      <c r="H403" s="1131" t="s">
        <v>1215</v>
      </c>
      <c r="I403" s="1122"/>
      <c r="J403" s="1132" t="s">
        <v>946</v>
      </c>
      <c r="K403" s="1130" t="s">
        <v>880</v>
      </c>
      <c r="L403" s="988" t="s">
        <v>592</v>
      </c>
      <c r="M403" s="1133"/>
      <c r="O403" s="857"/>
    </row>
    <row r="404" spans="2:15" ht="13.5">
      <c r="B404" s="871">
        <f t="shared" si="6"/>
        <v>400</v>
      </c>
      <c r="C404" s="1002"/>
      <c r="D404" s="868"/>
      <c r="E404" s="880"/>
      <c r="F404" s="879"/>
      <c r="G404" s="981"/>
      <c r="H404" s="883" t="s">
        <v>1225</v>
      </c>
      <c r="I404" s="1122"/>
      <c r="J404" s="1132" t="s">
        <v>1137</v>
      </c>
      <c r="K404" s="1130" t="s">
        <v>1137</v>
      </c>
      <c r="L404" s="988" t="s">
        <v>592</v>
      </c>
      <c r="M404" s="1133"/>
      <c r="O404" s="857"/>
    </row>
    <row r="405" spans="2:15" ht="13.5">
      <c r="B405" s="871">
        <f t="shared" si="6"/>
        <v>401</v>
      </c>
      <c r="C405" s="1002"/>
      <c r="D405" s="868"/>
      <c r="E405" s="880"/>
      <c r="F405" s="879"/>
      <c r="G405" s="882" t="s">
        <v>1226</v>
      </c>
      <c r="H405" s="1122"/>
      <c r="I405" s="1122"/>
      <c r="J405" s="1132" t="s">
        <v>1227</v>
      </c>
      <c r="K405" s="1130"/>
      <c r="L405" s="988" t="s">
        <v>592</v>
      </c>
      <c r="M405" s="1133"/>
      <c r="O405" s="857"/>
    </row>
    <row r="406" spans="2:15" ht="13.5">
      <c r="B406" s="871">
        <f t="shared" si="6"/>
        <v>402</v>
      </c>
      <c r="C406" s="1002"/>
      <c r="D406" s="860"/>
      <c r="E406" s="890"/>
      <c r="F406" s="1022" t="s">
        <v>863</v>
      </c>
      <c r="G406" s="911"/>
      <c r="H406" s="1122"/>
      <c r="I406" s="1122"/>
      <c r="J406" s="1134" t="s">
        <v>1228</v>
      </c>
      <c r="K406" s="1130"/>
      <c r="L406" s="988" t="s">
        <v>592</v>
      </c>
      <c r="M406" s="1109" t="s">
        <v>669</v>
      </c>
      <c r="O406" s="857"/>
    </row>
    <row r="407" spans="2:15" s="837" customFormat="1" ht="13.5">
      <c r="B407" s="858">
        <f t="shared" si="6"/>
        <v>403</v>
      </c>
      <c r="C407" s="1035" t="s">
        <v>1229</v>
      </c>
      <c r="D407" s="897"/>
      <c r="E407" s="897"/>
      <c r="F407" s="897"/>
      <c r="G407" s="897"/>
      <c r="H407" s="897"/>
      <c r="I407" s="897"/>
      <c r="J407" s="1058" t="s">
        <v>273</v>
      </c>
      <c r="K407" s="1059" t="s">
        <v>592</v>
      </c>
      <c r="L407" s="924" t="s">
        <v>592</v>
      </c>
      <c r="M407" s="1060"/>
      <c r="O407" s="865"/>
    </row>
    <row r="408" spans="2:15" ht="13.5">
      <c r="B408" s="871">
        <f t="shared" si="6"/>
        <v>404</v>
      </c>
      <c r="C408" s="1002"/>
      <c r="D408" s="865"/>
      <c r="E408" s="880"/>
      <c r="F408" s="899" t="s">
        <v>887</v>
      </c>
      <c r="G408" s="1005"/>
      <c r="H408" s="1112"/>
      <c r="I408" s="874"/>
      <c r="J408" s="875" t="s">
        <v>1230</v>
      </c>
      <c r="K408" s="876"/>
      <c r="L408" s="877" t="s">
        <v>592</v>
      </c>
      <c r="M408" s="878"/>
      <c r="O408" s="857"/>
    </row>
    <row r="409" spans="2:15" ht="13.5">
      <c r="B409" s="871">
        <f t="shared" si="6"/>
        <v>405</v>
      </c>
      <c r="C409" s="1002"/>
      <c r="D409" s="865"/>
      <c r="E409" s="880"/>
      <c r="F409" s="907" t="s">
        <v>958</v>
      </c>
      <c r="G409" s="941"/>
      <c r="H409" s="1116"/>
      <c r="I409" s="883"/>
      <c r="J409" s="884" t="s">
        <v>1231</v>
      </c>
      <c r="K409" s="902"/>
      <c r="L409" s="937" t="s">
        <v>1058</v>
      </c>
      <c r="M409" s="903"/>
      <c r="O409" s="857"/>
    </row>
    <row r="410" spans="2:15" ht="13.5">
      <c r="B410" s="871">
        <f t="shared" si="6"/>
        <v>406</v>
      </c>
      <c r="C410" s="1002"/>
      <c r="D410" s="865"/>
      <c r="E410" s="880"/>
      <c r="F410" s="1029" t="s">
        <v>961</v>
      </c>
      <c r="G410" s="883" t="s">
        <v>1232</v>
      </c>
      <c r="H410" s="1116"/>
      <c r="I410" s="883"/>
      <c r="J410" s="884" t="s">
        <v>1233</v>
      </c>
      <c r="K410" s="902"/>
      <c r="L410" s="937" t="s">
        <v>1234</v>
      </c>
      <c r="M410" s="903"/>
      <c r="O410" s="857"/>
    </row>
    <row r="411" spans="2:15" ht="13.5">
      <c r="B411" s="871">
        <f t="shared" si="6"/>
        <v>407</v>
      </c>
      <c r="C411" s="1002"/>
      <c r="D411" s="865"/>
      <c r="E411" s="880"/>
      <c r="F411" s="909" t="s">
        <v>999</v>
      </c>
      <c r="G411" s="911" t="s">
        <v>1235</v>
      </c>
      <c r="H411" s="1122"/>
      <c r="I411" s="911"/>
      <c r="J411" s="912" t="s">
        <v>1236</v>
      </c>
      <c r="K411" s="987"/>
      <c r="L411" s="988" t="s">
        <v>1237</v>
      </c>
      <c r="M411" s="1090"/>
      <c r="O411" s="857"/>
    </row>
    <row r="412" spans="2:15" ht="13.5">
      <c r="B412" s="871">
        <f t="shared" si="6"/>
        <v>408</v>
      </c>
      <c r="C412" s="1002"/>
      <c r="D412" s="865"/>
      <c r="E412" s="880"/>
      <c r="F412" s="909"/>
      <c r="G412" s="911" t="s">
        <v>1238</v>
      </c>
      <c r="H412" s="1122"/>
      <c r="I412" s="911"/>
      <c r="J412" s="912" t="s">
        <v>1239</v>
      </c>
      <c r="K412" s="987"/>
      <c r="L412" s="988" t="s">
        <v>1240</v>
      </c>
      <c r="M412" s="1090"/>
      <c r="O412" s="857"/>
    </row>
    <row r="413" spans="2:15" ht="13.5">
      <c r="B413" s="871">
        <f t="shared" si="6"/>
        <v>409</v>
      </c>
      <c r="C413" s="1002"/>
      <c r="D413" s="865"/>
      <c r="E413" s="880"/>
      <c r="F413" s="909"/>
      <c r="G413" s="980" t="s">
        <v>1241</v>
      </c>
      <c r="H413" s="1122" t="s">
        <v>1242</v>
      </c>
      <c r="I413" s="911"/>
      <c r="J413" s="912" t="s">
        <v>906</v>
      </c>
      <c r="K413" s="987"/>
      <c r="L413" s="988" t="s">
        <v>592</v>
      </c>
      <c r="M413" s="1090"/>
      <c r="O413" s="857"/>
    </row>
    <row r="414" spans="2:15" ht="13.5">
      <c r="B414" s="871">
        <f t="shared" si="6"/>
        <v>410</v>
      </c>
      <c r="C414" s="1002"/>
      <c r="D414" s="865"/>
      <c r="E414" s="880"/>
      <c r="F414" s="909"/>
      <c r="G414" s="996"/>
      <c r="H414" s="1122" t="s">
        <v>1243</v>
      </c>
      <c r="I414" s="911"/>
      <c r="J414" s="912" t="s">
        <v>906</v>
      </c>
      <c r="K414" s="987"/>
      <c r="L414" s="988" t="s">
        <v>592</v>
      </c>
      <c r="M414" s="1090"/>
      <c r="O414" s="857"/>
    </row>
    <row r="415" spans="2:15" ht="13.5">
      <c r="B415" s="871">
        <f t="shared" si="6"/>
        <v>411</v>
      </c>
      <c r="C415" s="1002"/>
      <c r="D415" s="865"/>
      <c r="E415" s="880"/>
      <c r="F415" s="909"/>
      <c r="G415" s="996"/>
      <c r="H415" s="1122" t="s">
        <v>1244</v>
      </c>
      <c r="I415" s="911"/>
      <c r="J415" s="912" t="s">
        <v>692</v>
      </c>
      <c r="K415" s="987"/>
      <c r="L415" s="988" t="s">
        <v>592</v>
      </c>
      <c r="M415" s="1135"/>
      <c r="O415" s="857"/>
    </row>
    <row r="416" spans="2:15" ht="13.5">
      <c r="B416" s="871">
        <f t="shared" si="6"/>
        <v>412</v>
      </c>
      <c r="C416" s="1002"/>
      <c r="D416" s="865"/>
      <c r="E416" s="880"/>
      <c r="F416" s="909"/>
      <c r="G416" s="883" t="s">
        <v>1245</v>
      </c>
      <c r="H416" s="1116"/>
      <c r="I416" s="883"/>
      <c r="J416" s="884" t="s">
        <v>1137</v>
      </c>
      <c r="K416" s="902" t="s">
        <v>1246</v>
      </c>
      <c r="L416" s="937" t="s">
        <v>592</v>
      </c>
      <c r="M416" s="1090"/>
      <c r="O416" s="857"/>
    </row>
    <row r="417" spans="2:15" ht="13.5">
      <c r="B417" s="871">
        <f t="shared" si="6"/>
        <v>413</v>
      </c>
      <c r="C417" s="1002"/>
      <c r="D417" s="865"/>
      <c r="E417" s="880"/>
      <c r="F417" s="909"/>
      <c r="G417" s="883" t="s">
        <v>1226</v>
      </c>
      <c r="H417" s="1116"/>
      <c r="I417" s="883"/>
      <c r="J417" s="884" t="s">
        <v>1247</v>
      </c>
      <c r="K417" s="902"/>
      <c r="L417" s="937" t="s">
        <v>592</v>
      </c>
      <c r="M417" s="1133"/>
      <c r="O417" s="857"/>
    </row>
    <row r="418" spans="2:15" ht="13.5">
      <c r="B418" s="871">
        <f t="shared" si="6"/>
        <v>414</v>
      </c>
      <c r="C418" s="1002"/>
      <c r="D418" s="865"/>
      <c r="E418" s="880"/>
      <c r="F418" s="888"/>
      <c r="G418" s="883" t="s">
        <v>1248</v>
      </c>
      <c r="H418" s="1116"/>
      <c r="I418" s="883"/>
      <c r="J418" s="884" t="s">
        <v>906</v>
      </c>
      <c r="K418" s="902"/>
      <c r="L418" s="937" t="s">
        <v>592</v>
      </c>
      <c r="M418" s="1133"/>
      <c r="O418" s="857"/>
    </row>
    <row r="419" spans="2:15" ht="13.5">
      <c r="B419" s="871">
        <f t="shared" si="6"/>
        <v>415</v>
      </c>
      <c r="C419" s="1012"/>
      <c r="D419" s="860"/>
      <c r="E419" s="890"/>
      <c r="F419" s="891" t="s">
        <v>863</v>
      </c>
      <c r="G419" s="893"/>
      <c r="H419" s="1124"/>
      <c r="I419" s="1124"/>
      <c r="J419" s="1134" t="s">
        <v>1249</v>
      </c>
      <c r="K419" s="1136"/>
      <c r="L419" s="905" t="s">
        <v>379</v>
      </c>
      <c r="M419" s="1137" t="s">
        <v>772</v>
      </c>
      <c r="O419" s="857"/>
    </row>
    <row r="420" spans="2:15" s="837" customFormat="1" ht="13.5">
      <c r="B420" s="858">
        <f t="shared" si="6"/>
        <v>416</v>
      </c>
      <c r="C420" s="867" t="s">
        <v>1250</v>
      </c>
      <c r="D420" s="897"/>
      <c r="E420" s="897"/>
      <c r="F420" s="897"/>
      <c r="G420" s="897"/>
      <c r="H420" s="897"/>
      <c r="I420" s="897"/>
      <c r="J420" s="1058" t="s">
        <v>273</v>
      </c>
      <c r="K420" s="1125" t="s">
        <v>592</v>
      </c>
      <c r="L420" s="931" t="s">
        <v>592</v>
      </c>
      <c r="M420" s="1068"/>
      <c r="O420" s="865"/>
    </row>
    <row r="421" spans="2:15" ht="13.5">
      <c r="B421" s="871">
        <f t="shared" si="6"/>
        <v>417</v>
      </c>
      <c r="C421" s="1002"/>
      <c r="D421" s="868"/>
      <c r="E421" s="880"/>
      <c r="F421" s="874" t="s">
        <v>887</v>
      </c>
      <c r="G421" s="1126"/>
      <c r="H421" s="1112"/>
      <c r="I421" s="874"/>
      <c r="J421" s="1095" t="s">
        <v>1251</v>
      </c>
      <c r="K421" s="1096"/>
      <c r="L421" s="877" t="s">
        <v>592</v>
      </c>
      <c r="M421" s="1097"/>
      <c r="O421" s="857"/>
    </row>
    <row r="422" spans="2:15" ht="13.5">
      <c r="B422" s="871">
        <f t="shared" si="6"/>
        <v>418</v>
      </c>
      <c r="C422" s="1002"/>
      <c r="D422" s="868"/>
      <c r="E422" s="880"/>
      <c r="F422" s="883" t="s">
        <v>1252</v>
      </c>
      <c r="G422" s="1016"/>
      <c r="H422" s="1116"/>
      <c r="I422" s="883"/>
      <c r="J422" s="884" t="s">
        <v>1253</v>
      </c>
      <c r="K422" s="1138"/>
      <c r="L422" s="937" t="s">
        <v>699</v>
      </c>
      <c r="M422" s="1071"/>
      <c r="O422" s="857"/>
    </row>
    <row r="423" spans="2:15" ht="13.5">
      <c r="B423" s="871">
        <f t="shared" si="6"/>
        <v>419</v>
      </c>
      <c r="C423" s="1002"/>
      <c r="D423" s="868"/>
      <c r="E423" s="1072"/>
      <c r="F423" s="1073" t="s">
        <v>682</v>
      </c>
      <c r="G423" s="882" t="s">
        <v>1254</v>
      </c>
      <c r="H423" s="1116"/>
      <c r="I423" s="1116"/>
      <c r="J423" s="1069" t="s">
        <v>1255</v>
      </c>
      <c r="K423" s="1070"/>
      <c r="L423" s="937" t="s">
        <v>1256</v>
      </c>
      <c r="M423" s="1071" t="s">
        <v>1161</v>
      </c>
      <c r="O423" s="857"/>
    </row>
    <row r="424" spans="2:15" ht="13.5">
      <c r="B424" s="871">
        <f t="shared" si="6"/>
        <v>420</v>
      </c>
      <c r="C424" s="1002"/>
      <c r="D424" s="868"/>
      <c r="E424" s="880"/>
      <c r="F424" s="868" t="s">
        <v>1196</v>
      </c>
      <c r="G424" s="882" t="s">
        <v>1257</v>
      </c>
      <c r="H424" s="1116"/>
      <c r="I424" s="1116"/>
      <c r="J424" s="884" t="s">
        <v>1239</v>
      </c>
      <c r="K424" s="1070"/>
      <c r="L424" s="937" t="s">
        <v>1240</v>
      </c>
      <c r="M424" s="1071"/>
      <c r="O424" s="857"/>
    </row>
    <row r="425" spans="2:15" ht="13.5">
      <c r="B425" s="871">
        <f t="shared" si="6"/>
        <v>421</v>
      </c>
      <c r="C425" s="1002"/>
      <c r="D425" s="868"/>
      <c r="E425" s="880"/>
      <c r="F425" s="868"/>
      <c r="G425" s="973" t="s">
        <v>1258</v>
      </c>
      <c r="H425" s="1122"/>
      <c r="I425" s="1122"/>
      <c r="J425" s="884" t="s">
        <v>1259</v>
      </c>
      <c r="K425" s="1070"/>
      <c r="L425" s="937" t="s">
        <v>1260</v>
      </c>
      <c r="M425" s="1071"/>
      <c r="O425" s="857"/>
    </row>
    <row r="426" spans="2:15" ht="13.5">
      <c r="B426" s="871">
        <f t="shared" si="6"/>
        <v>422</v>
      </c>
      <c r="C426" s="1002"/>
      <c r="D426" s="868"/>
      <c r="E426" s="880"/>
      <c r="F426" s="868"/>
      <c r="G426" s="973" t="s">
        <v>1261</v>
      </c>
      <c r="H426" s="1122"/>
      <c r="I426" s="1122"/>
      <c r="J426" s="884" t="s">
        <v>1262</v>
      </c>
      <c r="K426" s="1070"/>
      <c r="L426" s="937" t="s">
        <v>1263</v>
      </c>
      <c r="M426" s="1071"/>
      <c r="O426" s="857"/>
    </row>
    <row r="427" spans="2:15" ht="16.5">
      <c r="B427" s="871">
        <f t="shared" si="6"/>
        <v>423</v>
      </c>
      <c r="C427" s="1002"/>
      <c r="D427" s="868"/>
      <c r="E427" s="880"/>
      <c r="F427" s="868"/>
      <c r="G427" s="973" t="s">
        <v>1264</v>
      </c>
      <c r="H427" s="1122"/>
      <c r="I427" s="1122"/>
      <c r="J427" s="884" t="s">
        <v>1265</v>
      </c>
      <c r="K427" s="1070"/>
      <c r="L427" s="937" t="s">
        <v>1266</v>
      </c>
      <c r="M427" s="1071"/>
      <c r="O427" s="857"/>
    </row>
    <row r="428" spans="2:15" ht="13.5">
      <c r="B428" s="871">
        <f t="shared" si="6"/>
        <v>424</v>
      </c>
      <c r="C428" s="1002"/>
      <c r="D428" s="868"/>
      <c r="E428" s="880"/>
      <c r="F428" s="868"/>
      <c r="G428" s="973" t="s">
        <v>1267</v>
      </c>
      <c r="H428" s="1122"/>
      <c r="I428" s="1122"/>
      <c r="J428" s="884" t="s">
        <v>1268</v>
      </c>
      <c r="K428" s="1070"/>
      <c r="L428" s="937" t="s">
        <v>592</v>
      </c>
      <c r="M428" s="1071"/>
      <c r="O428" s="857"/>
    </row>
    <row r="429" spans="2:15" ht="13.5">
      <c r="B429" s="871">
        <f t="shared" si="6"/>
        <v>425</v>
      </c>
      <c r="C429" s="1002"/>
      <c r="D429" s="868"/>
      <c r="E429" s="880"/>
      <c r="F429" s="868"/>
      <c r="G429" s="980" t="s">
        <v>1269</v>
      </c>
      <c r="H429" s="1139" t="s">
        <v>1270</v>
      </c>
      <c r="I429" s="1139"/>
      <c r="J429" s="884" t="s">
        <v>692</v>
      </c>
      <c r="K429" s="1070"/>
      <c r="L429" s="937" t="s">
        <v>592</v>
      </c>
      <c r="M429" s="1071"/>
      <c r="O429" s="857"/>
    </row>
    <row r="430" spans="2:15" ht="13.5">
      <c r="B430" s="871">
        <f t="shared" si="6"/>
        <v>426</v>
      </c>
      <c r="C430" s="1002"/>
      <c r="D430" s="868"/>
      <c r="E430" s="880"/>
      <c r="F430" s="868"/>
      <c r="G430" s="981"/>
      <c r="H430" s="1139" t="s">
        <v>1271</v>
      </c>
      <c r="I430" s="1139"/>
      <c r="J430" s="884" t="s">
        <v>1272</v>
      </c>
      <c r="K430" s="1070"/>
      <c r="L430" s="937" t="s">
        <v>592</v>
      </c>
      <c r="M430" s="1071"/>
      <c r="O430" s="857"/>
    </row>
    <row r="431" spans="2:15" ht="13.5">
      <c r="B431" s="871">
        <f t="shared" si="6"/>
        <v>427</v>
      </c>
      <c r="C431" s="1002"/>
      <c r="D431" s="868"/>
      <c r="E431" s="880"/>
      <c r="F431" s="868"/>
      <c r="G431" s="973" t="s">
        <v>1273</v>
      </c>
      <c r="H431" s="1122"/>
      <c r="I431" s="1122"/>
      <c r="J431" s="884" t="s">
        <v>1274</v>
      </c>
      <c r="K431" s="982"/>
      <c r="L431" s="937" t="s">
        <v>592</v>
      </c>
      <c r="M431" s="1071"/>
      <c r="O431" s="857"/>
    </row>
    <row r="432" spans="2:15" ht="27">
      <c r="B432" s="871">
        <f t="shared" si="6"/>
        <v>428</v>
      </c>
      <c r="C432" s="1012"/>
      <c r="D432" s="860"/>
      <c r="E432" s="890"/>
      <c r="F432" s="964" t="s">
        <v>1275</v>
      </c>
      <c r="G432" s="893"/>
      <c r="H432" s="1124"/>
      <c r="I432" s="1124"/>
      <c r="J432" s="894" t="s">
        <v>1276</v>
      </c>
      <c r="K432" s="1140"/>
      <c r="L432" s="863" t="s">
        <v>592</v>
      </c>
      <c r="M432" s="946" t="s">
        <v>669</v>
      </c>
      <c r="O432" s="857"/>
    </row>
    <row r="433" spans="2:15" s="837" customFormat="1" ht="13.5">
      <c r="B433" s="871">
        <f t="shared" si="6"/>
        <v>429</v>
      </c>
      <c r="C433" s="867" t="s">
        <v>1277</v>
      </c>
      <c r="D433" s="897"/>
      <c r="E433" s="897"/>
      <c r="F433" s="897"/>
      <c r="G433" s="897"/>
      <c r="H433" s="897"/>
      <c r="I433" s="897"/>
      <c r="J433" s="1058" t="s">
        <v>994</v>
      </c>
      <c r="K433" s="1125" t="s">
        <v>592</v>
      </c>
      <c r="L433" s="931" t="s">
        <v>592</v>
      </c>
      <c r="M433" s="1068"/>
      <c r="O433" s="865"/>
    </row>
    <row r="434" spans="2:15" ht="13.5">
      <c r="B434" s="871">
        <f t="shared" si="6"/>
        <v>430</v>
      </c>
      <c r="C434" s="1002"/>
      <c r="D434" s="868"/>
      <c r="E434" s="880"/>
      <c r="F434" s="874" t="s">
        <v>888</v>
      </c>
      <c r="G434" s="1126"/>
      <c r="H434" s="1112"/>
      <c r="I434" s="874"/>
      <c r="J434" s="1095" t="s">
        <v>1278</v>
      </c>
      <c r="K434" s="1096"/>
      <c r="L434" s="877" t="s">
        <v>592</v>
      </c>
      <c r="M434" s="1097"/>
      <c r="O434" s="857"/>
    </row>
    <row r="435" spans="2:15" ht="13.5">
      <c r="B435" s="871">
        <f t="shared" si="6"/>
        <v>431</v>
      </c>
      <c r="C435" s="1002"/>
      <c r="D435" s="868"/>
      <c r="E435" s="880"/>
      <c r="F435" s="883" t="s">
        <v>958</v>
      </c>
      <c r="G435" s="1016"/>
      <c r="H435" s="1116"/>
      <c r="I435" s="883"/>
      <c r="J435" s="884" t="s">
        <v>1279</v>
      </c>
      <c r="K435" s="1138"/>
      <c r="L435" s="937" t="s">
        <v>649</v>
      </c>
      <c r="M435" s="1071"/>
      <c r="O435" s="857"/>
    </row>
    <row r="436" spans="2:15" ht="13.5">
      <c r="B436" s="871">
        <f t="shared" si="6"/>
        <v>432</v>
      </c>
      <c r="C436" s="1002"/>
      <c r="D436" s="868"/>
      <c r="E436" s="1072"/>
      <c r="F436" s="1073" t="s">
        <v>1280</v>
      </c>
      <c r="G436" s="882" t="s">
        <v>1281</v>
      </c>
      <c r="H436" s="1141"/>
      <c r="I436" s="1141"/>
      <c r="J436" s="1069" t="s">
        <v>1282</v>
      </c>
      <c r="K436" s="1070"/>
      <c r="L436" s="937" t="s">
        <v>1283</v>
      </c>
      <c r="M436" s="1071"/>
      <c r="O436" s="857"/>
    </row>
    <row r="437" spans="2:15" ht="13.5">
      <c r="B437" s="871">
        <f t="shared" si="6"/>
        <v>433</v>
      </c>
      <c r="C437" s="1002"/>
      <c r="D437" s="868"/>
      <c r="E437" s="880"/>
      <c r="F437" s="868" t="s">
        <v>998</v>
      </c>
      <c r="G437" s="882" t="s">
        <v>1284</v>
      </c>
      <c r="H437" s="1122"/>
      <c r="I437" s="1122"/>
      <c r="J437" s="1069" t="s">
        <v>1239</v>
      </c>
      <c r="K437" s="1070"/>
      <c r="L437" s="937" t="s">
        <v>1285</v>
      </c>
      <c r="M437" s="1071"/>
      <c r="O437" s="857"/>
    </row>
    <row r="438" spans="2:15" ht="13.5">
      <c r="B438" s="871">
        <f t="shared" si="6"/>
        <v>434</v>
      </c>
      <c r="C438" s="1002"/>
      <c r="D438" s="868"/>
      <c r="E438" s="880"/>
      <c r="F438" s="868"/>
      <c r="G438" s="882" t="s">
        <v>1286</v>
      </c>
      <c r="H438" s="1122"/>
      <c r="I438" s="1139"/>
      <c r="J438" s="1069" t="s">
        <v>1170</v>
      </c>
      <c r="K438" s="1070"/>
      <c r="L438" s="937" t="s">
        <v>1285</v>
      </c>
      <c r="M438" s="1071"/>
      <c r="O438" s="857"/>
    </row>
    <row r="439" spans="2:15" ht="13.5">
      <c r="B439" s="871">
        <f t="shared" si="6"/>
        <v>435</v>
      </c>
      <c r="C439" s="1002"/>
      <c r="D439" s="868"/>
      <c r="E439" s="880"/>
      <c r="F439" s="868"/>
      <c r="G439" s="882" t="s">
        <v>1287</v>
      </c>
      <c r="H439" s="1122"/>
      <c r="I439" s="1139"/>
      <c r="J439" s="1069" t="s">
        <v>1288</v>
      </c>
      <c r="K439" s="1070"/>
      <c r="L439" s="937" t="s">
        <v>1289</v>
      </c>
      <c r="M439" s="1071"/>
      <c r="O439" s="857"/>
    </row>
    <row r="440" spans="2:15" ht="13.5">
      <c r="B440" s="871">
        <f t="shared" si="6"/>
        <v>436</v>
      </c>
      <c r="C440" s="1002"/>
      <c r="D440" s="868"/>
      <c r="E440" s="880"/>
      <c r="F440" s="868"/>
      <c r="G440" s="882" t="s">
        <v>1290</v>
      </c>
      <c r="H440" s="1122"/>
      <c r="I440" s="1139"/>
      <c r="J440" s="1069" t="s">
        <v>1291</v>
      </c>
      <c r="K440" s="1070"/>
      <c r="L440" s="937" t="s">
        <v>1168</v>
      </c>
      <c r="M440" s="1071"/>
      <c r="O440" s="857"/>
    </row>
    <row r="441" spans="2:15" ht="13.5">
      <c r="B441" s="871">
        <f t="shared" si="6"/>
        <v>437</v>
      </c>
      <c r="C441" s="1002"/>
      <c r="D441" s="868"/>
      <c r="E441" s="880"/>
      <c r="F441" s="868"/>
      <c r="G441" s="882" t="s">
        <v>1292</v>
      </c>
      <c r="H441" s="1122"/>
      <c r="I441" s="1139"/>
      <c r="J441" s="1069" t="s">
        <v>1170</v>
      </c>
      <c r="K441" s="1070"/>
      <c r="L441" s="937" t="s">
        <v>1240</v>
      </c>
      <c r="M441" s="1071"/>
      <c r="O441" s="857"/>
    </row>
    <row r="442" spans="2:15" ht="13.5">
      <c r="B442" s="871">
        <f t="shared" si="6"/>
        <v>438</v>
      </c>
      <c r="C442" s="1002"/>
      <c r="D442" s="868"/>
      <c r="E442" s="880"/>
      <c r="F442" s="868"/>
      <c r="G442" s="940" t="s">
        <v>1293</v>
      </c>
      <c r="H442" s="1116"/>
      <c r="I442" s="1116"/>
      <c r="J442" s="1069" t="s">
        <v>1181</v>
      </c>
      <c r="K442" s="1070"/>
      <c r="L442" s="937" t="s">
        <v>592</v>
      </c>
      <c r="M442" s="1071"/>
      <c r="O442" s="857"/>
    </row>
    <row r="443" spans="2:15" ht="13.5">
      <c r="B443" s="871">
        <f t="shared" si="6"/>
        <v>439</v>
      </c>
      <c r="C443" s="1002"/>
      <c r="D443" s="868"/>
      <c r="E443" s="880"/>
      <c r="F443" s="868"/>
      <c r="G443" s="973" t="s">
        <v>1294</v>
      </c>
      <c r="H443" s="1122"/>
      <c r="I443" s="1139"/>
      <c r="J443" s="1069" t="s">
        <v>1295</v>
      </c>
      <c r="K443" s="1070"/>
      <c r="L443" s="937" t="s">
        <v>1296</v>
      </c>
      <c r="M443" s="1071"/>
      <c r="O443" s="857"/>
    </row>
    <row r="444" spans="2:15" ht="13.5">
      <c r="B444" s="871">
        <f t="shared" si="6"/>
        <v>440</v>
      </c>
      <c r="C444" s="1002"/>
      <c r="D444" s="868"/>
      <c r="E444" s="880"/>
      <c r="F444" s="891" t="s">
        <v>1297</v>
      </c>
      <c r="G444" s="883"/>
      <c r="H444" s="1122"/>
      <c r="I444" s="1122"/>
      <c r="J444" s="884" t="s">
        <v>1298</v>
      </c>
      <c r="K444" s="982"/>
      <c r="L444" s="937" t="s">
        <v>592</v>
      </c>
      <c r="M444" s="1071" t="s">
        <v>772</v>
      </c>
      <c r="O444" s="857"/>
    </row>
    <row r="445" spans="2:15" s="837" customFormat="1" ht="13.5">
      <c r="B445" s="871">
        <f t="shared" si="6"/>
        <v>441</v>
      </c>
      <c r="C445" s="867" t="s">
        <v>1299</v>
      </c>
      <c r="D445" s="897"/>
      <c r="E445" s="897"/>
      <c r="F445" s="897"/>
      <c r="G445" s="897"/>
      <c r="H445" s="897"/>
      <c r="I445" s="897"/>
      <c r="J445" s="1058" t="s">
        <v>273</v>
      </c>
      <c r="K445" s="1125" t="s">
        <v>592</v>
      </c>
      <c r="L445" s="931" t="s">
        <v>592</v>
      </c>
      <c r="M445" s="1068"/>
      <c r="O445" s="865"/>
    </row>
    <row r="446" spans="2:15" ht="13.5">
      <c r="B446" s="871">
        <f t="shared" si="6"/>
        <v>442</v>
      </c>
      <c r="C446" s="1002"/>
      <c r="D446" s="868"/>
      <c r="E446" s="880"/>
      <c r="F446" s="874" t="s">
        <v>887</v>
      </c>
      <c r="G446" s="1126"/>
      <c r="H446" s="1112"/>
      <c r="I446" s="874"/>
      <c r="J446" s="1095" t="s">
        <v>906</v>
      </c>
      <c r="K446" s="1096"/>
      <c r="L446" s="877" t="s">
        <v>592</v>
      </c>
      <c r="M446" s="1097"/>
      <c r="O446" s="857"/>
    </row>
    <row r="447" spans="2:15" ht="13.5">
      <c r="B447" s="871">
        <f t="shared" si="6"/>
        <v>443</v>
      </c>
      <c r="C447" s="1002"/>
      <c r="D447" s="868"/>
      <c r="E447" s="880"/>
      <c r="F447" s="883" t="s">
        <v>1252</v>
      </c>
      <c r="G447" s="1016"/>
      <c r="H447" s="1116"/>
      <c r="I447" s="883"/>
      <c r="J447" s="884" t="s">
        <v>1300</v>
      </c>
      <c r="K447" s="1138"/>
      <c r="L447" s="937" t="s">
        <v>699</v>
      </c>
      <c r="M447" s="1071"/>
      <c r="O447" s="857"/>
    </row>
    <row r="448" spans="2:15" ht="13.5">
      <c r="B448" s="871">
        <f t="shared" si="6"/>
        <v>444</v>
      </c>
      <c r="C448" s="1002"/>
      <c r="D448" s="868"/>
      <c r="E448" s="1072"/>
      <c r="F448" s="1073" t="s">
        <v>682</v>
      </c>
      <c r="G448" s="882" t="s">
        <v>1301</v>
      </c>
      <c r="H448" s="1116"/>
      <c r="I448" s="1116"/>
      <c r="J448" s="1069" t="s">
        <v>1302</v>
      </c>
      <c r="K448" s="1070"/>
      <c r="L448" s="937" t="s">
        <v>1303</v>
      </c>
      <c r="M448" s="1071"/>
      <c r="O448" s="857"/>
    </row>
    <row r="449" spans="2:15" ht="13.5">
      <c r="B449" s="871">
        <f t="shared" si="6"/>
        <v>445</v>
      </c>
      <c r="C449" s="1002"/>
      <c r="D449" s="868"/>
      <c r="E449" s="880"/>
      <c r="F449" s="868" t="s">
        <v>1304</v>
      </c>
      <c r="G449" s="973" t="s">
        <v>1235</v>
      </c>
      <c r="H449" s="1122"/>
      <c r="I449" s="1122"/>
      <c r="J449" s="884" t="s">
        <v>1305</v>
      </c>
      <c r="K449" s="1070"/>
      <c r="L449" s="937" t="s">
        <v>1237</v>
      </c>
      <c r="M449" s="1071"/>
      <c r="O449" s="857"/>
    </row>
    <row r="450" spans="2:15" ht="13.5">
      <c r="B450" s="871">
        <f t="shared" si="6"/>
        <v>446</v>
      </c>
      <c r="C450" s="1002"/>
      <c r="D450" s="868"/>
      <c r="E450" s="880"/>
      <c r="F450" s="868"/>
      <c r="G450" s="973" t="s">
        <v>1306</v>
      </c>
      <c r="H450" s="1122"/>
      <c r="I450" s="1122"/>
      <c r="J450" s="884" t="s">
        <v>1170</v>
      </c>
      <c r="K450" s="1070"/>
      <c r="L450" s="937" t="s">
        <v>1307</v>
      </c>
      <c r="M450" s="1071"/>
      <c r="O450" s="857"/>
    </row>
    <row r="451" spans="2:15" ht="13.5">
      <c r="B451" s="871">
        <f t="shared" si="6"/>
        <v>447</v>
      </c>
      <c r="C451" s="1002"/>
      <c r="D451" s="868"/>
      <c r="E451" s="880"/>
      <c r="F451" s="868"/>
      <c r="G451" s="980" t="s">
        <v>1308</v>
      </c>
      <c r="H451" s="1122" t="s">
        <v>1309</v>
      </c>
      <c r="I451" s="1122"/>
      <c r="J451" s="884" t="s">
        <v>1223</v>
      </c>
      <c r="K451" s="1070"/>
      <c r="L451" s="937" t="s">
        <v>592</v>
      </c>
      <c r="M451" s="1071"/>
      <c r="O451" s="857"/>
    </row>
    <row r="452" spans="2:15" ht="13.5">
      <c r="B452" s="871">
        <f t="shared" si="6"/>
        <v>448</v>
      </c>
      <c r="C452" s="1002"/>
      <c r="D452" s="868"/>
      <c r="E452" s="880"/>
      <c r="F452" s="868"/>
      <c r="G452" s="996"/>
      <c r="H452" s="1122" t="s">
        <v>1243</v>
      </c>
      <c r="I452" s="1139"/>
      <c r="J452" s="884" t="s">
        <v>1278</v>
      </c>
      <c r="K452" s="1070"/>
      <c r="L452" s="937" t="s">
        <v>592</v>
      </c>
      <c r="M452" s="1071"/>
      <c r="O452" s="857"/>
    </row>
    <row r="453" spans="2:15" ht="13.5">
      <c r="B453" s="871">
        <f t="shared" si="6"/>
        <v>449</v>
      </c>
      <c r="C453" s="1002"/>
      <c r="D453" s="868"/>
      <c r="E453" s="880"/>
      <c r="F453" s="868"/>
      <c r="G453" s="996"/>
      <c r="H453" s="1122" t="s">
        <v>1310</v>
      </c>
      <c r="I453" s="1139"/>
      <c r="J453" s="884" t="s">
        <v>1223</v>
      </c>
      <c r="K453" s="1070"/>
      <c r="L453" s="937" t="s">
        <v>592</v>
      </c>
      <c r="M453" s="1071"/>
      <c r="O453" s="857"/>
    </row>
    <row r="454" spans="2:15" ht="13.5">
      <c r="B454" s="871">
        <f t="shared" ref="B454:B517" si="7">B453+1</f>
        <v>450</v>
      </c>
      <c r="C454" s="1002"/>
      <c r="D454" s="868"/>
      <c r="E454" s="880"/>
      <c r="F454" s="868"/>
      <c r="G454" s="973" t="s">
        <v>1245</v>
      </c>
      <c r="H454" s="1122"/>
      <c r="I454" s="1139"/>
      <c r="J454" s="884" t="s">
        <v>1137</v>
      </c>
      <c r="K454" s="1070" t="s">
        <v>946</v>
      </c>
      <c r="L454" s="937" t="s">
        <v>592</v>
      </c>
      <c r="M454" s="1071"/>
      <c r="O454" s="857"/>
    </row>
    <row r="455" spans="2:15" ht="13.5">
      <c r="B455" s="871">
        <f t="shared" si="7"/>
        <v>451</v>
      </c>
      <c r="C455" s="1002"/>
      <c r="D455" s="868"/>
      <c r="E455" s="880"/>
      <c r="F455" s="868"/>
      <c r="G455" s="882" t="s">
        <v>1226</v>
      </c>
      <c r="H455" s="1122"/>
      <c r="I455" s="1122"/>
      <c r="J455" s="884" t="s">
        <v>1311</v>
      </c>
      <c r="K455" s="982"/>
      <c r="L455" s="937" t="s">
        <v>592</v>
      </c>
      <c r="M455" s="1071"/>
      <c r="O455" s="857"/>
    </row>
    <row r="456" spans="2:15" ht="13.5">
      <c r="B456" s="871">
        <f t="shared" si="7"/>
        <v>452</v>
      </c>
      <c r="C456" s="1002"/>
      <c r="D456" s="868"/>
      <c r="E456" s="880"/>
      <c r="F456" s="868"/>
      <c r="G456" s="882" t="s">
        <v>1312</v>
      </c>
      <c r="H456" s="1122"/>
      <c r="I456" s="1122"/>
      <c r="J456" s="884" t="s">
        <v>1181</v>
      </c>
      <c r="K456" s="982"/>
      <c r="L456" s="937" t="s">
        <v>592</v>
      </c>
      <c r="M456" s="1071"/>
      <c r="O456" s="857"/>
    </row>
    <row r="457" spans="2:15" ht="27" customHeight="1">
      <c r="B457" s="871">
        <f t="shared" si="7"/>
        <v>453</v>
      </c>
      <c r="C457" s="1002"/>
      <c r="D457" s="868"/>
      <c r="E457" s="880"/>
      <c r="F457" s="891" t="s">
        <v>1297</v>
      </c>
      <c r="G457" s="883"/>
      <c r="H457" s="1122"/>
      <c r="I457" s="1122"/>
      <c r="J457" s="884" t="s">
        <v>1298</v>
      </c>
      <c r="K457" s="982"/>
      <c r="L457" s="937" t="s">
        <v>592</v>
      </c>
      <c r="M457" s="1071" t="s">
        <v>772</v>
      </c>
      <c r="O457" s="857"/>
    </row>
    <row r="458" spans="2:15" s="837" customFormat="1" ht="13.5">
      <c r="B458" s="858">
        <f t="shared" si="7"/>
        <v>454</v>
      </c>
      <c r="C458" s="867" t="s">
        <v>1313</v>
      </c>
      <c r="D458" s="897"/>
      <c r="E458" s="897"/>
      <c r="F458" s="897"/>
      <c r="G458" s="897"/>
      <c r="H458" s="897"/>
      <c r="I458" s="897"/>
      <c r="J458" s="1058" t="s">
        <v>1314</v>
      </c>
      <c r="K458" s="1125" t="s">
        <v>592</v>
      </c>
      <c r="L458" s="931" t="s">
        <v>592</v>
      </c>
      <c r="M458" s="1068"/>
      <c r="O458" s="865"/>
    </row>
    <row r="459" spans="2:15" s="837" customFormat="1" ht="13.5">
      <c r="B459" s="858">
        <f t="shared" si="7"/>
        <v>455</v>
      </c>
      <c r="C459" s="1142"/>
      <c r="D459" s="896" t="s">
        <v>1315</v>
      </c>
      <c r="E459" s="897"/>
      <c r="F459" s="897"/>
      <c r="G459" s="926"/>
      <c r="H459" s="897"/>
      <c r="I459" s="897"/>
      <c r="J459" s="1058" t="s">
        <v>1314</v>
      </c>
      <c r="K459" s="1125" t="s">
        <v>592</v>
      </c>
      <c r="L459" s="931" t="s">
        <v>592</v>
      </c>
      <c r="M459" s="1068"/>
      <c r="O459" s="865"/>
    </row>
    <row r="460" spans="2:15" ht="13.5">
      <c r="B460" s="871">
        <f t="shared" si="7"/>
        <v>456</v>
      </c>
      <c r="C460" s="1142"/>
      <c r="D460" s="879"/>
      <c r="E460" s="880"/>
      <c r="F460" s="899" t="s">
        <v>1252</v>
      </c>
      <c r="G460" s="1126"/>
      <c r="H460" s="1143"/>
      <c r="I460" s="874"/>
      <c r="J460" s="875" t="s">
        <v>1316</v>
      </c>
      <c r="K460" s="1144"/>
      <c r="L460" s="877" t="s">
        <v>921</v>
      </c>
      <c r="M460" s="1097"/>
      <c r="O460" s="857"/>
    </row>
    <row r="461" spans="2:15" ht="13.5">
      <c r="B461" s="871">
        <f t="shared" si="7"/>
        <v>457</v>
      </c>
      <c r="C461" s="1142"/>
      <c r="D461" s="879"/>
      <c r="E461" s="880"/>
      <c r="F461" s="911" t="s">
        <v>961</v>
      </c>
      <c r="G461" s="882" t="s">
        <v>1317</v>
      </c>
      <c r="H461" s="1131"/>
      <c r="I461" s="1131"/>
      <c r="J461" s="1069" t="s">
        <v>1153</v>
      </c>
      <c r="K461" s="1070"/>
      <c r="L461" s="937" t="s">
        <v>592</v>
      </c>
      <c r="M461" s="1071"/>
      <c r="O461" s="857"/>
    </row>
    <row r="462" spans="2:15" ht="13.5">
      <c r="B462" s="871">
        <f t="shared" si="7"/>
        <v>458</v>
      </c>
      <c r="C462" s="1142"/>
      <c r="D462" s="879"/>
      <c r="E462" s="880"/>
      <c r="F462" s="868"/>
      <c r="G462" s="980" t="s">
        <v>1318</v>
      </c>
      <c r="H462" s="1131" t="s">
        <v>1319</v>
      </c>
      <c r="I462" s="1131"/>
      <c r="J462" s="884" t="s">
        <v>1223</v>
      </c>
      <c r="K462" s="1070"/>
      <c r="L462" s="937" t="s">
        <v>592</v>
      </c>
      <c r="M462" s="1071"/>
      <c r="O462" s="857"/>
    </row>
    <row r="463" spans="2:15" ht="13.5">
      <c r="B463" s="871">
        <f t="shared" si="7"/>
        <v>459</v>
      </c>
      <c r="C463" s="1142"/>
      <c r="D463" s="879"/>
      <c r="E463" s="880"/>
      <c r="F463" s="868"/>
      <c r="G463" s="996"/>
      <c r="H463" s="1145" t="s">
        <v>776</v>
      </c>
      <c r="I463" s="1146"/>
      <c r="J463" s="884" t="s">
        <v>1320</v>
      </c>
      <c r="K463" s="902"/>
      <c r="L463" s="937" t="s">
        <v>1321</v>
      </c>
      <c r="M463" s="1071"/>
      <c r="O463" s="857"/>
    </row>
    <row r="464" spans="2:15" ht="13.5">
      <c r="B464" s="871">
        <f t="shared" si="7"/>
        <v>460</v>
      </c>
      <c r="C464" s="1142"/>
      <c r="D464" s="879"/>
      <c r="E464" s="880"/>
      <c r="F464" s="868"/>
      <c r="G464" s="981"/>
      <c r="H464" s="1147"/>
      <c r="I464" s="1148"/>
      <c r="J464" s="884" t="s">
        <v>1322</v>
      </c>
      <c r="K464" s="902"/>
      <c r="L464" s="937" t="s">
        <v>778</v>
      </c>
      <c r="M464" s="1071"/>
      <c r="O464" s="857"/>
    </row>
    <row r="465" spans="2:15" ht="13.5">
      <c r="B465" s="871">
        <f t="shared" si="7"/>
        <v>461</v>
      </c>
      <c r="C465" s="1142"/>
      <c r="D465" s="879"/>
      <c r="E465" s="880"/>
      <c r="F465" s="868"/>
      <c r="G465" s="980" t="s">
        <v>1323</v>
      </c>
      <c r="H465" s="1139" t="s">
        <v>1324</v>
      </c>
      <c r="I465" s="1139"/>
      <c r="J465" s="884" t="s">
        <v>1325</v>
      </c>
      <c r="K465" s="1070"/>
      <c r="L465" s="937" t="s">
        <v>592</v>
      </c>
      <c r="M465" s="1071"/>
      <c r="O465" s="857"/>
    </row>
    <row r="466" spans="2:15" ht="13.5">
      <c r="B466" s="871">
        <f t="shared" si="7"/>
        <v>462</v>
      </c>
      <c r="C466" s="1142"/>
      <c r="D466" s="879"/>
      <c r="E466" s="880"/>
      <c r="F466" s="868"/>
      <c r="G466" s="996"/>
      <c r="H466" s="1139" t="s">
        <v>1326</v>
      </c>
      <c r="I466" s="1139"/>
      <c r="J466" s="884" t="s">
        <v>1327</v>
      </c>
      <c r="K466" s="1070"/>
      <c r="L466" s="937" t="s">
        <v>649</v>
      </c>
      <c r="M466" s="1071"/>
      <c r="O466" s="857"/>
    </row>
    <row r="467" spans="2:15" ht="13.5">
      <c r="B467" s="871">
        <f t="shared" si="7"/>
        <v>463</v>
      </c>
      <c r="C467" s="1142"/>
      <c r="D467" s="879"/>
      <c r="E467" s="880"/>
      <c r="F467" s="868"/>
      <c r="G467" s="996"/>
      <c r="H467" s="1139" t="s">
        <v>1328</v>
      </c>
      <c r="I467" s="1139"/>
      <c r="J467" s="884" t="s">
        <v>1329</v>
      </c>
      <c r="K467" s="1070"/>
      <c r="L467" s="937" t="s">
        <v>1330</v>
      </c>
      <c r="M467" s="1071"/>
      <c r="O467" s="857"/>
    </row>
    <row r="468" spans="2:15" ht="13.5">
      <c r="B468" s="871">
        <f t="shared" si="7"/>
        <v>464</v>
      </c>
      <c r="C468" s="1142"/>
      <c r="D468" s="879"/>
      <c r="E468" s="880"/>
      <c r="F468" s="868"/>
      <c r="G468" s="996"/>
      <c r="H468" s="1139" t="s">
        <v>1331</v>
      </c>
      <c r="I468" s="1139"/>
      <c r="J468" s="884" t="s">
        <v>1332</v>
      </c>
      <c r="K468" s="1070"/>
      <c r="L468" s="937" t="s">
        <v>1334</v>
      </c>
      <c r="M468" s="1071" t="s">
        <v>1161</v>
      </c>
      <c r="O468" s="857"/>
    </row>
    <row r="469" spans="2:15" ht="13.5">
      <c r="B469" s="871">
        <f t="shared" si="7"/>
        <v>465</v>
      </c>
      <c r="C469" s="1142"/>
      <c r="D469" s="879"/>
      <c r="E469" s="880"/>
      <c r="F469" s="868"/>
      <c r="G469" s="981"/>
      <c r="H469" s="1139" t="s">
        <v>1226</v>
      </c>
      <c r="I469" s="1139"/>
      <c r="J469" s="884" t="s">
        <v>1335</v>
      </c>
      <c r="K469" s="1070"/>
      <c r="L469" s="937" t="s">
        <v>592</v>
      </c>
      <c r="M469" s="1071"/>
      <c r="O469" s="857"/>
    </row>
    <row r="470" spans="2:15" ht="13.5">
      <c r="B470" s="871">
        <f t="shared" si="7"/>
        <v>466</v>
      </c>
      <c r="C470" s="1064"/>
      <c r="D470" s="889"/>
      <c r="E470" s="890"/>
      <c r="F470" s="891" t="s">
        <v>1336</v>
      </c>
      <c r="G470" s="893"/>
      <c r="H470" s="1149"/>
      <c r="I470" s="1149"/>
      <c r="J470" s="1150" t="s">
        <v>1337</v>
      </c>
      <c r="K470" s="1140"/>
      <c r="L470" s="863" t="s">
        <v>592</v>
      </c>
      <c r="M470" s="1151" t="s">
        <v>669</v>
      </c>
      <c r="O470" s="857"/>
    </row>
    <row r="471" spans="2:15" s="837" customFormat="1" ht="13.5">
      <c r="B471" s="858">
        <f t="shared" si="7"/>
        <v>467</v>
      </c>
      <c r="C471" s="872"/>
      <c r="D471" s="896" t="s">
        <v>1338</v>
      </c>
      <c r="E471" s="897"/>
      <c r="F471" s="897"/>
      <c r="G471" s="897"/>
      <c r="H471" s="897"/>
      <c r="I471" s="897"/>
      <c r="J471" s="1058" t="s">
        <v>994</v>
      </c>
      <c r="K471" s="1125" t="s">
        <v>592</v>
      </c>
      <c r="L471" s="931" t="s">
        <v>592</v>
      </c>
      <c r="M471" s="1068"/>
      <c r="O471" s="865"/>
    </row>
    <row r="472" spans="2:15" ht="13.5">
      <c r="B472" s="871">
        <f t="shared" si="7"/>
        <v>468</v>
      </c>
      <c r="C472" s="1142"/>
      <c r="D472" s="879"/>
      <c r="E472" s="880"/>
      <c r="F472" s="899" t="s">
        <v>680</v>
      </c>
      <c r="G472" s="1126"/>
      <c r="H472" s="1143"/>
      <c r="I472" s="874"/>
      <c r="J472" s="875" t="s">
        <v>1339</v>
      </c>
      <c r="K472" s="1144"/>
      <c r="L472" s="877" t="s">
        <v>921</v>
      </c>
      <c r="M472" s="1097"/>
      <c r="O472" s="857"/>
    </row>
    <row r="473" spans="2:15" ht="13.5">
      <c r="B473" s="871">
        <f t="shared" si="7"/>
        <v>469</v>
      </c>
      <c r="C473" s="1142"/>
      <c r="D473" s="879"/>
      <c r="E473" s="880"/>
      <c r="F473" s="911" t="s">
        <v>1340</v>
      </c>
      <c r="G473" s="882" t="s">
        <v>1341</v>
      </c>
      <c r="H473" s="1131"/>
      <c r="I473" s="1131"/>
      <c r="J473" s="1069" t="s">
        <v>1342</v>
      </c>
      <c r="K473" s="1070"/>
      <c r="L473" s="937" t="s">
        <v>592</v>
      </c>
      <c r="M473" s="1071"/>
      <c r="O473" s="857"/>
    </row>
    <row r="474" spans="2:15" ht="13.5">
      <c r="B474" s="871">
        <f t="shared" si="7"/>
        <v>470</v>
      </c>
      <c r="C474" s="1142"/>
      <c r="D474" s="879"/>
      <c r="E474" s="880"/>
      <c r="F474" s="868"/>
      <c r="G474" s="980" t="s">
        <v>1343</v>
      </c>
      <c r="H474" s="1131" t="s">
        <v>1308</v>
      </c>
      <c r="I474" s="1131"/>
      <c r="J474" s="884" t="s">
        <v>1344</v>
      </c>
      <c r="K474" s="1070"/>
      <c r="L474" s="937" t="s">
        <v>592</v>
      </c>
      <c r="M474" s="1071"/>
      <c r="O474" s="857"/>
    </row>
    <row r="475" spans="2:15" ht="13.5">
      <c r="B475" s="871">
        <f t="shared" si="7"/>
        <v>471</v>
      </c>
      <c r="C475" s="1142"/>
      <c r="D475" s="879"/>
      <c r="E475" s="880"/>
      <c r="F475" s="868"/>
      <c r="G475" s="996"/>
      <c r="H475" s="1145" t="s">
        <v>776</v>
      </c>
      <c r="I475" s="1146"/>
      <c r="J475" s="884" t="s">
        <v>1345</v>
      </c>
      <c r="K475" s="902"/>
      <c r="L475" s="937" t="s">
        <v>1346</v>
      </c>
      <c r="M475" s="1071"/>
      <c r="O475" s="857"/>
    </row>
    <row r="476" spans="2:15" ht="13.5">
      <c r="B476" s="871">
        <f t="shared" si="7"/>
        <v>472</v>
      </c>
      <c r="C476" s="1142"/>
      <c r="D476" s="879"/>
      <c r="E476" s="880"/>
      <c r="F476" s="868"/>
      <c r="G476" s="981"/>
      <c r="H476" s="1147"/>
      <c r="I476" s="1148"/>
      <c r="J476" s="884" t="s">
        <v>1347</v>
      </c>
      <c r="K476" s="902"/>
      <c r="L476" s="937" t="s">
        <v>778</v>
      </c>
      <c r="M476" s="1071"/>
      <c r="O476" s="857"/>
    </row>
    <row r="477" spans="2:15" ht="13.5">
      <c r="B477" s="871">
        <f t="shared" si="7"/>
        <v>473</v>
      </c>
      <c r="C477" s="1142"/>
      <c r="D477" s="879"/>
      <c r="E477" s="880"/>
      <c r="F477" s="868"/>
      <c r="G477" s="980" t="s">
        <v>1348</v>
      </c>
      <c r="H477" s="1139" t="s">
        <v>1349</v>
      </c>
      <c r="I477" s="1139"/>
      <c r="J477" s="884" t="s">
        <v>1325</v>
      </c>
      <c r="K477" s="1070"/>
      <c r="L477" s="937" t="s">
        <v>592</v>
      </c>
      <c r="M477" s="1071"/>
      <c r="O477" s="857"/>
    </row>
    <row r="478" spans="2:15" ht="13.5">
      <c r="B478" s="871">
        <f t="shared" si="7"/>
        <v>474</v>
      </c>
      <c r="C478" s="1142"/>
      <c r="D478" s="879"/>
      <c r="E478" s="880"/>
      <c r="F478" s="868"/>
      <c r="G478" s="996"/>
      <c r="H478" s="1139" t="s">
        <v>1350</v>
      </c>
      <c r="I478" s="1139"/>
      <c r="J478" s="884" t="s">
        <v>1351</v>
      </c>
      <c r="K478" s="1070"/>
      <c r="L478" s="937" t="s">
        <v>649</v>
      </c>
      <c r="M478" s="1071"/>
      <c r="O478" s="857"/>
    </row>
    <row r="479" spans="2:15" ht="13.5">
      <c r="B479" s="871">
        <f t="shared" si="7"/>
        <v>475</v>
      </c>
      <c r="C479" s="1142"/>
      <c r="D479" s="879"/>
      <c r="E479" s="880"/>
      <c r="F479" s="868"/>
      <c r="G479" s="996"/>
      <c r="H479" s="1139" t="s">
        <v>1352</v>
      </c>
      <c r="I479" s="1139"/>
      <c r="J479" s="884" t="s">
        <v>1353</v>
      </c>
      <c r="K479" s="1070"/>
      <c r="L479" s="937" t="s">
        <v>1354</v>
      </c>
      <c r="M479" s="1071"/>
      <c r="O479" s="857"/>
    </row>
    <row r="480" spans="2:15" ht="13.5">
      <c r="B480" s="871">
        <f t="shared" si="7"/>
        <v>476</v>
      </c>
      <c r="C480" s="1142"/>
      <c r="D480" s="879"/>
      <c r="E480" s="880"/>
      <c r="F480" s="868"/>
      <c r="G480" s="996"/>
      <c r="H480" s="1139" t="s">
        <v>1355</v>
      </c>
      <c r="I480" s="1139"/>
      <c r="J480" s="884" t="s">
        <v>1356</v>
      </c>
      <c r="K480" s="1070"/>
      <c r="L480" s="937" t="s">
        <v>1334</v>
      </c>
      <c r="M480" s="1071" t="s">
        <v>1161</v>
      </c>
      <c r="O480" s="857"/>
    </row>
    <row r="481" spans="2:15" ht="13.5">
      <c r="B481" s="871">
        <f t="shared" si="7"/>
        <v>477</v>
      </c>
      <c r="C481" s="1142"/>
      <c r="D481" s="879"/>
      <c r="E481" s="880"/>
      <c r="F481" s="868"/>
      <c r="G481" s="981"/>
      <c r="H481" s="1139" t="s">
        <v>769</v>
      </c>
      <c r="I481" s="1139"/>
      <c r="J481" s="884" t="s">
        <v>1335</v>
      </c>
      <c r="K481" s="1070"/>
      <c r="L481" s="937" t="s">
        <v>592</v>
      </c>
      <c r="M481" s="1071"/>
      <c r="O481" s="857"/>
    </row>
    <row r="482" spans="2:15" ht="13.5">
      <c r="B482" s="871">
        <f t="shared" si="7"/>
        <v>478</v>
      </c>
      <c r="C482" s="1064"/>
      <c r="D482" s="889"/>
      <c r="E482" s="890"/>
      <c r="F482" s="891" t="s">
        <v>1297</v>
      </c>
      <c r="G482" s="893"/>
      <c r="H482" s="1149"/>
      <c r="I482" s="1149"/>
      <c r="J482" s="1152" t="s">
        <v>1337</v>
      </c>
      <c r="K482" s="1140"/>
      <c r="L482" s="863" t="s">
        <v>592</v>
      </c>
      <c r="M482" s="1151" t="s">
        <v>669</v>
      </c>
      <c r="O482" s="857"/>
    </row>
    <row r="483" spans="2:15" s="837" customFormat="1" ht="13.5">
      <c r="B483" s="858">
        <f t="shared" si="7"/>
        <v>479</v>
      </c>
      <c r="C483" s="872"/>
      <c r="D483" s="896" t="s">
        <v>1357</v>
      </c>
      <c r="E483" s="897"/>
      <c r="F483" s="897"/>
      <c r="G483" s="897"/>
      <c r="H483" s="897"/>
      <c r="I483" s="897"/>
      <c r="J483" s="1058" t="s">
        <v>994</v>
      </c>
      <c r="K483" s="1125" t="s">
        <v>592</v>
      </c>
      <c r="L483" s="931" t="s">
        <v>592</v>
      </c>
      <c r="M483" s="1068"/>
      <c r="O483" s="865"/>
    </row>
    <row r="484" spans="2:15" ht="13.5">
      <c r="B484" s="871">
        <f t="shared" si="7"/>
        <v>480</v>
      </c>
      <c r="C484" s="1142"/>
      <c r="D484" s="879"/>
      <c r="E484" s="880"/>
      <c r="F484" s="899" t="s">
        <v>1206</v>
      </c>
      <c r="G484" s="1126"/>
      <c r="H484" s="1143"/>
      <c r="I484" s="874"/>
      <c r="J484" s="875" t="s">
        <v>1339</v>
      </c>
      <c r="K484" s="1144"/>
      <c r="L484" s="877" t="s">
        <v>921</v>
      </c>
      <c r="M484" s="1071"/>
      <c r="O484" s="857"/>
    </row>
    <row r="485" spans="2:15" ht="13.5">
      <c r="B485" s="871">
        <f t="shared" si="7"/>
        <v>481</v>
      </c>
      <c r="C485" s="1142"/>
      <c r="D485" s="879"/>
      <c r="E485" s="880"/>
      <c r="F485" s="911" t="s">
        <v>890</v>
      </c>
      <c r="G485" s="882" t="s">
        <v>1358</v>
      </c>
      <c r="H485" s="1131"/>
      <c r="I485" s="1131"/>
      <c r="J485" s="1069" t="s">
        <v>1359</v>
      </c>
      <c r="K485" s="1070"/>
      <c r="L485" s="937" t="s">
        <v>592</v>
      </c>
      <c r="M485" s="1071"/>
      <c r="O485" s="857"/>
    </row>
    <row r="486" spans="2:15" ht="13.5">
      <c r="B486" s="871">
        <f t="shared" si="7"/>
        <v>482</v>
      </c>
      <c r="C486" s="1142"/>
      <c r="D486" s="879"/>
      <c r="E486" s="880"/>
      <c r="F486" s="868"/>
      <c r="G486" s="980" t="s">
        <v>1343</v>
      </c>
      <c r="H486" s="1131" t="s">
        <v>1360</v>
      </c>
      <c r="I486" s="1131"/>
      <c r="J486" s="884" t="s">
        <v>1223</v>
      </c>
      <c r="K486" s="1070"/>
      <c r="L486" s="937" t="s">
        <v>592</v>
      </c>
      <c r="M486" s="1071"/>
      <c r="O486" s="857"/>
    </row>
    <row r="487" spans="2:15" ht="13.5">
      <c r="B487" s="871">
        <f t="shared" si="7"/>
        <v>483</v>
      </c>
      <c r="C487" s="1142"/>
      <c r="D487" s="879"/>
      <c r="E487" s="880"/>
      <c r="F487" s="868"/>
      <c r="G487" s="996"/>
      <c r="H487" s="1145" t="s">
        <v>1361</v>
      </c>
      <c r="I487" s="1146"/>
      <c r="J487" s="884" t="s">
        <v>1362</v>
      </c>
      <c r="K487" s="902"/>
      <c r="L487" s="937" t="s">
        <v>1321</v>
      </c>
      <c r="M487" s="1071"/>
      <c r="O487" s="857"/>
    </row>
    <row r="488" spans="2:15" ht="13.5">
      <c r="B488" s="871">
        <f t="shared" si="7"/>
        <v>484</v>
      </c>
      <c r="C488" s="1142"/>
      <c r="D488" s="879"/>
      <c r="E488" s="880"/>
      <c r="F488" s="868"/>
      <c r="G488" s="981"/>
      <c r="H488" s="1147"/>
      <c r="I488" s="1148"/>
      <c r="J488" s="884" t="s">
        <v>1347</v>
      </c>
      <c r="K488" s="902"/>
      <c r="L488" s="937" t="s">
        <v>778</v>
      </c>
      <c r="M488" s="1071"/>
      <c r="O488" s="857"/>
    </row>
    <row r="489" spans="2:15" ht="13.5">
      <c r="B489" s="871">
        <f t="shared" si="7"/>
        <v>485</v>
      </c>
      <c r="C489" s="1142"/>
      <c r="D489" s="879"/>
      <c r="E489" s="880"/>
      <c r="F489" s="868"/>
      <c r="G489" s="980" t="s">
        <v>1348</v>
      </c>
      <c r="H489" s="1139" t="s">
        <v>1324</v>
      </c>
      <c r="I489" s="1139"/>
      <c r="J489" s="884" t="s">
        <v>1363</v>
      </c>
      <c r="K489" s="1070"/>
      <c r="L489" s="937" t="s">
        <v>592</v>
      </c>
      <c r="M489" s="1071"/>
      <c r="O489" s="857"/>
    </row>
    <row r="490" spans="2:15" ht="13.5">
      <c r="B490" s="871">
        <f t="shared" si="7"/>
        <v>486</v>
      </c>
      <c r="C490" s="1142"/>
      <c r="D490" s="879"/>
      <c r="E490" s="880"/>
      <c r="F490" s="868"/>
      <c r="G490" s="996"/>
      <c r="H490" s="1139" t="s">
        <v>1364</v>
      </c>
      <c r="I490" s="1139"/>
      <c r="J490" s="884" t="s">
        <v>1327</v>
      </c>
      <c r="K490" s="1070"/>
      <c r="L490" s="937" t="s">
        <v>649</v>
      </c>
      <c r="M490" s="1071"/>
      <c r="O490" s="857"/>
    </row>
    <row r="491" spans="2:15" ht="13.5">
      <c r="B491" s="871">
        <f t="shared" si="7"/>
        <v>487</v>
      </c>
      <c r="C491" s="1142"/>
      <c r="D491" s="879"/>
      <c r="E491" s="880"/>
      <c r="F491" s="868"/>
      <c r="G491" s="996"/>
      <c r="H491" s="1139" t="s">
        <v>1328</v>
      </c>
      <c r="I491" s="1139"/>
      <c r="J491" s="884" t="s">
        <v>1329</v>
      </c>
      <c r="K491" s="1070"/>
      <c r="L491" s="937" t="s">
        <v>1354</v>
      </c>
      <c r="M491" s="1071"/>
      <c r="O491" s="857"/>
    </row>
    <row r="492" spans="2:15" ht="13.5">
      <c r="B492" s="871">
        <f t="shared" si="7"/>
        <v>488</v>
      </c>
      <c r="C492" s="1142"/>
      <c r="D492" s="879"/>
      <c r="E492" s="880"/>
      <c r="F492" s="868"/>
      <c r="G492" s="996"/>
      <c r="H492" s="1139" t="s">
        <v>1365</v>
      </c>
      <c r="I492" s="1139"/>
      <c r="J492" s="884" t="s">
        <v>1366</v>
      </c>
      <c r="K492" s="1070"/>
      <c r="L492" s="937" t="s">
        <v>1334</v>
      </c>
      <c r="M492" s="1071" t="s">
        <v>1161</v>
      </c>
      <c r="O492" s="857"/>
    </row>
    <row r="493" spans="2:15" ht="13.5">
      <c r="B493" s="871">
        <f t="shared" si="7"/>
        <v>489</v>
      </c>
      <c r="C493" s="1142"/>
      <c r="D493" s="879"/>
      <c r="E493" s="880"/>
      <c r="F493" s="868"/>
      <c r="G493" s="981"/>
      <c r="H493" s="1139" t="s">
        <v>769</v>
      </c>
      <c r="I493" s="1139"/>
      <c r="J493" s="884" t="s">
        <v>1335</v>
      </c>
      <c r="K493" s="1070"/>
      <c r="L493" s="937" t="s">
        <v>592</v>
      </c>
      <c r="M493" s="1071"/>
      <c r="O493" s="857"/>
    </row>
    <row r="494" spans="2:15" ht="13.5">
      <c r="B494" s="871">
        <f t="shared" si="7"/>
        <v>490</v>
      </c>
      <c r="C494" s="1064"/>
      <c r="D494" s="889"/>
      <c r="E494" s="890"/>
      <c r="F494" s="891" t="s">
        <v>1367</v>
      </c>
      <c r="G494" s="893"/>
      <c r="H494" s="1149"/>
      <c r="I494" s="1149"/>
      <c r="J494" s="1152" t="s">
        <v>1368</v>
      </c>
      <c r="K494" s="1140"/>
      <c r="L494" s="863" t="s">
        <v>1369</v>
      </c>
      <c r="M494" s="1102" t="s">
        <v>772</v>
      </c>
      <c r="O494" s="857"/>
    </row>
    <row r="495" spans="2:15" s="837" customFormat="1" ht="13.5">
      <c r="B495" s="858">
        <f t="shared" si="7"/>
        <v>491</v>
      </c>
      <c r="C495" s="867" t="s">
        <v>1370</v>
      </c>
      <c r="D495" s="897"/>
      <c r="E495" s="897"/>
      <c r="F495" s="897"/>
      <c r="G495" s="897"/>
      <c r="H495" s="897"/>
      <c r="I495" s="897"/>
      <c r="J495" s="1058" t="s">
        <v>955</v>
      </c>
      <c r="K495" s="1125" t="s">
        <v>592</v>
      </c>
      <c r="L495" s="931" t="s">
        <v>592</v>
      </c>
      <c r="M495" s="1068"/>
      <c r="O495" s="865"/>
    </row>
    <row r="496" spans="2:15" ht="13.5">
      <c r="B496" s="871">
        <f t="shared" si="7"/>
        <v>492</v>
      </c>
      <c r="C496" s="1142"/>
      <c r="D496" s="868"/>
      <c r="E496" s="880"/>
      <c r="F496" s="874" t="s">
        <v>888</v>
      </c>
      <c r="G496" s="1126"/>
      <c r="H496" s="1143"/>
      <c r="I496" s="874"/>
      <c r="J496" s="1095" t="s">
        <v>1371</v>
      </c>
      <c r="K496" s="1096"/>
      <c r="L496" s="877" t="s">
        <v>592</v>
      </c>
      <c r="M496" s="1097"/>
      <c r="O496" s="857"/>
    </row>
    <row r="497" spans="2:15" ht="13.5">
      <c r="B497" s="871">
        <f t="shared" si="7"/>
        <v>493</v>
      </c>
      <c r="C497" s="1142"/>
      <c r="D497" s="868"/>
      <c r="E497" s="880"/>
      <c r="F497" s="883" t="s">
        <v>680</v>
      </c>
      <c r="G497" s="1016"/>
      <c r="H497" s="1131"/>
      <c r="I497" s="883"/>
      <c r="J497" s="884" t="s">
        <v>1372</v>
      </c>
      <c r="K497" s="1138"/>
      <c r="L497" s="937" t="s">
        <v>1373</v>
      </c>
      <c r="M497" s="1071"/>
      <c r="O497" s="857"/>
    </row>
    <row r="498" spans="2:15" ht="13.5">
      <c r="B498" s="871">
        <f t="shared" si="7"/>
        <v>494</v>
      </c>
      <c r="C498" s="1142"/>
      <c r="D498" s="868"/>
      <c r="E498" s="880"/>
      <c r="F498" s="911" t="s">
        <v>682</v>
      </c>
      <c r="G498" s="882" t="s">
        <v>1374</v>
      </c>
      <c r="H498" s="1131"/>
      <c r="I498" s="1131"/>
      <c r="J498" s="1069" t="s">
        <v>1375</v>
      </c>
      <c r="K498" s="1070"/>
      <c r="L498" s="937" t="s">
        <v>1376</v>
      </c>
      <c r="M498" s="1071"/>
      <c r="O498" s="857"/>
    </row>
    <row r="499" spans="2:15" ht="13.5">
      <c r="B499" s="871">
        <f t="shared" si="7"/>
        <v>495</v>
      </c>
      <c r="C499" s="1142"/>
      <c r="D499" s="868"/>
      <c r="E499" s="880"/>
      <c r="F499" s="868" t="s">
        <v>1377</v>
      </c>
      <c r="G499" s="882" t="s">
        <v>1378</v>
      </c>
      <c r="H499" s="1131"/>
      <c r="I499" s="1131"/>
      <c r="J499" s="884" t="s">
        <v>1379</v>
      </c>
      <c r="K499" s="1070"/>
      <c r="L499" s="937" t="s">
        <v>592</v>
      </c>
      <c r="M499" s="1071"/>
      <c r="O499" s="857"/>
    </row>
    <row r="500" spans="2:15" ht="54">
      <c r="B500" s="871">
        <f t="shared" si="7"/>
        <v>496</v>
      </c>
      <c r="C500" s="1153"/>
      <c r="D500" s="860"/>
      <c r="E500" s="890"/>
      <c r="F500" s="964" t="s">
        <v>791</v>
      </c>
      <c r="G500" s="893"/>
      <c r="H500" s="1149"/>
      <c r="I500" s="1149"/>
      <c r="J500" s="1150" t="s">
        <v>1380</v>
      </c>
      <c r="K500" s="1140"/>
      <c r="L500" s="863" t="s">
        <v>592</v>
      </c>
      <c r="M500" s="1151" t="s">
        <v>669</v>
      </c>
      <c r="O500" s="857"/>
    </row>
    <row r="501" spans="2:15" s="837" customFormat="1" ht="13.5">
      <c r="B501" s="858">
        <f t="shared" si="7"/>
        <v>497</v>
      </c>
      <c r="C501" s="867" t="s">
        <v>1381</v>
      </c>
      <c r="D501" s="897"/>
      <c r="E501" s="897"/>
      <c r="F501" s="897"/>
      <c r="G501" s="897"/>
      <c r="H501" s="897"/>
      <c r="I501" s="897"/>
      <c r="J501" s="1058" t="s">
        <v>955</v>
      </c>
      <c r="K501" s="1125" t="s">
        <v>592</v>
      </c>
      <c r="L501" s="931" t="s">
        <v>592</v>
      </c>
      <c r="M501" s="1068"/>
      <c r="O501" s="865"/>
    </row>
    <row r="502" spans="2:15" s="837" customFormat="1" ht="13.5">
      <c r="B502" s="858">
        <f t="shared" si="7"/>
        <v>498</v>
      </c>
      <c r="C502" s="872"/>
      <c r="D502" s="896" t="s">
        <v>1382</v>
      </c>
      <c r="E502" s="897"/>
      <c r="F502" s="897"/>
      <c r="G502" s="897"/>
      <c r="H502" s="897"/>
      <c r="I502" s="897"/>
      <c r="J502" s="1058" t="s">
        <v>994</v>
      </c>
      <c r="K502" s="1125" t="s">
        <v>592</v>
      </c>
      <c r="L502" s="931" t="s">
        <v>592</v>
      </c>
      <c r="M502" s="1068"/>
      <c r="O502" s="865"/>
    </row>
    <row r="503" spans="2:15" ht="13.5">
      <c r="B503" s="871">
        <f t="shared" si="7"/>
        <v>499</v>
      </c>
      <c r="C503" s="1142"/>
      <c r="D503" s="879"/>
      <c r="E503" s="880"/>
      <c r="F503" s="874" t="s">
        <v>887</v>
      </c>
      <c r="G503" s="1126"/>
      <c r="H503" s="1143"/>
      <c r="I503" s="874"/>
      <c r="J503" s="1095" t="s">
        <v>1383</v>
      </c>
      <c r="K503" s="1096"/>
      <c r="L503" s="877" t="s">
        <v>592</v>
      </c>
      <c r="M503" s="1097"/>
      <c r="O503" s="857"/>
    </row>
    <row r="504" spans="2:15" ht="13.5">
      <c r="B504" s="871">
        <f t="shared" si="7"/>
        <v>500</v>
      </c>
      <c r="C504" s="1142"/>
      <c r="D504" s="879"/>
      <c r="E504" s="880"/>
      <c r="F504" s="883" t="s">
        <v>680</v>
      </c>
      <c r="G504" s="1016"/>
      <c r="H504" s="1131"/>
      <c r="I504" s="883"/>
      <c r="J504" s="884" t="s">
        <v>1384</v>
      </c>
      <c r="K504" s="1138"/>
      <c r="L504" s="937" t="s">
        <v>699</v>
      </c>
      <c r="M504" s="1071"/>
      <c r="O504" s="857"/>
    </row>
    <row r="505" spans="2:15" ht="13.5">
      <c r="B505" s="871">
        <f t="shared" si="7"/>
        <v>501</v>
      </c>
      <c r="C505" s="1142"/>
      <c r="D505" s="879"/>
      <c r="E505" s="880"/>
      <c r="F505" s="911" t="s">
        <v>890</v>
      </c>
      <c r="G505" s="882" t="s">
        <v>1385</v>
      </c>
      <c r="H505" s="1131"/>
      <c r="I505" s="1131"/>
      <c r="J505" s="884" t="s">
        <v>1386</v>
      </c>
      <c r="K505" s="902" t="s">
        <v>1387</v>
      </c>
      <c r="L505" s="937" t="s">
        <v>991</v>
      </c>
      <c r="M505" s="1071" t="s">
        <v>1161</v>
      </c>
      <c r="O505" s="857"/>
    </row>
    <row r="506" spans="2:15" ht="13.5">
      <c r="B506" s="871">
        <f t="shared" si="7"/>
        <v>502</v>
      </c>
      <c r="C506" s="1142"/>
      <c r="D506" s="879"/>
      <c r="E506" s="880"/>
      <c r="F506" s="868" t="s">
        <v>998</v>
      </c>
      <c r="G506" s="882" t="s">
        <v>1388</v>
      </c>
      <c r="H506" s="1131"/>
      <c r="I506" s="1131"/>
      <c r="J506" s="884" t="s">
        <v>1389</v>
      </c>
      <c r="K506" s="1070"/>
      <c r="L506" s="937" t="s">
        <v>1390</v>
      </c>
      <c r="M506" s="1071"/>
      <c r="O506" s="857"/>
    </row>
    <row r="507" spans="2:15" ht="13.5">
      <c r="B507" s="871">
        <f t="shared" si="7"/>
        <v>503</v>
      </c>
      <c r="C507" s="1142"/>
      <c r="D507" s="879"/>
      <c r="E507" s="880"/>
      <c r="F507" s="868"/>
      <c r="G507" s="973" t="s">
        <v>1360</v>
      </c>
      <c r="H507" s="1139"/>
      <c r="I507" s="1139"/>
      <c r="J507" s="884" t="s">
        <v>692</v>
      </c>
      <c r="K507" s="1070"/>
      <c r="L507" s="937" t="s">
        <v>592</v>
      </c>
      <c r="M507" s="1071"/>
      <c r="O507" s="857"/>
    </row>
    <row r="508" spans="2:15" ht="13.5">
      <c r="B508" s="871">
        <f t="shared" si="7"/>
        <v>504</v>
      </c>
      <c r="C508" s="1142"/>
      <c r="D508" s="879"/>
      <c r="E508" s="880"/>
      <c r="F508" s="868"/>
      <c r="G508" s="973" t="s">
        <v>1391</v>
      </c>
      <c r="H508" s="1139"/>
      <c r="I508" s="1139"/>
      <c r="J508" s="884" t="s">
        <v>1392</v>
      </c>
      <c r="K508" s="902" t="s">
        <v>1393</v>
      </c>
      <c r="L508" s="937" t="s">
        <v>1394</v>
      </c>
      <c r="M508" s="1071"/>
      <c r="O508" s="857"/>
    </row>
    <row r="509" spans="2:15" ht="13.5">
      <c r="B509" s="871">
        <f t="shared" si="7"/>
        <v>505</v>
      </c>
      <c r="C509" s="1142"/>
      <c r="D509" s="879"/>
      <c r="E509" s="880"/>
      <c r="F509" s="868"/>
      <c r="G509" s="973" t="s">
        <v>1395</v>
      </c>
      <c r="H509" s="1139"/>
      <c r="I509" s="1139"/>
      <c r="J509" s="884" t="s">
        <v>1396</v>
      </c>
      <c r="K509" s="1070"/>
      <c r="L509" s="937" t="s">
        <v>780</v>
      </c>
      <c r="M509" s="1071"/>
      <c r="O509" s="857"/>
    </row>
    <row r="510" spans="2:15" ht="27">
      <c r="B510" s="871">
        <f t="shared" si="7"/>
        <v>506</v>
      </c>
      <c r="C510" s="1142"/>
      <c r="D510" s="879"/>
      <c r="E510" s="868"/>
      <c r="F510" s="964" t="s">
        <v>1297</v>
      </c>
      <c r="G510" s="893"/>
      <c r="H510" s="1149"/>
      <c r="I510" s="1154"/>
      <c r="J510" s="1008" t="s">
        <v>1397</v>
      </c>
      <c r="K510" s="1075"/>
      <c r="L510" s="869" t="s">
        <v>592</v>
      </c>
      <c r="M510" s="1151" t="s">
        <v>669</v>
      </c>
      <c r="O510" s="857"/>
    </row>
    <row r="511" spans="2:15" s="837" customFormat="1" ht="13.5">
      <c r="B511" s="858">
        <f t="shared" si="7"/>
        <v>507</v>
      </c>
      <c r="C511" s="872"/>
      <c r="D511" s="896" t="s">
        <v>1398</v>
      </c>
      <c r="E511" s="897"/>
      <c r="F511" s="897"/>
      <c r="G511" s="897"/>
      <c r="H511" s="897"/>
      <c r="I511" s="897"/>
      <c r="J511" s="1058" t="s">
        <v>273</v>
      </c>
      <c r="K511" s="1125" t="s">
        <v>592</v>
      </c>
      <c r="L511" s="931" t="s">
        <v>592</v>
      </c>
      <c r="M511" s="1068"/>
      <c r="O511" s="865"/>
    </row>
    <row r="512" spans="2:15" ht="13.5">
      <c r="B512" s="871">
        <f t="shared" si="7"/>
        <v>508</v>
      </c>
      <c r="C512" s="1142"/>
      <c r="D512" s="879"/>
      <c r="E512" s="880"/>
      <c r="F512" s="874" t="s">
        <v>1399</v>
      </c>
      <c r="G512" s="1126"/>
      <c r="H512" s="1143"/>
      <c r="I512" s="874"/>
      <c r="J512" s="1095" t="s">
        <v>1400</v>
      </c>
      <c r="K512" s="1096"/>
      <c r="L512" s="877" t="s">
        <v>592</v>
      </c>
      <c r="M512" s="1097"/>
      <c r="O512" s="857"/>
    </row>
    <row r="513" spans="2:15" ht="13.5">
      <c r="B513" s="871">
        <f t="shared" si="7"/>
        <v>509</v>
      </c>
      <c r="C513" s="1142"/>
      <c r="D513" s="879"/>
      <c r="E513" s="880"/>
      <c r="F513" s="883" t="s">
        <v>680</v>
      </c>
      <c r="G513" s="1016"/>
      <c r="H513" s="1131"/>
      <c r="I513" s="883"/>
      <c r="J513" s="884" t="s">
        <v>1384</v>
      </c>
      <c r="K513" s="1138"/>
      <c r="L513" s="937" t="s">
        <v>699</v>
      </c>
      <c r="M513" s="1071"/>
      <c r="O513" s="857"/>
    </row>
    <row r="514" spans="2:15" ht="13.5">
      <c r="B514" s="871">
        <f t="shared" si="7"/>
        <v>510</v>
      </c>
      <c r="C514" s="1142"/>
      <c r="D514" s="879"/>
      <c r="E514" s="880"/>
      <c r="F514" s="911" t="s">
        <v>961</v>
      </c>
      <c r="G514" s="882" t="s">
        <v>1385</v>
      </c>
      <c r="H514" s="1131"/>
      <c r="I514" s="1131"/>
      <c r="J514" s="884" t="s">
        <v>1386</v>
      </c>
      <c r="K514" s="902" t="s">
        <v>1401</v>
      </c>
      <c r="L514" s="937" t="s">
        <v>1333</v>
      </c>
      <c r="M514" s="1071" t="s">
        <v>1161</v>
      </c>
      <c r="O514" s="857"/>
    </row>
    <row r="515" spans="2:15" ht="13.5">
      <c r="B515" s="871">
        <f t="shared" si="7"/>
        <v>511</v>
      </c>
      <c r="C515" s="1142"/>
      <c r="D515" s="879"/>
      <c r="E515" s="880"/>
      <c r="F515" s="868" t="s">
        <v>1402</v>
      </c>
      <c r="G515" s="882" t="s">
        <v>1388</v>
      </c>
      <c r="H515" s="1131"/>
      <c r="I515" s="1131"/>
      <c r="J515" s="884" t="s">
        <v>1403</v>
      </c>
      <c r="K515" s="1070"/>
      <c r="L515" s="937" t="s">
        <v>1390</v>
      </c>
      <c r="M515" s="1071"/>
      <c r="O515" s="857"/>
    </row>
    <row r="516" spans="2:15" ht="13.5">
      <c r="B516" s="871">
        <f t="shared" si="7"/>
        <v>512</v>
      </c>
      <c r="C516" s="1142"/>
      <c r="D516" s="879"/>
      <c r="E516" s="880"/>
      <c r="F516" s="868"/>
      <c r="G516" s="973" t="s">
        <v>1308</v>
      </c>
      <c r="H516" s="1139"/>
      <c r="I516" s="1139"/>
      <c r="J516" s="884" t="s">
        <v>1404</v>
      </c>
      <c r="K516" s="1070"/>
      <c r="L516" s="937" t="s">
        <v>592</v>
      </c>
      <c r="M516" s="1071"/>
      <c r="O516" s="857"/>
    </row>
    <row r="517" spans="2:15" ht="13.5">
      <c r="B517" s="871">
        <f t="shared" si="7"/>
        <v>513</v>
      </c>
      <c r="C517" s="1142"/>
      <c r="D517" s="879"/>
      <c r="E517" s="880"/>
      <c r="F517" s="868"/>
      <c r="G517" s="973" t="s">
        <v>1391</v>
      </c>
      <c r="H517" s="1139"/>
      <c r="I517" s="1139"/>
      <c r="J517" s="884" t="s">
        <v>1392</v>
      </c>
      <c r="K517" s="902" t="s">
        <v>1393</v>
      </c>
      <c r="L517" s="937" t="s">
        <v>660</v>
      </c>
      <c r="M517" s="1071"/>
      <c r="O517" s="857"/>
    </row>
    <row r="518" spans="2:15" ht="13.5">
      <c r="B518" s="871">
        <f t="shared" ref="B518:B581" si="8">B517+1</f>
        <v>514</v>
      </c>
      <c r="C518" s="1142"/>
      <c r="D518" s="879"/>
      <c r="E518" s="880"/>
      <c r="F518" s="868"/>
      <c r="G518" s="973" t="s">
        <v>1395</v>
      </c>
      <c r="H518" s="1139"/>
      <c r="I518" s="1139"/>
      <c r="J518" s="884" t="s">
        <v>1405</v>
      </c>
      <c r="K518" s="1070"/>
      <c r="L518" s="937" t="s">
        <v>1406</v>
      </c>
      <c r="M518" s="1071"/>
      <c r="O518" s="857"/>
    </row>
    <row r="519" spans="2:15" ht="27">
      <c r="B519" s="871">
        <f t="shared" si="8"/>
        <v>515</v>
      </c>
      <c r="C519" s="1142"/>
      <c r="D519" s="879"/>
      <c r="E519" s="868"/>
      <c r="F519" s="964" t="s">
        <v>791</v>
      </c>
      <c r="G519" s="893"/>
      <c r="H519" s="1149"/>
      <c r="I519" s="1154"/>
      <c r="J519" s="1008" t="s">
        <v>1407</v>
      </c>
      <c r="K519" s="1075"/>
      <c r="L519" s="869" t="s">
        <v>592</v>
      </c>
      <c r="M519" s="1063" t="s">
        <v>772</v>
      </c>
      <c r="O519" s="857"/>
    </row>
    <row r="520" spans="2:15" s="837" customFormat="1" ht="13.5">
      <c r="B520" s="858">
        <f t="shared" si="8"/>
        <v>516</v>
      </c>
      <c r="C520" s="867" t="s">
        <v>1408</v>
      </c>
      <c r="D520" s="897"/>
      <c r="E520" s="897"/>
      <c r="F520" s="897"/>
      <c r="G520" s="897"/>
      <c r="H520" s="897"/>
      <c r="I520" s="897"/>
      <c r="J520" s="1058" t="s">
        <v>1409</v>
      </c>
      <c r="K520" s="1125" t="s">
        <v>592</v>
      </c>
      <c r="L520" s="931" t="s">
        <v>592</v>
      </c>
      <c r="M520" s="1068"/>
      <c r="O520" s="865"/>
    </row>
    <row r="521" spans="2:15" ht="13.5">
      <c r="B521" s="871">
        <f t="shared" si="8"/>
        <v>517</v>
      </c>
      <c r="C521" s="1142"/>
      <c r="D521" s="868"/>
      <c r="E521" s="880"/>
      <c r="F521" s="874" t="s">
        <v>888</v>
      </c>
      <c r="G521" s="1126"/>
      <c r="H521" s="1143"/>
      <c r="I521" s="874"/>
      <c r="J521" s="1095" t="s">
        <v>1410</v>
      </c>
      <c r="K521" s="1096"/>
      <c r="L521" s="877" t="s">
        <v>592</v>
      </c>
      <c r="M521" s="1097"/>
      <c r="O521" s="857"/>
    </row>
    <row r="522" spans="2:15" ht="13.5">
      <c r="B522" s="871">
        <f t="shared" si="8"/>
        <v>518</v>
      </c>
      <c r="C522" s="1142"/>
      <c r="D522" s="868"/>
      <c r="E522" s="880"/>
      <c r="F522" s="883" t="s">
        <v>1411</v>
      </c>
      <c r="G522" s="1016"/>
      <c r="H522" s="1131"/>
      <c r="I522" s="883"/>
      <c r="J522" s="884" t="s">
        <v>1412</v>
      </c>
      <c r="K522" s="1138"/>
      <c r="L522" s="937" t="s">
        <v>1413</v>
      </c>
      <c r="M522" s="1071"/>
      <c r="O522" s="857"/>
    </row>
    <row r="523" spans="2:15" ht="13.5">
      <c r="B523" s="871">
        <f t="shared" si="8"/>
        <v>519</v>
      </c>
      <c r="C523" s="1142"/>
      <c r="D523" s="868"/>
      <c r="E523" s="880"/>
      <c r="F523" s="911" t="s">
        <v>961</v>
      </c>
      <c r="G523" s="882" t="s">
        <v>1414</v>
      </c>
      <c r="H523" s="1131"/>
      <c r="I523" s="1131"/>
      <c r="J523" s="1069" t="s">
        <v>1415</v>
      </c>
      <c r="K523" s="1070"/>
      <c r="L523" s="937" t="s">
        <v>1416</v>
      </c>
      <c r="M523" s="1071"/>
      <c r="O523" s="857"/>
    </row>
    <row r="524" spans="2:15" ht="13.5">
      <c r="B524" s="871">
        <f t="shared" si="8"/>
        <v>520</v>
      </c>
      <c r="C524" s="1142"/>
      <c r="D524" s="868"/>
      <c r="E524" s="880"/>
      <c r="F524" s="868" t="s">
        <v>1417</v>
      </c>
      <c r="G524" s="882" t="s">
        <v>1418</v>
      </c>
      <c r="H524" s="1131"/>
      <c r="I524" s="1131"/>
      <c r="J524" s="884" t="s">
        <v>1176</v>
      </c>
      <c r="K524" s="1070"/>
      <c r="L524" s="937" t="s">
        <v>1419</v>
      </c>
      <c r="M524" s="1071"/>
      <c r="O524" s="857"/>
    </row>
    <row r="525" spans="2:15" ht="13.5">
      <c r="B525" s="871">
        <f t="shared" si="8"/>
        <v>521</v>
      </c>
      <c r="C525" s="1142"/>
      <c r="D525" s="868"/>
      <c r="E525" s="880"/>
      <c r="F525" s="868"/>
      <c r="G525" s="973" t="s">
        <v>1420</v>
      </c>
      <c r="H525" s="1139"/>
      <c r="I525" s="1139"/>
      <c r="J525" s="884" t="s">
        <v>1239</v>
      </c>
      <c r="K525" s="1070"/>
      <c r="L525" s="937" t="s">
        <v>1168</v>
      </c>
      <c r="M525" s="1071"/>
      <c r="O525" s="857"/>
    </row>
    <row r="526" spans="2:15" ht="13.5">
      <c r="B526" s="871">
        <f t="shared" si="8"/>
        <v>522</v>
      </c>
      <c r="C526" s="1142"/>
      <c r="D526" s="868"/>
      <c r="E526" s="880"/>
      <c r="F526" s="868"/>
      <c r="G526" s="973" t="s">
        <v>1421</v>
      </c>
      <c r="H526" s="1139"/>
      <c r="I526" s="1139"/>
      <c r="J526" s="884" t="s">
        <v>1159</v>
      </c>
      <c r="K526" s="1070"/>
      <c r="L526" s="937" t="s">
        <v>1160</v>
      </c>
      <c r="M526" s="1071" t="s">
        <v>1161</v>
      </c>
      <c r="O526" s="857"/>
    </row>
    <row r="527" spans="2:15" ht="13.5">
      <c r="B527" s="871">
        <f t="shared" si="8"/>
        <v>523</v>
      </c>
      <c r="C527" s="1142"/>
      <c r="D527" s="868"/>
      <c r="E527" s="880"/>
      <c r="F527" s="868"/>
      <c r="G527" s="973" t="s">
        <v>1422</v>
      </c>
      <c r="H527" s="1139"/>
      <c r="I527" s="1139"/>
      <c r="J527" s="884" t="s">
        <v>1423</v>
      </c>
      <c r="K527" s="1070"/>
      <c r="L527" s="937" t="s">
        <v>1285</v>
      </c>
      <c r="M527" s="1071"/>
      <c r="O527" s="857"/>
    </row>
    <row r="528" spans="2:15" ht="13.5">
      <c r="B528" s="871">
        <f t="shared" si="8"/>
        <v>524</v>
      </c>
      <c r="C528" s="1142"/>
      <c r="D528" s="868"/>
      <c r="E528" s="880"/>
      <c r="F528" s="868"/>
      <c r="G528" s="973" t="s">
        <v>1424</v>
      </c>
      <c r="H528" s="1139"/>
      <c r="I528" s="1139"/>
      <c r="J528" s="884" t="s">
        <v>1425</v>
      </c>
      <c r="K528" s="1070"/>
      <c r="L528" s="937" t="s">
        <v>1426</v>
      </c>
      <c r="M528" s="1071"/>
      <c r="O528" s="857"/>
    </row>
    <row r="529" spans="2:15" ht="13.5">
      <c r="B529" s="871">
        <f t="shared" si="8"/>
        <v>525</v>
      </c>
      <c r="C529" s="1142"/>
      <c r="D529" s="868"/>
      <c r="E529" s="880"/>
      <c r="F529" s="868"/>
      <c r="G529" s="973" t="s">
        <v>1427</v>
      </c>
      <c r="H529" s="1139"/>
      <c r="I529" s="1139"/>
      <c r="J529" s="884" t="s">
        <v>1239</v>
      </c>
      <c r="K529" s="1070"/>
      <c r="L529" s="937" t="s">
        <v>1285</v>
      </c>
      <c r="M529" s="1071"/>
      <c r="O529" s="857"/>
    </row>
    <row r="530" spans="2:15" ht="13.5">
      <c r="B530" s="871">
        <f t="shared" si="8"/>
        <v>526</v>
      </c>
      <c r="C530" s="1142"/>
      <c r="D530" s="868"/>
      <c r="E530" s="880"/>
      <c r="F530" s="868"/>
      <c r="G530" s="973" t="s">
        <v>783</v>
      </c>
      <c r="H530" s="1139"/>
      <c r="I530" s="1139"/>
      <c r="J530" s="884" t="s">
        <v>1428</v>
      </c>
      <c r="K530" s="1070" t="s">
        <v>659</v>
      </c>
      <c r="L530" s="937" t="s">
        <v>1429</v>
      </c>
      <c r="M530" s="1071"/>
      <c r="O530" s="857"/>
    </row>
    <row r="531" spans="2:15" ht="13.5">
      <c r="B531" s="871">
        <f t="shared" si="8"/>
        <v>527</v>
      </c>
      <c r="C531" s="1142"/>
      <c r="D531" s="868"/>
      <c r="E531" s="880"/>
      <c r="F531" s="868"/>
      <c r="G531" s="980" t="s">
        <v>1430</v>
      </c>
      <c r="H531" s="1139" t="s">
        <v>1431</v>
      </c>
      <c r="I531" s="1139"/>
      <c r="J531" s="884" t="s">
        <v>1432</v>
      </c>
      <c r="K531" s="1070"/>
      <c r="L531" s="937" t="s">
        <v>592</v>
      </c>
      <c r="M531" s="1071"/>
      <c r="O531" s="857"/>
    </row>
    <row r="532" spans="2:15" ht="13.5">
      <c r="B532" s="871">
        <f t="shared" si="8"/>
        <v>528</v>
      </c>
      <c r="C532" s="1142"/>
      <c r="D532" s="868"/>
      <c r="E532" s="880"/>
      <c r="F532" s="868"/>
      <c r="G532" s="996"/>
      <c r="H532" s="1139" t="s">
        <v>1433</v>
      </c>
      <c r="I532" s="1139"/>
      <c r="J532" s="884" t="s">
        <v>1434</v>
      </c>
      <c r="K532" s="1070"/>
      <c r="L532" s="937" t="s">
        <v>649</v>
      </c>
      <c r="M532" s="1071"/>
      <c r="O532" s="857"/>
    </row>
    <row r="533" spans="2:15" ht="13.5">
      <c r="B533" s="871">
        <f t="shared" si="8"/>
        <v>529</v>
      </c>
      <c r="C533" s="1142"/>
      <c r="D533" s="868"/>
      <c r="E533" s="880"/>
      <c r="F533" s="868"/>
      <c r="G533" s="996"/>
      <c r="H533" s="1139" t="s">
        <v>1435</v>
      </c>
      <c r="I533" s="1139"/>
      <c r="J533" s="884" t="s">
        <v>1436</v>
      </c>
      <c r="K533" s="1070"/>
      <c r="L533" s="937" t="s">
        <v>592</v>
      </c>
      <c r="M533" s="1071"/>
      <c r="O533" s="857"/>
    </row>
    <row r="534" spans="2:15" ht="13.5">
      <c r="B534" s="871">
        <f t="shared" si="8"/>
        <v>530</v>
      </c>
      <c r="C534" s="1142"/>
      <c r="D534" s="868"/>
      <c r="E534" s="880"/>
      <c r="F534" s="868"/>
      <c r="G534" s="981"/>
      <c r="H534" s="1145" t="s">
        <v>1245</v>
      </c>
      <c r="I534" s="1139"/>
      <c r="J534" s="884" t="s">
        <v>1437</v>
      </c>
      <c r="K534" s="902" t="s">
        <v>1438</v>
      </c>
      <c r="L534" s="937" t="s">
        <v>592</v>
      </c>
      <c r="M534" s="1071"/>
      <c r="O534" s="857"/>
    </row>
    <row r="535" spans="2:15" ht="13.5">
      <c r="B535" s="871">
        <f t="shared" si="8"/>
        <v>531</v>
      </c>
      <c r="C535" s="1142"/>
      <c r="D535" s="868"/>
      <c r="E535" s="880"/>
      <c r="F535" s="868"/>
      <c r="G535" s="973" t="s">
        <v>1439</v>
      </c>
      <c r="H535" s="1139"/>
      <c r="I535" s="1139"/>
      <c r="J535" s="884" t="s">
        <v>1440</v>
      </c>
      <c r="K535" s="982"/>
      <c r="L535" s="937" t="s">
        <v>592</v>
      </c>
      <c r="M535" s="1071"/>
      <c r="O535" s="857"/>
    </row>
    <row r="536" spans="2:15" ht="13.5">
      <c r="B536" s="871">
        <f t="shared" si="8"/>
        <v>532</v>
      </c>
      <c r="C536" s="1142"/>
      <c r="D536" s="868"/>
      <c r="E536" s="880"/>
      <c r="F536" s="868"/>
      <c r="G536" s="973" t="s">
        <v>769</v>
      </c>
      <c r="H536" s="1139"/>
      <c r="I536" s="1139"/>
      <c r="J536" s="912" t="s">
        <v>1441</v>
      </c>
      <c r="K536" s="982"/>
      <c r="L536" s="937" t="s">
        <v>592</v>
      </c>
      <c r="M536" s="1071"/>
      <c r="O536" s="857"/>
    </row>
    <row r="537" spans="2:15" ht="13.5">
      <c r="B537" s="871">
        <f t="shared" si="8"/>
        <v>533</v>
      </c>
      <c r="C537" s="1142"/>
      <c r="D537" s="868"/>
      <c r="E537" s="880"/>
      <c r="F537" s="868"/>
      <c r="G537" s="980" t="s">
        <v>1308</v>
      </c>
      <c r="H537" s="1139" t="s">
        <v>1442</v>
      </c>
      <c r="I537" s="1139"/>
      <c r="J537" s="912" t="s">
        <v>692</v>
      </c>
      <c r="K537" s="982"/>
      <c r="L537" s="937" t="s">
        <v>592</v>
      </c>
      <c r="M537" s="1071"/>
      <c r="O537" s="857"/>
    </row>
    <row r="538" spans="2:15" ht="13.5">
      <c r="B538" s="871">
        <f t="shared" si="8"/>
        <v>534</v>
      </c>
      <c r="C538" s="1142"/>
      <c r="D538" s="868"/>
      <c r="E538" s="880"/>
      <c r="F538" s="868"/>
      <c r="G538" s="981"/>
      <c r="H538" s="1139" t="s">
        <v>1443</v>
      </c>
      <c r="I538" s="1139"/>
      <c r="J538" s="912" t="s">
        <v>1444</v>
      </c>
      <c r="K538" s="982"/>
      <c r="L538" s="937" t="s">
        <v>592</v>
      </c>
      <c r="M538" s="1071"/>
      <c r="O538" s="857"/>
    </row>
    <row r="539" spans="2:15" ht="13.5">
      <c r="B539" s="871">
        <f t="shared" si="8"/>
        <v>535</v>
      </c>
      <c r="C539" s="1153"/>
      <c r="D539" s="860"/>
      <c r="E539" s="868"/>
      <c r="F539" s="964" t="s">
        <v>791</v>
      </c>
      <c r="G539" s="893"/>
      <c r="H539" s="1149"/>
      <c r="I539" s="1154"/>
      <c r="J539" s="894" t="s">
        <v>1445</v>
      </c>
      <c r="K539" s="1075"/>
      <c r="L539" s="869" t="s">
        <v>592</v>
      </c>
      <c r="M539" s="1063" t="s">
        <v>772</v>
      </c>
      <c r="O539" s="857"/>
    </row>
    <row r="540" spans="2:15" s="837" customFormat="1" ht="13.5">
      <c r="B540" s="858">
        <f t="shared" si="8"/>
        <v>536</v>
      </c>
      <c r="C540" s="867" t="s">
        <v>1446</v>
      </c>
      <c r="D540" s="897"/>
      <c r="E540" s="897"/>
      <c r="F540" s="897"/>
      <c r="G540" s="897"/>
      <c r="H540" s="897"/>
      <c r="I540" s="897"/>
      <c r="J540" s="1058" t="s">
        <v>994</v>
      </c>
      <c r="K540" s="1125" t="s">
        <v>592</v>
      </c>
      <c r="L540" s="931" t="s">
        <v>592</v>
      </c>
      <c r="M540" s="1068"/>
      <c r="O540" s="865"/>
    </row>
    <row r="541" spans="2:15" ht="13.5">
      <c r="B541" s="871">
        <f t="shared" si="8"/>
        <v>537</v>
      </c>
      <c r="C541" s="1142"/>
      <c r="D541" s="868"/>
      <c r="E541" s="880"/>
      <c r="F541" s="874" t="s">
        <v>1447</v>
      </c>
      <c r="G541" s="1126"/>
      <c r="H541" s="1143"/>
      <c r="I541" s="874"/>
      <c r="J541" s="1095" t="s">
        <v>1448</v>
      </c>
      <c r="K541" s="1096"/>
      <c r="L541" s="877" t="s">
        <v>592</v>
      </c>
      <c r="M541" s="1097"/>
      <c r="O541" s="857"/>
    </row>
    <row r="542" spans="2:15" ht="13.5">
      <c r="B542" s="871">
        <f t="shared" si="8"/>
        <v>538</v>
      </c>
      <c r="C542" s="1142"/>
      <c r="D542" s="868"/>
      <c r="E542" s="880"/>
      <c r="F542" s="883" t="s">
        <v>680</v>
      </c>
      <c r="G542" s="1016"/>
      <c r="H542" s="1131"/>
      <c r="I542" s="883"/>
      <c r="J542" s="884" t="s">
        <v>1412</v>
      </c>
      <c r="K542" s="1138"/>
      <c r="L542" s="937" t="s">
        <v>1413</v>
      </c>
      <c r="M542" s="1071"/>
      <c r="O542" s="857"/>
    </row>
    <row r="543" spans="2:15" ht="13.5">
      <c r="B543" s="871">
        <f t="shared" si="8"/>
        <v>539</v>
      </c>
      <c r="C543" s="1142"/>
      <c r="D543" s="868"/>
      <c r="E543" s="880"/>
      <c r="F543" s="911" t="s">
        <v>890</v>
      </c>
      <c r="G543" s="882" t="s">
        <v>1414</v>
      </c>
      <c r="H543" s="1131"/>
      <c r="I543" s="1131"/>
      <c r="J543" s="1069" t="s">
        <v>1449</v>
      </c>
      <c r="K543" s="1070"/>
      <c r="L543" s="937" t="s">
        <v>1450</v>
      </c>
      <c r="M543" s="1071"/>
      <c r="O543" s="857"/>
    </row>
    <row r="544" spans="2:15" ht="13.5">
      <c r="B544" s="871">
        <f t="shared" si="8"/>
        <v>540</v>
      </c>
      <c r="C544" s="1142"/>
      <c r="D544" s="868"/>
      <c r="E544" s="880"/>
      <c r="F544" s="868" t="s">
        <v>1417</v>
      </c>
      <c r="G544" s="882" t="s">
        <v>1451</v>
      </c>
      <c r="H544" s="1131"/>
      <c r="I544" s="1131"/>
      <c r="J544" s="884" t="s">
        <v>1452</v>
      </c>
      <c r="K544" s="1070"/>
      <c r="L544" s="937" t="s">
        <v>1419</v>
      </c>
      <c r="M544" s="1071"/>
      <c r="O544" s="857"/>
    </row>
    <row r="545" spans="2:15" ht="13.5">
      <c r="B545" s="871">
        <f t="shared" si="8"/>
        <v>541</v>
      </c>
      <c r="C545" s="1142"/>
      <c r="D545" s="868"/>
      <c r="E545" s="880"/>
      <c r="F545" s="868"/>
      <c r="G545" s="968" t="s">
        <v>1420</v>
      </c>
      <c r="H545" s="1139"/>
      <c r="I545" s="1139"/>
      <c r="J545" s="884" t="s">
        <v>1239</v>
      </c>
      <c r="K545" s="1070"/>
      <c r="L545" s="937" t="s">
        <v>1453</v>
      </c>
      <c r="M545" s="1071"/>
      <c r="O545" s="857"/>
    </row>
    <row r="546" spans="2:15" ht="13.5">
      <c r="B546" s="871">
        <f t="shared" si="8"/>
        <v>542</v>
      </c>
      <c r="C546" s="1142"/>
      <c r="D546" s="868"/>
      <c r="E546" s="880"/>
      <c r="F546" s="868"/>
      <c r="G546" s="968" t="s">
        <v>1454</v>
      </c>
      <c r="H546" s="1139"/>
      <c r="I546" s="1139"/>
      <c r="J546" s="884" t="s">
        <v>1159</v>
      </c>
      <c r="K546" s="1070"/>
      <c r="L546" s="1051" t="s">
        <v>1160</v>
      </c>
      <c r="M546" s="1071"/>
      <c r="O546" s="857"/>
    </row>
    <row r="547" spans="2:15" ht="13.5">
      <c r="B547" s="871">
        <f t="shared" si="8"/>
        <v>543</v>
      </c>
      <c r="C547" s="1142"/>
      <c r="D547" s="868"/>
      <c r="E547" s="880"/>
      <c r="F547" s="868"/>
      <c r="G547" s="968" t="s">
        <v>1455</v>
      </c>
      <c r="H547" s="1139"/>
      <c r="I547" s="1139"/>
      <c r="J547" s="884" t="s">
        <v>1456</v>
      </c>
      <c r="K547" s="1070"/>
      <c r="L547" s="1051" t="s">
        <v>1168</v>
      </c>
      <c r="M547" s="1071"/>
      <c r="O547" s="857"/>
    </row>
    <row r="548" spans="2:15" ht="13.5">
      <c r="B548" s="871">
        <f t="shared" si="8"/>
        <v>544</v>
      </c>
      <c r="C548" s="1142"/>
      <c r="D548" s="868"/>
      <c r="E548" s="880"/>
      <c r="F548" s="868"/>
      <c r="G548" s="973" t="s">
        <v>1424</v>
      </c>
      <c r="H548" s="1139"/>
      <c r="I548" s="1139"/>
      <c r="J548" s="884" t="s">
        <v>1457</v>
      </c>
      <c r="K548" s="1070"/>
      <c r="L548" s="937" t="s">
        <v>1240</v>
      </c>
      <c r="M548" s="1071"/>
      <c r="O548" s="857"/>
    </row>
    <row r="549" spans="2:15" ht="13.5">
      <c r="B549" s="871">
        <f t="shared" si="8"/>
        <v>545</v>
      </c>
      <c r="C549" s="1142"/>
      <c r="D549" s="868"/>
      <c r="E549" s="880"/>
      <c r="F549" s="868"/>
      <c r="G549" s="973" t="s">
        <v>1458</v>
      </c>
      <c r="H549" s="1139"/>
      <c r="I549" s="1139"/>
      <c r="J549" s="884" t="s">
        <v>1239</v>
      </c>
      <c r="K549" s="1070"/>
      <c r="L549" s="937" t="s">
        <v>1285</v>
      </c>
      <c r="M549" s="1071"/>
      <c r="O549" s="857"/>
    </row>
    <row r="550" spans="2:15" ht="13.5">
      <c r="B550" s="871">
        <f t="shared" si="8"/>
        <v>546</v>
      </c>
      <c r="C550" s="1142"/>
      <c r="D550" s="868"/>
      <c r="E550" s="880"/>
      <c r="F550" s="868"/>
      <c r="G550" s="973" t="s">
        <v>1459</v>
      </c>
      <c r="H550" s="1139"/>
      <c r="I550" s="1139"/>
      <c r="J550" s="884" t="s">
        <v>1428</v>
      </c>
      <c r="K550" s="902" t="s">
        <v>659</v>
      </c>
      <c r="L550" s="937" t="s">
        <v>1429</v>
      </c>
      <c r="M550" s="1071"/>
      <c r="O550" s="857"/>
    </row>
    <row r="551" spans="2:15" ht="13.5">
      <c r="B551" s="871">
        <f t="shared" si="8"/>
        <v>547</v>
      </c>
      <c r="C551" s="1142"/>
      <c r="D551" s="868"/>
      <c r="E551" s="880"/>
      <c r="F551" s="868"/>
      <c r="G551" s="980" t="s">
        <v>1460</v>
      </c>
      <c r="H551" s="1139" t="s">
        <v>1461</v>
      </c>
      <c r="I551" s="1139"/>
      <c r="J551" s="884" t="s">
        <v>1432</v>
      </c>
      <c r="K551" s="1070"/>
      <c r="L551" s="937" t="s">
        <v>592</v>
      </c>
      <c r="M551" s="1071"/>
      <c r="O551" s="857"/>
    </row>
    <row r="552" spans="2:15" ht="13.5">
      <c r="B552" s="871">
        <f t="shared" si="8"/>
        <v>548</v>
      </c>
      <c r="C552" s="1142"/>
      <c r="D552" s="868"/>
      <c r="E552" s="880"/>
      <c r="F552" s="868"/>
      <c r="G552" s="996"/>
      <c r="H552" s="1139" t="s">
        <v>1462</v>
      </c>
      <c r="I552" s="1139"/>
      <c r="J552" s="884" t="s">
        <v>1463</v>
      </c>
      <c r="K552" s="1070"/>
      <c r="L552" s="937" t="s">
        <v>649</v>
      </c>
      <c r="M552" s="1071"/>
      <c r="O552" s="857"/>
    </row>
    <row r="553" spans="2:15" ht="13.5">
      <c r="B553" s="871">
        <f t="shared" si="8"/>
        <v>549</v>
      </c>
      <c r="C553" s="1142"/>
      <c r="D553" s="868"/>
      <c r="E553" s="880"/>
      <c r="F553" s="868"/>
      <c r="G553" s="996"/>
      <c r="H553" s="1139" t="s">
        <v>1464</v>
      </c>
      <c r="I553" s="1139"/>
      <c r="J553" s="884" t="s">
        <v>1465</v>
      </c>
      <c r="K553" s="1070"/>
      <c r="L553" s="937" t="s">
        <v>592</v>
      </c>
      <c r="M553" s="1071"/>
      <c r="O553" s="857"/>
    </row>
    <row r="554" spans="2:15" ht="13.5">
      <c r="B554" s="871">
        <f t="shared" si="8"/>
        <v>550</v>
      </c>
      <c r="C554" s="1142"/>
      <c r="D554" s="868"/>
      <c r="E554" s="880"/>
      <c r="F554" s="868"/>
      <c r="G554" s="981"/>
      <c r="H554" s="1145" t="s">
        <v>1466</v>
      </c>
      <c r="I554" s="1139"/>
      <c r="J554" s="884" t="s">
        <v>1437</v>
      </c>
      <c r="K554" s="902" t="s">
        <v>1467</v>
      </c>
      <c r="L554" s="937" t="s">
        <v>592</v>
      </c>
      <c r="M554" s="1071"/>
      <c r="O554" s="857"/>
    </row>
    <row r="555" spans="2:15" ht="13.5">
      <c r="B555" s="871">
        <f t="shared" si="8"/>
        <v>551</v>
      </c>
      <c r="C555" s="1142"/>
      <c r="D555" s="868"/>
      <c r="E555" s="880"/>
      <c r="F555" s="868"/>
      <c r="G555" s="1057" t="s">
        <v>1439</v>
      </c>
      <c r="H555" s="1145"/>
      <c r="I555" s="1139"/>
      <c r="J555" s="884" t="s">
        <v>1468</v>
      </c>
      <c r="K555" s="902"/>
      <c r="L555" s="937" t="s">
        <v>592</v>
      </c>
      <c r="M555" s="1071"/>
      <c r="O555" s="857"/>
    </row>
    <row r="556" spans="2:15" ht="13.5">
      <c r="B556" s="871">
        <f t="shared" si="8"/>
        <v>552</v>
      </c>
      <c r="C556" s="1142"/>
      <c r="D556" s="868"/>
      <c r="E556" s="880"/>
      <c r="F556" s="868"/>
      <c r="G556" s="973" t="s">
        <v>769</v>
      </c>
      <c r="H556" s="1139"/>
      <c r="I556" s="1139"/>
      <c r="J556" s="884" t="s">
        <v>1335</v>
      </c>
      <c r="K556" s="982"/>
      <c r="L556" s="937" t="s">
        <v>592</v>
      </c>
      <c r="M556" s="1071"/>
      <c r="O556" s="857"/>
    </row>
    <row r="557" spans="2:15" ht="13.5">
      <c r="B557" s="871">
        <f t="shared" si="8"/>
        <v>553</v>
      </c>
      <c r="C557" s="1142"/>
      <c r="D557" s="868"/>
      <c r="E557" s="880"/>
      <c r="F557" s="868"/>
      <c r="G557" s="980" t="s">
        <v>1308</v>
      </c>
      <c r="H557" s="1139" t="s">
        <v>1469</v>
      </c>
      <c r="I557" s="1139"/>
      <c r="J557" s="912" t="s">
        <v>692</v>
      </c>
      <c r="K557" s="982"/>
      <c r="L557" s="937" t="s">
        <v>592</v>
      </c>
      <c r="M557" s="1071"/>
      <c r="O557" s="857"/>
    </row>
    <row r="558" spans="2:15" ht="13.5">
      <c r="B558" s="871">
        <f t="shared" si="8"/>
        <v>554</v>
      </c>
      <c r="C558" s="1142"/>
      <c r="D558" s="868"/>
      <c r="E558" s="880"/>
      <c r="F558" s="879"/>
      <c r="G558" s="996"/>
      <c r="H558" s="1139" t="s">
        <v>1443</v>
      </c>
      <c r="I558" s="1139"/>
      <c r="J558" s="1132" t="s">
        <v>1470</v>
      </c>
      <c r="K558" s="1155"/>
      <c r="L558" s="988" t="s">
        <v>592</v>
      </c>
      <c r="M558" s="1084"/>
      <c r="O558" s="857"/>
    </row>
    <row r="559" spans="2:15" ht="13.5">
      <c r="B559" s="871">
        <f t="shared" si="8"/>
        <v>555</v>
      </c>
      <c r="C559" s="1153"/>
      <c r="D559" s="860"/>
      <c r="E559" s="890"/>
      <c r="F559" s="964" t="s">
        <v>1367</v>
      </c>
      <c r="G559" s="893"/>
      <c r="H559" s="1149"/>
      <c r="I559" s="1154"/>
      <c r="J559" s="894" t="s">
        <v>1445</v>
      </c>
      <c r="K559" s="1156"/>
      <c r="L559" s="905" t="s">
        <v>592</v>
      </c>
      <c r="M559" s="1157" t="s">
        <v>772</v>
      </c>
      <c r="O559" s="857"/>
    </row>
    <row r="560" spans="2:15" s="837" customFormat="1" ht="13.5">
      <c r="B560" s="858">
        <f t="shared" si="8"/>
        <v>556</v>
      </c>
      <c r="C560" s="867" t="s">
        <v>1471</v>
      </c>
      <c r="D560" s="897"/>
      <c r="E560" s="897"/>
      <c r="F560" s="897"/>
      <c r="G560" s="897"/>
      <c r="H560" s="897"/>
      <c r="I560" s="897"/>
      <c r="J560" s="1058" t="s">
        <v>994</v>
      </c>
      <c r="K560" s="1125" t="s">
        <v>592</v>
      </c>
      <c r="L560" s="931" t="s">
        <v>592</v>
      </c>
      <c r="M560" s="1068"/>
      <c r="O560" s="865"/>
    </row>
    <row r="561" spans="2:15" ht="13.5">
      <c r="B561" s="871">
        <f t="shared" si="8"/>
        <v>557</v>
      </c>
      <c r="C561" s="1142"/>
      <c r="D561" s="868"/>
      <c r="E561" s="880"/>
      <c r="F561" s="874" t="s">
        <v>888</v>
      </c>
      <c r="G561" s="1126"/>
      <c r="H561" s="1143"/>
      <c r="I561" s="874"/>
      <c r="J561" s="1095" t="s">
        <v>692</v>
      </c>
      <c r="K561" s="1096"/>
      <c r="L561" s="877" t="s">
        <v>592</v>
      </c>
      <c r="M561" s="1097"/>
      <c r="O561" s="857"/>
    </row>
    <row r="562" spans="2:15" ht="13.5">
      <c r="B562" s="871">
        <f t="shared" si="8"/>
        <v>558</v>
      </c>
      <c r="C562" s="1142"/>
      <c r="D562" s="868"/>
      <c r="E562" s="880"/>
      <c r="F562" s="883" t="s">
        <v>1411</v>
      </c>
      <c r="G562" s="1016"/>
      <c r="H562" s="1131"/>
      <c r="I562" s="883"/>
      <c r="J562" s="884" t="s">
        <v>1472</v>
      </c>
      <c r="K562" s="1138"/>
      <c r="L562" s="937" t="s">
        <v>699</v>
      </c>
      <c r="M562" s="1071"/>
      <c r="O562" s="857"/>
    </row>
    <row r="563" spans="2:15" ht="13.5">
      <c r="B563" s="871">
        <f t="shared" si="8"/>
        <v>559</v>
      </c>
      <c r="C563" s="1142"/>
      <c r="D563" s="868"/>
      <c r="E563" s="880"/>
      <c r="F563" s="911" t="s">
        <v>1340</v>
      </c>
      <c r="G563" s="882" t="s">
        <v>1395</v>
      </c>
      <c r="H563" s="1131"/>
      <c r="I563" s="1131"/>
      <c r="J563" s="1069" t="s">
        <v>1473</v>
      </c>
      <c r="K563" s="1070"/>
      <c r="L563" s="937" t="s">
        <v>1406</v>
      </c>
      <c r="M563" s="1071"/>
      <c r="O563" s="857"/>
    </row>
    <row r="564" spans="2:15" ht="13.5">
      <c r="B564" s="871">
        <f t="shared" si="8"/>
        <v>560</v>
      </c>
      <c r="C564" s="1142"/>
      <c r="D564" s="868"/>
      <c r="E564" s="880"/>
      <c r="F564" s="868" t="s">
        <v>999</v>
      </c>
      <c r="G564" s="882" t="s">
        <v>1474</v>
      </c>
      <c r="H564" s="1131"/>
      <c r="I564" s="1131"/>
      <c r="J564" s="884" t="s">
        <v>1404</v>
      </c>
      <c r="K564" s="1070"/>
      <c r="L564" s="937" t="s">
        <v>592</v>
      </c>
      <c r="M564" s="1071"/>
      <c r="O564" s="857"/>
    </row>
    <row r="565" spans="2:15" ht="13.5">
      <c r="B565" s="871">
        <f t="shared" si="8"/>
        <v>561</v>
      </c>
      <c r="C565" s="1153"/>
      <c r="D565" s="860"/>
      <c r="E565" s="890"/>
      <c r="F565" s="964" t="s">
        <v>791</v>
      </c>
      <c r="G565" s="893"/>
      <c r="H565" s="1149"/>
      <c r="I565" s="1154"/>
      <c r="J565" s="894" t="s">
        <v>1475</v>
      </c>
      <c r="K565" s="1156"/>
      <c r="L565" s="905" t="s">
        <v>592</v>
      </c>
      <c r="M565" s="1157" t="s">
        <v>772</v>
      </c>
      <c r="O565" s="857"/>
    </row>
    <row r="566" spans="2:15" s="837" customFormat="1" ht="13.5">
      <c r="B566" s="858">
        <f t="shared" si="8"/>
        <v>562</v>
      </c>
      <c r="C566" s="867" t="s">
        <v>1476</v>
      </c>
      <c r="D566" s="897"/>
      <c r="E566" s="897"/>
      <c r="F566" s="897"/>
      <c r="G566" s="897"/>
      <c r="H566" s="897"/>
      <c r="I566" s="897"/>
      <c r="J566" s="1058" t="s">
        <v>994</v>
      </c>
      <c r="K566" s="1125" t="s">
        <v>592</v>
      </c>
      <c r="L566" s="931" t="s">
        <v>592</v>
      </c>
      <c r="M566" s="1068"/>
      <c r="O566" s="865"/>
    </row>
    <row r="567" spans="2:15" ht="13.5">
      <c r="B567" s="871">
        <f t="shared" si="8"/>
        <v>563</v>
      </c>
      <c r="C567" s="1142"/>
      <c r="D567" s="868"/>
      <c r="E567" s="880"/>
      <c r="F567" s="874" t="s">
        <v>1399</v>
      </c>
      <c r="G567" s="1126"/>
      <c r="H567" s="1143"/>
      <c r="I567" s="874"/>
      <c r="J567" s="1095" t="s">
        <v>692</v>
      </c>
      <c r="K567" s="1096"/>
      <c r="L567" s="877" t="s">
        <v>592</v>
      </c>
      <c r="M567" s="1097"/>
      <c r="O567" s="857"/>
    </row>
    <row r="568" spans="2:15" ht="13.5">
      <c r="B568" s="871">
        <f t="shared" si="8"/>
        <v>564</v>
      </c>
      <c r="C568" s="1142"/>
      <c r="D568" s="868"/>
      <c r="E568" s="880"/>
      <c r="F568" s="883" t="s">
        <v>680</v>
      </c>
      <c r="G568" s="1016"/>
      <c r="H568" s="1131"/>
      <c r="I568" s="883"/>
      <c r="J568" s="884" t="s">
        <v>1477</v>
      </c>
      <c r="K568" s="1138"/>
      <c r="L568" s="937" t="s">
        <v>1478</v>
      </c>
      <c r="M568" s="1071"/>
      <c r="O568" s="857"/>
    </row>
    <row r="569" spans="2:15" ht="13.5">
      <c r="B569" s="871">
        <f t="shared" si="8"/>
        <v>565</v>
      </c>
      <c r="C569" s="1142"/>
      <c r="D569" s="868"/>
      <c r="E569" s="880"/>
      <c r="F569" s="911" t="s">
        <v>890</v>
      </c>
      <c r="G569" s="882" t="s">
        <v>1479</v>
      </c>
      <c r="H569" s="1131"/>
      <c r="I569" s="1131"/>
      <c r="J569" s="1069" t="s">
        <v>1480</v>
      </c>
      <c r="K569" s="1070" t="s">
        <v>1481</v>
      </c>
      <c r="L569" s="937" t="s">
        <v>592</v>
      </c>
      <c r="M569" s="1071"/>
      <c r="O569" s="857"/>
    </row>
    <row r="570" spans="2:15" ht="13.5">
      <c r="B570" s="871">
        <f t="shared" si="8"/>
        <v>566</v>
      </c>
      <c r="C570" s="1142"/>
      <c r="D570" s="868"/>
      <c r="E570" s="880"/>
      <c r="F570" s="868"/>
      <c r="G570" s="980" t="s">
        <v>1482</v>
      </c>
      <c r="H570" s="1131" t="s">
        <v>1483</v>
      </c>
      <c r="I570" s="1131"/>
      <c r="J570" s="884" t="s">
        <v>1484</v>
      </c>
      <c r="K570" s="1070"/>
      <c r="L570" s="937" t="s">
        <v>1485</v>
      </c>
      <c r="M570" s="1071"/>
      <c r="O570" s="857"/>
    </row>
    <row r="571" spans="2:15" ht="13.5">
      <c r="B571" s="871">
        <f t="shared" si="8"/>
        <v>567</v>
      </c>
      <c r="C571" s="1142"/>
      <c r="D571" s="868"/>
      <c r="E571" s="880"/>
      <c r="F571" s="868"/>
      <c r="G571" s="981"/>
      <c r="H571" s="1139" t="s">
        <v>1486</v>
      </c>
      <c r="I571" s="1139"/>
      <c r="J571" s="884" t="s">
        <v>1487</v>
      </c>
      <c r="K571" s="1070"/>
      <c r="L571" s="937" t="s">
        <v>1488</v>
      </c>
      <c r="M571" s="1071"/>
      <c r="O571" s="857"/>
    </row>
    <row r="572" spans="2:15" ht="13.5">
      <c r="B572" s="871">
        <f t="shared" si="8"/>
        <v>568</v>
      </c>
      <c r="C572" s="1142"/>
      <c r="D572" s="868"/>
      <c r="E572" s="880"/>
      <c r="F572" s="868"/>
      <c r="G572" s="968" t="s">
        <v>1489</v>
      </c>
      <c r="H572" s="1139"/>
      <c r="I572" s="1139"/>
      <c r="J572" s="884" t="s">
        <v>1490</v>
      </c>
      <c r="K572" s="1070"/>
      <c r="L572" s="937" t="s">
        <v>592</v>
      </c>
      <c r="M572" s="1071"/>
      <c r="O572" s="857"/>
    </row>
    <row r="573" spans="2:15" ht="13.5">
      <c r="B573" s="871">
        <f t="shared" si="8"/>
        <v>569</v>
      </c>
      <c r="C573" s="1142"/>
      <c r="D573" s="868"/>
      <c r="E573" s="880"/>
      <c r="F573" s="868"/>
      <c r="G573" s="973" t="s">
        <v>1491</v>
      </c>
      <c r="H573" s="1139"/>
      <c r="I573" s="1139"/>
      <c r="J573" s="884" t="s">
        <v>1335</v>
      </c>
      <c r="K573" s="1070"/>
      <c r="L573" s="937" t="s">
        <v>592</v>
      </c>
      <c r="M573" s="1071"/>
      <c r="O573" s="857"/>
    </row>
    <row r="574" spans="2:15" ht="13.5">
      <c r="B574" s="871">
        <f t="shared" si="8"/>
        <v>570</v>
      </c>
      <c r="C574" s="1142"/>
      <c r="D574" s="868"/>
      <c r="E574" s="880"/>
      <c r="F574" s="868"/>
      <c r="G574" s="973" t="s">
        <v>1492</v>
      </c>
      <c r="H574" s="1139"/>
      <c r="I574" s="1139"/>
      <c r="J574" s="884" t="s">
        <v>1493</v>
      </c>
      <c r="K574" s="1070"/>
      <c r="L574" s="937" t="s">
        <v>592</v>
      </c>
      <c r="M574" s="1071"/>
      <c r="O574" s="857"/>
    </row>
    <row r="575" spans="2:15" s="1161" customFormat="1" ht="13.5">
      <c r="B575" s="871">
        <f t="shared" si="8"/>
        <v>571</v>
      </c>
      <c r="C575" s="1142"/>
      <c r="D575" s="868"/>
      <c r="E575" s="880"/>
      <c r="F575" s="881" t="s">
        <v>1494</v>
      </c>
      <c r="G575" s="973" t="s">
        <v>1495</v>
      </c>
      <c r="H575" s="1139"/>
      <c r="I575" s="1139"/>
      <c r="J575" s="884" t="s">
        <v>1339</v>
      </c>
      <c r="K575" s="1158"/>
      <c r="L575" s="1159" t="s">
        <v>960</v>
      </c>
      <c r="M575" s="1160"/>
      <c r="O575" s="1162"/>
    </row>
    <row r="576" spans="2:15" s="1161" customFormat="1" ht="81">
      <c r="B576" s="871">
        <f t="shared" si="8"/>
        <v>572</v>
      </c>
      <c r="C576" s="1142"/>
      <c r="D576" s="868"/>
      <c r="E576" s="880"/>
      <c r="F576" s="1163" t="s">
        <v>1496</v>
      </c>
      <c r="G576" s="940" t="s">
        <v>1497</v>
      </c>
      <c r="H576" s="1139"/>
      <c r="I576" s="1139"/>
      <c r="J576" s="912" t="s">
        <v>1498</v>
      </c>
      <c r="K576" s="1158"/>
      <c r="L576" s="1159" t="s">
        <v>1499</v>
      </c>
      <c r="M576" s="1164" t="s">
        <v>669</v>
      </c>
      <c r="O576" s="1162"/>
    </row>
    <row r="577" spans="2:15" s="837" customFormat="1" ht="13.5">
      <c r="B577" s="858">
        <f t="shared" si="8"/>
        <v>573</v>
      </c>
      <c r="C577" s="867" t="s">
        <v>1500</v>
      </c>
      <c r="D577" s="897"/>
      <c r="E577" s="897"/>
      <c r="F577" s="897"/>
      <c r="G577" s="897"/>
      <c r="H577" s="897"/>
      <c r="I577" s="897"/>
      <c r="J577" s="1058" t="s">
        <v>1409</v>
      </c>
      <c r="K577" s="1125" t="s">
        <v>592</v>
      </c>
      <c r="L577" s="931" t="s">
        <v>592</v>
      </c>
      <c r="M577" s="1068"/>
      <c r="O577" s="865"/>
    </row>
    <row r="578" spans="2:15" s="1161" customFormat="1" ht="13.5">
      <c r="B578" s="871">
        <f t="shared" si="8"/>
        <v>574</v>
      </c>
      <c r="C578" s="1142"/>
      <c r="D578" s="868"/>
      <c r="E578" s="880"/>
      <c r="F578" s="874" t="s">
        <v>888</v>
      </c>
      <c r="G578" s="1126"/>
      <c r="H578" s="1143"/>
      <c r="I578" s="874"/>
      <c r="J578" s="1095" t="s">
        <v>1501</v>
      </c>
      <c r="K578" s="1165"/>
      <c r="L578" s="1166" t="s">
        <v>592</v>
      </c>
      <c r="M578" s="1167"/>
      <c r="O578" s="1162"/>
    </row>
    <row r="579" spans="2:15" s="1161" customFormat="1" ht="13.5">
      <c r="B579" s="871">
        <f t="shared" si="8"/>
        <v>575</v>
      </c>
      <c r="C579" s="1142"/>
      <c r="D579" s="868"/>
      <c r="E579" s="880"/>
      <c r="F579" s="883" t="s">
        <v>680</v>
      </c>
      <c r="G579" s="1016"/>
      <c r="H579" s="1131"/>
      <c r="I579" s="883"/>
      <c r="J579" s="884" t="s">
        <v>1502</v>
      </c>
      <c r="K579" s="1168"/>
      <c r="L579" s="1159" t="s">
        <v>699</v>
      </c>
      <c r="M579" s="1160"/>
      <c r="O579" s="1162"/>
    </row>
    <row r="580" spans="2:15" s="1161" customFormat="1" ht="13.5">
      <c r="B580" s="871">
        <f t="shared" si="8"/>
        <v>576</v>
      </c>
      <c r="C580" s="1142"/>
      <c r="D580" s="868"/>
      <c r="E580" s="880"/>
      <c r="F580" s="911" t="s">
        <v>890</v>
      </c>
      <c r="G580" s="882" t="s">
        <v>1308</v>
      </c>
      <c r="H580" s="1131"/>
      <c r="I580" s="1131"/>
      <c r="J580" s="1069" t="s">
        <v>1503</v>
      </c>
      <c r="K580" s="1169"/>
      <c r="L580" s="1159" t="s">
        <v>592</v>
      </c>
      <c r="M580" s="1160"/>
      <c r="O580" s="1162"/>
    </row>
    <row r="581" spans="2:15" s="1161" customFormat="1" ht="13.5">
      <c r="B581" s="871">
        <f t="shared" si="8"/>
        <v>577</v>
      </c>
      <c r="C581" s="1142"/>
      <c r="D581" s="868"/>
      <c r="E581" s="880"/>
      <c r="F581" s="868" t="s">
        <v>999</v>
      </c>
      <c r="G581" s="882" t="s">
        <v>1395</v>
      </c>
      <c r="H581" s="1131"/>
      <c r="I581" s="1131"/>
      <c r="J581" s="884" t="s">
        <v>1396</v>
      </c>
      <c r="K581" s="1169"/>
      <c r="L581" s="1159" t="s">
        <v>1504</v>
      </c>
      <c r="M581" s="1160"/>
      <c r="O581" s="1162"/>
    </row>
    <row r="582" spans="2:15" ht="13.5">
      <c r="B582" s="871">
        <f t="shared" ref="B582:B645" si="9">B581+1</f>
        <v>578</v>
      </c>
      <c r="C582" s="1153"/>
      <c r="D582" s="860"/>
      <c r="E582" s="890"/>
      <c r="F582" s="964" t="s">
        <v>1297</v>
      </c>
      <c r="G582" s="893"/>
      <c r="H582" s="1149"/>
      <c r="I582" s="1154"/>
      <c r="J582" s="894" t="s">
        <v>1298</v>
      </c>
      <c r="K582" s="1156"/>
      <c r="L582" s="905" t="s">
        <v>592</v>
      </c>
      <c r="M582" s="1157" t="s">
        <v>772</v>
      </c>
      <c r="O582" s="857"/>
    </row>
    <row r="583" spans="2:15" s="837" customFormat="1" ht="13.5">
      <c r="B583" s="858">
        <f t="shared" si="9"/>
        <v>579</v>
      </c>
      <c r="C583" s="867" t="s">
        <v>1505</v>
      </c>
      <c r="D583" s="897"/>
      <c r="E583" s="897"/>
      <c r="F583" s="897"/>
      <c r="G583" s="897"/>
      <c r="H583" s="897"/>
      <c r="I583" s="897"/>
      <c r="J583" s="1058" t="s">
        <v>994</v>
      </c>
      <c r="K583" s="1125" t="s">
        <v>592</v>
      </c>
      <c r="L583" s="931" t="s">
        <v>592</v>
      </c>
      <c r="M583" s="1068"/>
      <c r="O583" s="865"/>
    </row>
    <row r="584" spans="2:15" s="1161" customFormat="1" ht="13.5">
      <c r="B584" s="871">
        <f t="shared" si="9"/>
        <v>580</v>
      </c>
      <c r="C584" s="1142"/>
      <c r="D584" s="868"/>
      <c r="E584" s="880"/>
      <c r="F584" s="874" t="s">
        <v>887</v>
      </c>
      <c r="G584" s="1126"/>
      <c r="H584" s="1143"/>
      <c r="I584" s="874"/>
      <c r="J584" s="1095" t="s">
        <v>1506</v>
      </c>
      <c r="K584" s="1165"/>
      <c r="L584" s="1166" t="s">
        <v>592</v>
      </c>
      <c r="M584" s="1167"/>
      <c r="O584" s="1162"/>
    </row>
    <row r="585" spans="2:15" s="1161" customFormat="1" ht="13.5">
      <c r="B585" s="871">
        <f t="shared" si="9"/>
        <v>581</v>
      </c>
      <c r="C585" s="1142"/>
      <c r="D585" s="868"/>
      <c r="E585" s="880"/>
      <c r="F585" s="883" t="s">
        <v>680</v>
      </c>
      <c r="G585" s="1016"/>
      <c r="H585" s="1131"/>
      <c r="I585" s="883"/>
      <c r="J585" s="884" t="s">
        <v>1507</v>
      </c>
      <c r="K585" s="1168"/>
      <c r="L585" s="1159" t="s">
        <v>699</v>
      </c>
      <c r="M585" s="1160"/>
      <c r="O585" s="1162"/>
    </row>
    <row r="586" spans="2:15" s="1161" customFormat="1" ht="13.5">
      <c r="B586" s="871">
        <f t="shared" si="9"/>
        <v>582</v>
      </c>
      <c r="C586" s="1142"/>
      <c r="D586" s="868"/>
      <c r="E586" s="880"/>
      <c r="F586" s="911" t="s">
        <v>890</v>
      </c>
      <c r="G586" s="882" t="s">
        <v>1395</v>
      </c>
      <c r="H586" s="1131"/>
      <c r="I586" s="1131"/>
      <c r="J586" s="1069" t="s">
        <v>1233</v>
      </c>
      <c r="K586" s="1169"/>
      <c r="L586" s="1159" t="s">
        <v>1508</v>
      </c>
      <c r="M586" s="1160"/>
      <c r="O586" s="1162"/>
    </row>
    <row r="587" spans="2:15" s="1161" customFormat="1" ht="13.5">
      <c r="B587" s="871">
        <f t="shared" si="9"/>
        <v>583</v>
      </c>
      <c r="C587" s="1142"/>
      <c r="D587" s="868"/>
      <c r="E587" s="880"/>
      <c r="F587" s="868" t="s">
        <v>1509</v>
      </c>
      <c r="G587" s="882" t="s">
        <v>1510</v>
      </c>
      <c r="H587" s="1131"/>
      <c r="I587" s="1131"/>
      <c r="J587" s="884" t="s">
        <v>1511</v>
      </c>
      <c r="K587" s="1169"/>
      <c r="L587" s="1159" t="s">
        <v>1512</v>
      </c>
      <c r="M587" s="1160"/>
      <c r="O587" s="1162"/>
    </row>
    <row r="588" spans="2:15" s="1161" customFormat="1" ht="13.5">
      <c r="B588" s="871">
        <f t="shared" si="9"/>
        <v>584</v>
      </c>
      <c r="C588" s="1142"/>
      <c r="D588" s="868"/>
      <c r="E588" s="880"/>
      <c r="F588" s="868"/>
      <c r="G588" s="980" t="s">
        <v>1319</v>
      </c>
      <c r="H588" s="1139" t="s">
        <v>1513</v>
      </c>
      <c r="I588" s="1139"/>
      <c r="J588" s="884" t="s">
        <v>1404</v>
      </c>
      <c r="K588" s="1169"/>
      <c r="L588" s="1159" t="s">
        <v>592</v>
      </c>
      <c r="M588" s="1160"/>
      <c r="O588" s="1162"/>
    </row>
    <row r="589" spans="2:15" s="1161" customFormat="1" ht="13.5">
      <c r="B589" s="871">
        <f t="shared" si="9"/>
        <v>585</v>
      </c>
      <c r="C589" s="1142"/>
      <c r="D589" s="868"/>
      <c r="E589" s="880"/>
      <c r="F589" s="868"/>
      <c r="G589" s="996"/>
      <c r="H589" s="1139" t="s">
        <v>1514</v>
      </c>
      <c r="I589" s="1139"/>
      <c r="J589" s="884" t="s">
        <v>692</v>
      </c>
      <c r="K589" s="1169"/>
      <c r="L589" s="1159" t="s">
        <v>592</v>
      </c>
      <c r="M589" s="1160"/>
      <c r="O589" s="1162"/>
    </row>
    <row r="590" spans="2:15" s="1161" customFormat="1" ht="13.5">
      <c r="B590" s="871">
        <f t="shared" si="9"/>
        <v>586</v>
      </c>
      <c r="C590" s="1142"/>
      <c r="D590" s="868"/>
      <c r="E590" s="880"/>
      <c r="F590" s="868"/>
      <c r="G590" s="981"/>
      <c r="H590" s="1139" t="s">
        <v>1515</v>
      </c>
      <c r="I590" s="1139"/>
      <c r="J590" s="884" t="s">
        <v>692</v>
      </c>
      <c r="K590" s="1169"/>
      <c r="L590" s="1159" t="s">
        <v>592</v>
      </c>
      <c r="M590" s="1160"/>
      <c r="O590" s="1162"/>
    </row>
    <row r="591" spans="2:15" s="1161" customFormat="1" ht="13.5">
      <c r="B591" s="871">
        <f t="shared" si="9"/>
        <v>587</v>
      </c>
      <c r="C591" s="1142"/>
      <c r="D591" s="868"/>
      <c r="E591" s="880"/>
      <c r="F591" s="868"/>
      <c r="G591" s="973" t="s">
        <v>765</v>
      </c>
      <c r="H591" s="1139"/>
      <c r="I591" s="1139"/>
      <c r="J591" s="884" t="s">
        <v>1516</v>
      </c>
      <c r="K591" s="1169" t="s">
        <v>880</v>
      </c>
      <c r="L591" s="1159" t="s">
        <v>592</v>
      </c>
      <c r="M591" s="1160"/>
      <c r="O591" s="1162"/>
    </row>
    <row r="592" spans="2:15" s="1161" customFormat="1" ht="13.5">
      <c r="B592" s="871">
        <f t="shared" si="9"/>
        <v>588</v>
      </c>
      <c r="C592" s="1142"/>
      <c r="D592" s="868"/>
      <c r="E592" s="880"/>
      <c r="F592" s="868"/>
      <c r="G592" s="882" t="s">
        <v>1517</v>
      </c>
      <c r="H592" s="1139"/>
      <c r="I592" s="1139"/>
      <c r="J592" s="884" t="s">
        <v>1335</v>
      </c>
      <c r="K592" s="1169"/>
      <c r="L592" s="1159" t="s">
        <v>592</v>
      </c>
      <c r="M592" s="1160"/>
      <c r="O592" s="1162"/>
    </row>
    <row r="593" spans="2:15" s="1161" customFormat="1" ht="13.5">
      <c r="B593" s="871">
        <f t="shared" si="9"/>
        <v>589</v>
      </c>
      <c r="C593" s="1142"/>
      <c r="D593" s="868"/>
      <c r="E593" s="880"/>
      <c r="F593" s="868"/>
      <c r="G593" s="882" t="s">
        <v>1518</v>
      </c>
      <c r="H593" s="1139"/>
      <c r="I593" s="1139"/>
      <c r="J593" s="884" t="s">
        <v>1519</v>
      </c>
      <c r="K593" s="1169"/>
      <c r="L593" s="1159" t="s">
        <v>592</v>
      </c>
      <c r="M593" s="1160"/>
      <c r="O593" s="1162"/>
    </row>
    <row r="594" spans="2:15" ht="13.5">
      <c r="B594" s="871">
        <f t="shared" si="9"/>
        <v>590</v>
      </c>
      <c r="C594" s="1153"/>
      <c r="D594" s="860"/>
      <c r="E594" s="890"/>
      <c r="F594" s="964" t="s">
        <v>1367</v>
      </c>
      <c r="G594" s="893"/>
      <c r="H594" s="1149"/>
      <c r="I594" s="1154"/>
      <c r="J594" s="894" t="s">
        <v>1445</v>
      </c>
      <c r="K594" s="1156"/>
      <c r="L594" s="905" t="s">
        <v>592</v>
      </c>
      <c r="M594" s="1157" t="s">
        <v>772</v>
      </c>
      <c r="O594" s="857"/>
    </row>
    <row r="595" spans="2:15" s="837" customFormat="1" ht="13.5">
      <c r="B595" s="858">
        <f t="shared" si="9"/>
        <v>591</v>
      </c>
      <c r="C595" s="921" t="s">
        <v>1520</v>
      </c>
      <c r="D595" s="917"/>
      <c r="E595" s="917"/>
      <c r="F595" s="917"/>
      <c r="G595" s="917"/>
      <c r="H595" s="917"/>
      <c r="I595" s="917"/>
      <c r="J595" s="952" t="s">
        <v>994</v>
      </c>
      <c r="K595" s="953" t="s">
        <v>592</v>
      </c>
      <c r="L595" s="924" t="s">
        <v>592</v>
      </c>
      <c r="M595" s="920"/>
      <c r="O595" s="865"/>
    </row>
    <row r="596" spans="2:15" s="837" customFormat="1" ht="13.5">
      <c r="B596" s="858">
        <f t="shared" si="9"/>
        <v>592</v>
      </c>
      <c r="C596" s="1035" t="s">
        <v>1521</v>
      </c>
      <c r="D596" s="1036"/>
      <c r="E596" s="897"/>
      <c r="F596" s="917"/>
      <c r="G596" s="917"/>
      <c r="H596" s="917"/>
      <c r="I596" s="917"/>
      <c r="J596" s="952" t="s">
        <v>1409</v>
      </c>
      <c r="K596" s="953" t="s">
        <v>592</v>
      </c>
      <c r="L596" s="924" t="s">
        <v>592</v>
      </c>
      <c r="M596" s="920"/>
      <c r="O596" s="865"/>
    </row>
    <row r="597" spans="2:15" s="837" customFormat="1" ht="13.5">
      <c r="B597" s="858">
        <f t="shared" si="9"/>
        <v>593</v>
      </c>
      <c r="C597" s="1142"/>
      <c r="D597" s="1170" t="s">
        <v>1522</v>
      </c>
      <c r="E597" s="897"/>
      <c r="F597" s="897"/>
      <c r="G597" s="897"/>
      <c r="H597" s="897"/>
      <c r="I597" s="897"/>
      <c r="J597" s="952" t="s">
        <v>1523</v>
      </c>
      <c r="K597" s="953" t="s">
        <v>592</v>
      </c>
      <c r="L597" s="924" t="s">
        <v>592</v>
      </c>
      <c r="M597" s="957"/>
      <c r="O597" s="865"/>
    </row>
    <row r="598" spans="2:15" s="1161" customFormat="1" ht="13.5">
      <c r="B598" s="871">
        <f t="shared" si="9"/>
        <v>594</v>
      </c>
      <c r="C598" s="1171"/>
      <c r="D598" s="879"/>
      <c r="E598" s="880"/>
      <c r="F598" s="899" t="s">
        <v>1399</v>
      </c>
      <c r="G598" s="874"/>
      <c r="H598" s="874"/>
      <c r="I598" s="874"/>
      <c r="J598" s="875" t="s">
        <v>1524</v>
      </c>
      <c r="K598" s="1172"/>
      <c r="L598" s="1166" t="s">
        <v>592</v>
      </c>
      <c r="M598" s="1173"/>
      <c r="O598" s="1162"/>
    </row>
    <row r="599" spans="2:15" s="1161" customFormat="1" ht="13.5">
      <c r="B599" s="871">
        <f t="shared" si="9"/>
        <v>595</v>
      </c>
      <c r="C599" s="1171"/>
      <c r="D599" s="879"/>
      <c r="E599" s="880"/>
      <c r="F599" s="907" t="s">
        <v>1411</v>
      </c>
      <c r="G599" s="883"/>
      <c r="H599" s="883"/>
      <c r="I599" s="883"/>
      <c r="J599" s="884" t="s">
        <v>1525</v>
      </c>
      <c r="K599" s="1174"/>
      <c r="L599" s="1159" t="s">
        <v>699</v>
      </c>
      <c r="M599" s="1175"/>
      <c r="O599" s="1162"/>
    </row>
    <row r="600" spans="2:15" s="1161" customFormat="1" ht="13.5">
      <c r="B600" s="871">
        <f t="shared" si="9"/>
        <v>596</v>
      </c>
      <c r="C600" s="1171"/>
      <c r="D600" s="879"/>
      <c r="E600" s="880"/>
      <c r="F600" s="1022" t="s">
        <v>650</v>
      </c>
      <c r="G600" s="882" t="s">
        <v>1395</v>
      </c>
      <c r="H600" s="883"/>
      <c r="I600" s="883"/>
      <c r="J600" s="884" t="s">
        <v>802</v>
      </c>
      <c r="K600" s="1174"/>
      <c r="L600" s="1159" t="s">
        <v>1526</v>
      </c>
      <c r="M600" s="1175"/>
      <c r="O600" s="1162"/>
    </row>
    <row r="601" spans="2:15" s="1161" customFormat="1" ht="13.5">
      <c r="B601" s="871">
        <f t="shared" si="9"/>
        <v>597</v>
      </c>
      <c r="C601" s="1171"/>
      <c r="D601" s="879"/>
      <c r="E601" s="880"/>
      <c r="F601" s="879" t="s">
        <v>706</v>
      </c>
      <c r="G601" s="882" t="s">
        <v>1527</v>
      </c>
      <c r="H601" s="883"/>
      <c r="I601" s="883"/>
      <c r="J601" s="884" t="s">
        <v>1528</v>
      </c>
      <c r="K601" s="1174"/>
      <c r="L601" s="1159" t="s">
        <v>1529</v>
      </c>
      <c r="M601" s="1175"/>
      <c r="O601" s="1162"/>
    </row>
    <row r="602" spans="2:15" s="1161" customFormat="1" ht="13.5">
      <c r="B602" s="871">
        <f t="shared" si="9"/>
        <v>598</v>
      </c>
      <c r="C602" s="1171"/>
      <c r="D602" s="879"/>
      <c r="E602" s="880"/>
      <c r="F602" s="879"/>
      <c r="G602" s="882" t="s">
        <v>1530</v>
      </c>
      <c r="H602" s="883"/>
      <c r="I602" s="883"/>
      <c r="J602" s="884" t="s">
        <v>1531</v>
      </c>
      <c r="K602" s="1174"/>
      <c r="L602" s="1159" t="s">
        <v>1532</v>
      </c>
      <c r="M602" s="1175"/>
      <c r="O602" s="1162"/>
    </row>
    <row r="603" spans="2:15" s="1161" customFormat="1" ht="13.5">
      <c r="B603" s="871">
        <f t="shared" si="9"/>
        <v>599</v>
      </c>
      <c r="C603" s="1171"/>
      <c r="D603" s="879"/>
      <c r="E603" s="880"/>
      <c r="F603" s="879"/>
      <c r="G603" s="882" t="s">
        <v>1533</v>
      </c>
      <c r="H603" s="883"/>
      <c r="I603" s="883"/>
      <c r="J603" s="884" t="s">
        <v>1534</v>
      </c>
      <c r="K603" s="1174"/>
      <c r="L603" s="1159" t="s">
        <v>1535</v>
      </c>
      <c r="M603" s="1175"/>
      <c r="O603" s="1162"/>
    </row>
    <row r="604" spans="2:15" s="1161" customFormat="1" ht="13.5">
      <c r="B604" s="871">
        <f t="shared" si="9"/>
        <v>600</v>
      </c>
      <c r="C604" s="1171"/>
      <c r="D604" s="879"/>
      <c r="E604" s="880"/>
      <c r="F604" s="879"/>
      <c r="G604" s="980" t="s">
        <v>1308</v>
      </c>
      <c r="H604" s="883" t="s">
        <v>1536</v>
      </c>
      <c r="I604" s="883"/>
      <c r="J604" s="884" t="s">
        <v>708</v>
      </c>
      <c r="K604" s="1174"/>
      <c r="L604" s="1159" t="s">
        <v>994</v>
      </c>
      <c r="M604" s="1175"/>
      <c r="O604" s="1162"/>
    </row>
    <row r="605" spans="2:15" s="1161" customFormat="1" ht="13.5">
      <c r="B605" s="871">
        <f t="shared" si="9"/>
        <v>601</v>
      </c>
      <c r="C605" s="1171"/>
      <c r="D605" s="879"/>
      <c r="E605" s="880"/>
      <c r="F605" s="879"/>
      <c r="G605" s="981"/>
      <c r="H605" s="883" t="s">
        <v>1242</v>
      </c>
      <c r="I605" s="883"/>
      <c r="J605" s="884" t="s">
        <v>708</v>
      </c>
      <c r="K605" s="1174"/>
      <c r="L605" s="1159" t="s">
        <v>592</v>
      </c>
      <c r="M605" s="1175"/>
      <c r="O605" s="1162"/>
    </row>
    <row r="606" spans="2:15" ht="13.5">
      <c r="B606" s="871">
        <f t="shared" si="9"/>
        <v>602</v>
      </c>
      <c r="C606" s="1002"/>
      <c r="D606" s="914"/>
      <c r="E606" s="890"/>
      <c r="F606" s="1034" t="s">
        <v>863</v>
      </c>
      <c r="G606" s="911"/>
      <c r="H606" s="911"/>
      <c r="I606" s="911"/>
      <c r="J606" s="884" t="s">
        <v>1298</v>
      </c>
      <c r="K606" s="1176"/>
      <c r="L606" s="869" t="s">
        <v>592</v>
      </c>
      <c r="M606" s="870" t="s">
        <v>772</v>
      </c>
      <c r="O606" s="857"/>
    </row>
    <row r="607" spans="2:15" s="837" customFormat="1" ht="13.5">
      <c r="B607" s="858">
        <f t="shared" si="9"/>
        <v>603</v>
      </c>
      <c r="C607" s="1142"/>
      <c r="D607" s="1170" t="s">
        <v>1537</v>
      </c>
      <c r="E607" s="897"/>
      <c r="F607" s="897"/>
      <c r="G607" s="897"/>
      <c r="H607" s="897"/>
      <c r="I607" s="897"/>
      <c r="J607" s="952" t="s">
        <v>994</v>
      </c>
      <c r="K607" s="953" t="s">
        <v>592</v>
      </c>
      <c r="L607" s="924" t="s">
        <v>592</v>
      </c>
      <c r="M607" s="957"/>
      <c r="O607" s="865"/>
    </row>
    <row r="608" spans="2:15" ht="13.5">
      <c r="B608" s="871">
        <f t="shared" si="9"/>
        <v>604</v>
      </c>
      <c r="C608" s="1002"/>
      <c r="D608" s="879"/>
      <c r="E608" s="880"/>
      <c r="F608" s="899" t="s">
        <v>1399</v>
      </c>
      <c r="G608" s="874"/>
      <c r="H608" s="874"/>
      <c r="I608" s="874"/>
      <c r="J608" s="875" t="s">
        <v>1538</v>
      </c>
      <c r="K608" s="1177"/>
      <c r="L608" s="877" t="s">
        <v>592</v>
      </c>
      <c r="M608" s="878"/>
      <c r="O608" s="857"/>
    </row>
    <row r="609" spans="2:15" ht="13.5">
      <c r="B609" s="871">
        <f t="shared" si="9"/>
        <v>605</v>
      </c>
      <c r="C609" s="1002"/>
      <c r="D609" s="879"/>
      <c r="E609" s="880"/>
      <c r="F609" s="907" t="s">
        <v>680</v>
      </c>
      <c r="G609" s="883"/>
      <c r="H609" s="883"/>
      <c r="I609" s="883"/>
      <c r="J609" s="884" t="s">
        <v>1539</v>
      </c>
      <c r="K609" s="1178"/>
      <c r="L609" s="937" t="s">
        <v>1540</v>
      </c>
      <c r="M609" s="903"/>
      <c r="O609" s="857"/>
    </row>
    <row r="610" spans="2:15" s="1161" customFormat="1" ht="13.5">
      <c r="B610" s="871">
        <f t="shared" si="9"/>
        <v>606</v>
      </c>
      <c r="C610" s="1171"/>
      <c r="D610" s="879"/>
      <c r="E610" s="880"/>
      <c r="F610" s="1022" t="s">
        <v>650</v>
      </c>
      <c r="G610" s="882" t="s">
        <v>1541</v>
      </c>
      <c r="H610" s="883"/>
      <c r="I610" s="883"/>
      <c r="J610" s="884" t="s">
        <v>1542</v>
      </c>
      <c r="K610" s="1174"/>
      <c r="L610" s="1159" t="s">
        <v>1303</v>
      </c>
      <c r="M610" s="1175"/>
      <c r="O610" s="1162"/>
    </row>
    <row r="611" spans="2:15" s="1161" customFormat="1" ht="13.5">
      <c r="B611" s="871">
        <f t="shared" si="9"/>
        <v>607</v>
      </c>
      <c r="C611" s="1171"/>
      <c r="D611" s="879"/>
      <c r="E611" s="880"/>
      <c r="F611" s="879" t="s">
        <v>1543</v>
      </c>
      <c r="G611" s="882" t="s">
        <v>1544</v>
      </c>
      <c r="H611" s="883"/>
      <c r="I611" s="883"/>
      <c r="J611" s="884" t="s">
        <v>1159</v>
      </c>
      <c r="K611" s="1174"/>
      <c r="L611" s="1159" t="s">
        <v>1160</v>
      </c>
      <c r="M611" s="1175" t="s">
        <v>1161</v>
      </c>
      <c r="O611" s="1162"/>
    </row>
    <row r="612" spans="2:15" s="1161" customFormat="1" ht="13.5">
      <c r="B612" s="871">
        <f t="shared" si="9"/>
        <v>608</v>
      </c>
      <c r="C612" s="1171"/>
      <c r="D612" s="879"/>
      <c r="E612" s="880"/>
      <c r="F612" s="879"/>
      <c r="G612" s="882" t="s">
        <v>1308</v>
      </c>
      <c r="H612" s="883"/>
      <c r="I612" s="883"/>
      <c r="J612" s="884" t="s">
        <v>692</v>
      </c>
      <c r="K612" s="1174"/>
      <c r="L612" s="1159" t="s">
        <v>592</v>
      </c>
      <c r="M612" s="1175"/>
      <c r="O612" s="1162"/>
    </row>
    <row r="613" spans="2:15" s="1183" customFormat="1" ht="13.5">
      <c r="B613" s="858">
        <f t="shared" si="9"/>
        <v>609</v>
      </c>
      <c r="C613" s="1179"/>
      <c r="D613" s="1170" t="s">
        <v>1545</v>
      </c>
      <c r="E613" s="897"/>
      <c r="F613" s="897"/>
      <c r="G613" s="897"/>
      <c r="H613" s="897"/>
      <c r="I613" s="897"/>
      <c r="J613" s="952" t="s">
        <v>1409</v>
      </c>
      <c r="K613" s="1180" t="s">
        <v>592</v>
      </c>
      <c r="L613" s="1181" t="s">
        <v>592</v>
      </c>
      <c r="M613" s="1182"/>
      <c r="O613" s="1184"/>
    </row>
    <row r="614" spans="2:15" s="1161" customFormat="1" ht="13.5">
      <c r="B614" s="871">
        <f t="shared" si="9"/>
        <v>610</v>
      </c>
      <c r="C614" s="1171"/>
      <c r="D614" s="879"/>
      <c r="E614" s="880"/>
      <c r="F614" s="899" t="s">
        <v>1399</v>
      </c>
      <c r="G614" s="874"/>
      <c r="H614" s="874"/>
      <c r="I614" s="874"/>
      <c r="J614" s="875" t="s">
        <v>906</v>
      </c>
      <c r="K614" s="1172"/>
      <c r="L614" s="1166" t="s">
        <v>592</v>
      </c>
      <c r="M614" s="1173"/>
      <c r="O614" s="1162"/>
    </row>
    <row r="615" spans="2:15" s="1161" customFormat="1" ht="13.5">
      <c r="B615" s="871">
        <f t="shared" si="9"/>
        <v>611</v>
      </c>
      <c r="C615" s="1171"/>
      <c r="D615" s="879"/>
      <c r="E615" s="880"/>
      <c r="F615" s="907" t="s">
        <v>958</v>
      </c>
      <c r="G615" s="883"/>
      <c r="H615" s="883"/>
      <c r="I615" s="883"/>
      <c r="J615" s="884" t="s">
        <v>1327</v>
      </c>
      <c r="K615" s="1174"/>
      <c r="L615" s="1159" t="s">
        <v>649</v>
      </c>
      <c r="M615" s="1175"/>
      <c r="O615" s="1162"/>
    </row>
    <row r="616" spans="2:15" s="1161" customFormat="1" ht="13.5">
      <c r="B616" s="871">
        <f t="shared" si="9"/>
        <v>612</v>
      </c>
      <c r="C616" s="1171"/>
      <c r="D616" s="879"/>
      <c r="E616" s="880"/>
      <c r="F616" s="1022" t="s">
        <v>650</v>
      </c>
      <c r="G616" s="882" t="s">
        <v>1328</v>
      </c>
      <c r="H616" s="883"/>
      <c r="I616" s="883"/>
      <c r="J616" s="884" t="s">
        <v>1302</v>
      </c>
      <c r="K616" s="1174"/>
      <c r="L616" s="1159" t="s">
        <v>1303</v>
      </c>
      <c r="M616" s="1175"/>
      <c r="O616" s="1162"/>
    </row>
    <row r="617" spans="2:15" s="1161" customFormat="1" ht="13.5">
      <c r="B617" s="871">
        <f t="shared" si="9"/>
        <v>613</v>
      </c>
      <c r="C617" s="1171"/>
      <c r="D617" s="879"/>
      <c r="E617" s="880"/>
      <c r="F617" s="879" t="s">
        <v>1546</v>
      </c>
      <c r="G617" s="882" t="s">
        <v>1331</v>
      </c>
      <c r="H617" s="883"/>
      <c r="I617" s="883"/>
      <c r="J617" s="884" t="s">
        <v>1159</v>
      </c>
      <c r="K617" s="1174"/>
      <c r="L617" s="1159" t="s">
        <v>1160</v>
      </c>
      <c r="M617" s="1175" t="s">
        <v>1161</v>
      </c>
      <c r="O617" s="1162"/>
    </row>
    <row r="618" spans="2:15" s="1161" customFormat="1" ht="13.5">
      <c r="B618" s="871">
        <f t="shared" si="9"/>
        <v>614</v>
      </c>
      <c r="C618" s="1171"/>
      <c r="D618" s="879"/>
      <c r="E618" s="880"/>
      <c r="F618" s="879"/>
      <c r="G618" s="882" t="s">
        <v>765</v>
      </c>
      <c r="H618" s="883"/>
      <c r="I618" s="883"/>
      <c r="J618" s="884" t="s">
        <v>1137</v>
      </c>
      <c r="K618" s="1185" t="s">
        <v>880</v>
      </c>
      <c r="L618" s="1159" t="s">
        <v>592</v>
      </c>
      <c r="M618" s="1175"/>
      <c r="O618" s="1162"/>
    </row>
    <row r="619" spans="2:15" s="1161" customFormat="1" ht="15.75">
      <c r="B619" s="871">
        <f t="shared" si="9"/>
        <v>615</v>
      </c>
      <c r="C619" s="1171"/>
      <c r="D619" s="879"/>
      <c r="E619" s="880"/>
      <c r="F619" s="879"/>
      <c r="G619" s="882" t="s">
        <v>1547</v>
      </c>
      <c r="H619" s="883"/>
      <c r="I619" s="883"/>
      <c r="J619" s="884" t="s">
        <v>1548</v>
      </c>
      <c r="K619" s="1174"/>
      <c r="L619" s="1159" t="s">
        <v>1549</v>
      </c>
      <c r="M619" s="1175"/>
      <c r="O619" s="1162"/>
    </row>
    <row r="620" spans="2:15" s="1161" customFormat="1" ht="13.5">
      <c r="B620" s="871">
        <f t="shared" si="9"/>
        <v>616</v>
      </c>
      <c r="C620" s="1171"/>
      <c r="D620" s="879"/>
      <c r="E620" s="880"/>
      <c r="F620" s="879"/>
      <c r="G620" s="980" t="s">
        <v>1550</v>
      </c>
      <c r="H620" s="883" t="s">
        <v>1242</v>
      </c>
      <c r="I620" s="883"/>
      <c r="J620" s="884" t="s">
        <v>1538</v>
      </c>
      <c r="K620" s="1174"/>
      <c r="L620" s="1159" t="s">
        <v>592</v>
      </c>
      <c r="M620" s="1175"/>
      <c r="O620" s="1162"/>
    </row>
    <row r="621" spans="2:15" s="1161" customFormat="1" ht="13.5">
      <c r="B621" s="871">
        <f t="shared" si="9"/>
        <v>617</v>
      </c>
      <c r="C621" s="1171"/>
      <c r="D621" s="879"/>
      <c r="E621" s="880"/>
      <c r="F621" s="879"/>
      <c r="G621" s="996"/>
      <c r="H621" s="883" t="s">
        <v>1514</v>
      </c>
      <c r="I621" s="883"/>
      <c r="J621" s="884" t="s">
        <v>1538</v>
      </c>
      <c r="K621" s="1174"/>
      <c r="L621" s="1159" t="s">
        <v>592</v>
      </c>
      <c r="M621" s="1175"/>
      <c r="O621" s="1162"/>
    </row>
    <row r="622" spans="2:15" s="1161" customFormat="1" ht="13.5">
      <c r="B622" s="871">
        <f t="shared" si="9"/>
        <v>618</v>
      </c>
      <c r="C622" s="1171"/>
      <c r="D622" s="879"/>
      <c r="E622" s="880"/>
      <c r="F622" s="879"/>
      <c r="G622" s="981"/>
      <c r="H622" s="883" t="s">
        <v>1551</v>
      </c>
      <c r="I622" s="883"/>
      <c r="J622" s="884" t="s">
        <v>692</v>
      </c>
      <c r="K622" s="1174"/>
      <c r="L622" s="1159" t="s">
        <v>592</v>
      </c>
      <c r="M622" s="1175"/>
      <c r="O622" s="1162"/>
    </row>
    <row r="623" spans="2:15" s="1161" customFormat="1" ht="13.5">
      <c r="B623" s="871">
        <f t="shared" si="9"/>
        <v>619</v>
      </c>
      <c r="C623" s="1171"/>
      <c r="D623" s="879"/>
      <c r="E623" s="880"/>
      <c r="F623" s="888"/>
      <c r="G623" s="868" t="s">
        <v>1517</v>
      </c>
      <c r="H623" s="911"/>
      <c r="I623" s="911"/>
      <c r="J623" s="884" t="s">
        <v>1552</v>
      </c>
      <c r="K623" s="1186"/>
      <c r="L623" s="1159" t="s">
        <v>592</v>
      </c>
      <c r="M623" s="1175"/>
      <c r="O623" s="1162"/>
    </row>
    <row r="624" spans="2:15" s="1161" customFormat="1" ht="13.5">
      <c r="B624" s="871">
        <f t="shared" si="9"/>
        <v>620</v>
      </c>
      <c r="C624" s="1171"/>
      <c r="D624" s="914"/>
      <c r="E624" s="890"/>
      <c r="F624" s="1034" t="s">
        <v>791</v>
      </c>
      <c r="G624" s="911"/>
      <c r="H624" s="911"/>
      <c r="I624" s="911"/>
      <c r="J624" s="884" t="s">
        <v>1368</v>
      </c>
      <c r="K624" s="1187"/>
      <c r="L624" s="1159" t="s">
        <v>592</v>
      </c>
      <c r="M624" s="1188" t="s">
        <v>772</v>
      </c>
      <c r="O624" s="1162"/>
    </row>
    <row r="625" spans="2:15" s="1183" customFormat="1" ht="13.5">
      <c r="B625" s="858">
        <f t="shared" si="9"/>
        <v>621</v>
      </c>
      <c r="C625" s="1179"/>
      <c r="D625" s="1170" t="s">
        <v>1553</v>
      </c>
      <c r="E625" s="897"/>
      <c r="F625" s="897"/>
      <c r="G625" s="897"/>
      <c r="H625" s="897"/>
      <c r="I625" s="897"/>
      <c r="J625" s="952" t="s">
        <v>994</v>
      </c>
      <c r="K625" s="1180" t="s">
        <v>592</v>
      </c>
      <c r="L625" s="1181" t="s">
        <v>592</v>
      </c>
      <c r="M625" s="1189" t="s">
        <v>1554</v>
      </c>
      <c r="O625" s="1184"/>
    </row>
    <row r="626" spans="2:15" s="1161" customFormat="1" ht="13.5">
      <c r="B626" s="871">
        <f t="shared" si="9"/>
        <v>622</v>
      </c>
      <c r="C626" s="1171"/>
      <c r="D626" s="879"/>
      <c r="E626" s="880"/>
      <c r="F626" s="899" t="s">
        <v>888</v>
      </c>
      <c r="G626" s="874"/>
      <c r="H626" s="874"/>
      <c r="I626" s="874"/>
      <c r="J626" s="875" t="s">
        <v>907</v>
      </c>
      <c r="K626" s="1172"/>
      <c r="L626" s="1166" t="s">
        <v>592</v>
      </c>
      <c r="M626" s="1173"/>
      <c r="O626" s="1162"/>
    </row>
    <row r="627" spans="2:15" s="1161" customFormat="1" ht="13.5">
      <c r="B627" s="871">
        <f t="shared" si="9"/>
        <v>623</v>
      </c>
      <c r="C627" s="1171"/>
      <c r="D627" s="879"/>
      <c r="E627" s="880"/>
      <c r="F627" s="907" t="s">
        <v>1555</v>
      </c>
      <c r="G627" s="883"/>
      <c r="H627" s="883"/>
      <c r="I627" s="883"/>
      <c r="J627" s="884" t="s">
        <v>1434</v>
      </c>
      <c r="K627" s="1174"/>
      <c r="L627" s="1159" t="s">
        <v>649</v>
      </c>
      <c r="M627" s="1175"/>
      <c r="O627" s="1162"/>
    </row>
    <row r="628" spans="2:15" s="1161" customFormat="1" ht="13.5">
      <c r="B628" s="871">
        <f t="shared" si="9"/>
        <v>624</v>
      </c>
      <c r="C628" s="1171"/>
      <c r="D628" s="879"/>
      <c r="E628" s="880"/>
      <c r="F628" s="907" t="s">
        <v>1556</v>
      </c>
      <c r="G628" s="883"/>
      <c r="H628" s="883"/>
      <c r="I628" s="883"/>
      <c r="J628" s="884" t="s">
        <v>1473</v>
      </c>
      <c r="K628" s="1174"/>
      <c r="L628" s="1159" t="s">
        <v>1557</v>
      </c>
      <c r="M628" s="1175"/>
      <c r="O628" s="1162"/>
    </row>
    <row r="629" spans="2:15" s="1161" customFormat="1" ht="13.5">
      <c r="B629" s="871">
        <f t="shared" si="9"/>
        <v>625</v>
      </c>
      <c r="C629" s="1171"/>
      <c r="D629" s="879"/>
      <c r="E629" s="880"/>
      <c r="F629" s="907" t="s">
        <v>1558</v>
      </c>
      <c r="G629" s="883"/>
      <c r="H629" s="883"/>
      <c r="I629" s="883"/>
      <c r="J629" s="884" t="s">
        <v>692</v>
      </c>
      <c r="K629" s="1174"/>
      <c r="L629" s="1159" t="s">
        <v>592</v>
      </c>
      <c r="M629" s="1188" t="s">
        <v>772</v>
      </c>
      <c r="O629" s="1162"/>
    </row>
    <row r="630" spans="2:15" ht="13.5">
      <c r="B630" s="871">
        <f t="shared" si="9"/>
        <v>626</v>
      </c>
      <c r="C630" s="1142"/>
      <c r="D630" s="1170" t="s">
        <v>1559</v>
      </c>
      <c r="E630" s="897"/>
      <c r="F630" s="897"/>
      <c r="G630" s="897"/>
      <c r="H630" s="897"/>
      <c r="I630" s="897"/>
      <c r="J630" s="1190" t="s">
        <v>1560</v>
      </c>
      <c r="K630" s="1191"/>
      <c r="L630" s="924" t="s">
        <v>592</v>
      </c>
      <c r="M630" s="957" t="s">
        <v>772</v>
      </c>
      <c r="O630" s="857"/>
    </row>
    <row r="631" spans="2:15" s="837" customFormat="1" ht="13.5">
      <c r="B631" s="858">
        <f t="shared" si="9"/>
        <v>627</v>
      </c>
      <c r="C631" s="1035" t="s">
        <v>1561</v>
      </c>
      <c r="D631" s="1036"/>
      <c r="E631" s="897"/>
      <c r="F631" s="917"/>
      <c r="G631" s="917"/>
      <c r="H631" s="917"/>
      <c r="I631" s="917"/>
      <c r="J631" s="952" t="s">
        <v>1409</v>
      </c>
      <c r="K631" s="953" t="s">
        <v>592</v>
      </c>
      <c r="L631" s="924" t="s">
        <v>592</v>
      </c>
      <c r="M631" s="920"/>
      <c r="O631" s="865"/>
    </row>
    <row r="632" spans="2:15" s="1161" customFormat="1" ht="13.5">
      <c r="B632" s="871">
        <f t="shared" si="9"/>
        <v>628</v>
      </c>
      <c r="C632" s="1002"/>
      <c r="D632" s="868"/>
      <c r="E632" s="880"/>
      <c r="F632" s="874" t="s">
        <v>888</v>
      </c>
      <c r="G632" s="874"/>
      <c r="H632" s="1112"/>
      <c r="I632" s="874"/>
      <c r="J632" s="901" t="s">
        <v>1562</v>
      </c>
      <c r="K632" s="1192"/>
      <c r="L632" s="1193" t="s">
        <v>592</v>
      </c>
      <c r="M632" s="1194"/>
      <c r="O632" s="1162"/>
    </row>
    <row r="633" spans="2:15" s="1161" customFormat="1" ht="13.5">
      <c r="B633" s="871">
        <f t="shared" si="9"/>
        <v>629</v>
      </c>
      <c r="C633" s="1002"/>
      <c r="D633" s="868"/>
      <c r="E633" s="880"/>
      <c r="F633" s="883" t="s">
        <v>680</v>
      </c>
      <c r="G633" s="883"/>
      <c r="H633" s="1116"/>
      <c r="I633" s="883"/>
      <c r="J633" s="884" t="s">
        <v>795</v>
      </c>
      <c r="K633" s="1195"/>
      <c r="L633" s="1159" t="s">
        <v>699</v>
      </c>
      <c r="M633" s="1175"/>
      <c r="O633" s="1162"/>
    </row>
    <row r="634" spans="2:15" s="1161" customFormat="1" ht="13.5">
      <c r="B634" s="871">
        <f t="shared" si="9"/>
        <v>630</v>
      </c>
      <c r="C634" s="1002"/>
      <c r="D634" s="865"/>
      <c r="E634" s="880"/>
      <c r="F634" s="1029" t="s">
        <v>650</v>
      </c>
      <c r="G634" s="883" t="s">
        <v>1563</v>
      </c>
      <c r="H634" s="1116"/>
      <c r="I634" s="1116"/>
      <c r="J634" s="1196" t="s">
        <v>1564</v>
      </c>
      <c r="K634" s="1197"/>
      <c r="L634" s="1159" t="s">
        <v>1565</v>
      </c>
      <c r="M634" s="1175"/>
      <c r="O634" s="1162"/>
    </row>
    <row r="635" spans="2:15" s="1161" customFormat="1" ht="13.5">
      <c r="B635" s="871">
        <f t="shared" si="9"/>
        <v>631</v>
      </c>
      <c r="C635" s="1002"/>
      <c r="D635" s="1003"/>
      <c r="E635" s="880"/>
      <c r="F635" s="909" t="s">
        <v>1566</v>
      </c>
      <c r="G635" s="882" t="s">
        <v>1567</v>
      </c>
      <c r="H635" s="883"/>
      <c r="I635" s="1116"/>
      <c r="J635" s="912" t="s">
        <v>1568</v>
      </c>
      <c r="K635" s="1198"/>
      <c r="L635" s="1199" t="s">
        <v>1569</v>
      </c>
      <c r="M635" s="1200"/>
      <c r="O635" s="1162"/>
    </row>
    <row r="636" spans="2:15" s="1161" customFormat="1" ht="13.5">
      <c r="B636" s="871">
        <f t="shared" si="9"/>
        <v>632</v>
      </c>
      <c r="C636" s="1002"/>
      <c r="D636" s="868"/>
      <c r="E636" s="880"/>
      <c r="F636" s="909"/>
      <c r="G636" s="883" t="s">
        <v>1570</v>
      </c>
      <c r="H636" s="1116"/>
      <c r="I636" s="1116"/>
      <c r="J636" s="884" t="s">
        <v>1031</v>
      </c>
      <c r="K636" s="1195"/>
      <c r="L636" s="1159" t="s">
        <v>1033</v>
      </c>
      <c r="M636" s="1175"/>
      <c r="O636" s="1162"/>
    </row>
    <row r="637" spans="2:15" s="1161" customFormat="1" ht="13.5">
      <c r="B637" s="871">
        <f t="shared" si="9"/>
        <v>633</v>
      </c>
      <c r="C637" s="1002"/>
      <c r="D637" s="1003"/>
      <c r="E637" s="880"/>
      <c r="F637" s="1201"/>
      <c r="G637" s="883" t="s">
        <v>1571</v>
      </c>
      <c r="H637" s="1116"/>
      <c r="I637" s="1116"/>
      <c r="J637" s="884" t="s">
        <v>1572</v>
      </c>
      <c r="K637" s="1195"/>
      <c r="L637" s="1159" t="s">
        <v>1573</v>
      </c>
      <c r="M637" s="1175"/>
      <c r="O637" s="1162"/>
    </row>
    <row r="638" spans="2:15" s="1161" customFormat="1" ht="13.5">
      <c r="B638" s="871">
        <f t="shared" si="9"/>
        <v>634</v>
      </c>
      <c r="C638" s="1002"/>
      <c r="D638" s="1003"/>
      <c r="E638" s="880"/>
      <c r="F638" s="1201"/>
      <c r="G638" s="883" t="s">
        <v>1574</v>
      </c>
      <c r="H638" s="1116"/>
      <c r="I638" s="1116"/>
      <c r="J638" s="884" t="s">
        <v>1575</v>
      </c>
      <c r="K638" s="1195"/>
      <c r="L638" s="1159" t="s">
        <v>1576</v>
      </c>
      <c r="M638" s="1175"/>
      <c r="O638" s="1162"/>
    </row>
    <row r="639" spans="2:15" s="1161" customFormat="1" ht="13.5">
      <c r="B639" s="871">
        <f t="shared" si="9"/>
        <v>635</v>
      </c>
      <c r="C639" s="1002"/>
      <c r="D639" s="1003"/>
      <c r="E639" s="880"/>
      <c r="F639" s="1201"/>
      <c r="G639" s="883" t="s">
        <v>1577</v>
      </c>
      <c r="H639" s="883"/>
      <c r="I639" s="1116"/>
      <c r="J639" s="912" t="s">
        <v>708</v>
      </c>
      <c r="K639" s="1198"/>
      <c r="L639" s="1199" t="s">
        <v>592</v>
      </c>
      <c r="M639" s="1175"/>
      <c r="O639" s="1162"/>
    </row>
    <row r="640" spans="2:15" s="1161" customFormat="1" ht="13.5">
      <c r="B640" s="871">
        <f t="shared" si="9"/>
        <v>636</v>
      </c>
      <c r="C640" s="1002"/>
      <c r="D640" s="868"/>
      <c r="E640" s="880"/>
      <c r="F640" s="909"/>
      <c r="G640" s="1202" t="s">
        <v>707</v>
      </c>
      <c r="H640" s="1203" t="s">
        <v>901</v>
      </c>
      <c r="I640" s="1204" t="s">
        <v>756</v>
      </c>
      <c r="J640" s="912" t="s">
        <v>1578</v>
      </c>
      <c r="K640" s="1198"/>
      <c r="L640" s="1199" t="s">
        <v>592</v>
      </c>
      <c r="M640" s="1200"/>
      <c r="O640" s="1162"/>
    </row>
    <row r="641" spans="2:15" s="1161" customFormat="1" ht="13.5">
      <c r="B641" s="871">
        <f t="shared" si="9"/>
        <v>637</v>
      </c>
      <c r="C641" s="1002"/>
      <c r="D641" s="868"/>
      <c r="E641" s="880"/>
      <c r="F641" s="909"/>
      <c r="G641" s="1205"/>
      <c r="H641" s="1206"/>
      <c r="I641" s="1204" t="s">
        <v>759</v>
      </c>
      <c r="J641" s="912" t="s">
        <v>1080</v>
      </c>
      <c r="K641" s="1198"/>
      <c r="L641" s="1199" t="s">
        <v>1579</v>
      </c>
      <c r="M641" s="1200"/>
      <c r="O641" s="1162"/>
    </row>
    <row r="642" spans="2:15" s="1161" customFormat="1" ht="13.5">
      <c r="B642" s="871">
        <f t="shared" si="9"/>
        <v>638</v>
      </c>
      <c r="C642" s="1002"/>
      <c r="D642" s="868"/>
      <c r="E642" s="880"/>
      <c r="F642" s="909"/>
      <c r="G642" s="1080"/>
      <c r="H642" s="980" t="s">
        <v>1580</v>
      </c>
      <c r="I642" s="1204" t="s">
        <v>756</v>
      </c>
      <c r="J642" s="912" t="s">
        <v>694</v>
      </c>
      <c r="K642" s="1198"/>
      <c r="L642" s="1199" t="s">
        <v>592</v>
      </c>
      <c r="M642" s="1200"/>
      <c r="O642" s="1162"/>
    </row>
    <row r="643" spans="2:15" s="1161" customFormat="1" ht="13.5">
      <c r="B643" s="871">
        <f t="shared" si="9"/>
        <v>639</v>
      </c>
      <c r="C643" s="1002"/>
      <c r="D643" s="868"/>
      <c r="E643" s="880"/>
      <c r="F643" s="909"/>
      <c r="G643" s="1080"/>
      <c r="H643" s="981"/>
      <c r="I643" s="1204" t="s">
        <v>759</v>
      </c>
      <c r="J643" s="912" t="s">
        <v>1080</v>
      </c>
      <c r="K643" s="1198"/>
      <c r="L643" s="1199" t="s">
        <v>1002</v>
      </c>
      <c r="M643" s="1200"/>
      <c r="O643" s="1162"/>
    </row>
    <row r="644" spans="2:15" s="1161" customFormat="1" ht="13.5">
      <c r="B644" s="871">
        <f t="shared" si="9"/>
        <v>640</v>
      </c>
      <c r="C644" s="1002"/>
      <c r="D644" s="868"/>
      <c r="E644" s="880"/>
      <c r="F644" s="909"/>
      <c r="G644" s="1080"/>
      <c r="H644" s="980" t="s">
        <v>1581</v>
      </c>
      <c r="I644" s="1204" t="s">
        <v>756</v>
      </c>
      <c r="J644" s="912" t="s">
        <v>708</v>
      </c>
      <c r="K644" s="1198"/>
      <c r="L644" s="1159" t="s">
        <v>592</v>
      </c>
      <c r="M644" s="1175"/>
      <c r="O644" s="1162"/>
    </row>
    <row r="645" spans="2:15" s="1161" customFormat="1" ht="13.5">
      <c r="B645" s="871">
        <f t="shared" si="9"/>
        <v>641</v>
      </c>
      <c r="C645" s="1002"/>
      <c r="D645" s="868"/>
      <c r="E645" s="880"/>
      <c r="F645" s="909"/>
      <c r="G645" s="1080"/>
      <c r="H645" s="981"/>
      <c r="I645" s="1204" t="s">
        <v>759</v>
      </c>
      <c r="J645" s="912" t="s">
        <v>1080</v>
      </c>
      <c r="K645" s="1198"/>
      <c r="L645" s="1199" t="s">
        <v>1002</v>
      </c>
      <c r="M645" s="1207"/>
      <c r="O645" s="1162"/>
    </row>
    <row r="646" spans="2:15" s="1161" customFormat="1" ht="16.5">
      <c r="B646" s="871">
        <f t="shared" ref="B646:B709" si="10">B645+1</f>
        <v>642</v>
      </c>
      <c r="C646" s="1002"/>
      <c r="D646" s="868"/>
      <c r="E646" s="880"/>
      <c r="F646" s="909"/>
      <c r="G646" s="1208" t="s">
        <v>1582</v>
      </c>
      <c r="H646" s="883" t="s">
        <v>1583</v>
      </c>
      <c r="I646" s="1116"/>
      <c r="J646" s="1196" t="s">
        <v>1584</v>
      </c>
      <c r="K646" s="1197"/>
      <c r="L646" s="1159" t="s">
        <v>1585</v>
      </c>
      <c r="M646" s="3067" t="s">
        <v>1586</v>
      </c>
      <c r="O646" s="1162"/>
    </row>
    <row r="647" spans="2:15" s="1161" customFormat="1" ht="16.5">
      <c r="B647" s="871">
        <f t="shared" si="10"/>
        <v>643</v>
      </c>
      <c r="C647" s="1002"/>
      <c r="D647" s="868"/>
      <c r="E647" s="880"/>
      <c r="F647" s="909"/>
      <c r="G647" s="1209"/>
      <c r="H647" s="910" t="s">
        <v>1587</v>
      </c>
      <c r="I647" s="1128"/>
      <c r="J647" s="884" t="s">
        <v>1588</v>
      </c>
      <c r="K647" s="1195"/>
      <c r="L647" s="1159" t="s">
        <v>1589</v>
      </c>
      <c r="M647" s="3068"/>
      <c r="O647" s="1162"/>
    </row>
    <row r="648" spans="2:15" s="1161" customFormat="1" ht="13.5">
      <c r="B648" s="871">
        <f t="shared" si="10"/>
        <v>644</v>
      </c>
      <c r="C648" s="1002"/>
      <c r="D648" s="868"/>
      <c r="E648" s="880"/>
      <c r="F648" s="909"/>
      <c r="G648" s="883" t="s">
        <v>1590</v>
      </c>
      <c r="H648" s="1116"/>
      <c r="I648" s="1116"/>
      <c r="J648" s="884" t="s">
        <v>1591</v>
      </c>
      <c r="K648" s="1195"/>
      <c r="L648" s="1159" t="s">
        <v>592</v>
      </c>
      <c r="M648" s="1175"/>
      <c r="O648" s="1162"/>
    </row>
    <row r="649" spans="2:15" s="1161" customFormat="1" ht="13.5">
      <c r="B649" s="871">
        <f t="shared" si="10"/>
        <v>645</v>
      </c>
      <c r="C649" s="1002"/>
      <c r="D649" s="1003"/>
      <c r="E649" s="880"/>
      <c r="F649" s="1201"/>
      <c r="G649" s="883" t="s">
        <v>947</v>
      </c>
      <c r="H649" s="883"/>
      <c r="I649" s="1116"/>
      <c r="J649" s="912" t="s">
        <v>1021</v>
      </c>
      <c r="K649" s="1198"/>
      <c r="L649" s="1199" t="s">
        <v>592</v>
      </c>
      <c r="M649" s="1200"/>
      <c r="O649" s="1162"/>
    </row>
    <row r="650" spans="2:15" ht="13.5">
      <c r="B650" s="871">
        <f t="shared" si="10"/>
        <v>646</v>
      </c>
      <c r="C650" s="1002"/>
      <c r="D650" s="868"/>
      <c r="E650" s="880"/>
      <c r="F650" s="881" t="s">
        <v>863</v>
      </c>
      <c r="G650" s="883" t="s">
        <v>1592</v>
      </c>
      <c r="H650" s="1116"/>
      <c r="I650" s="1116"/>
      <c r="J650" s="912" t="s">
        <v>708</v>
      </c>
      <c r="K650" s="902"/>
      <c r="L650" s="937" t="s">
        <v>592</v>
      </c>
      <c r="M650" s="1210"/>
      <c r="O650" s="857"/>
    </row>
    <row r="651" spans="2:15" ht="13.5">
      <c r="B651" s="871">
        <f t="shared" si="10"/>
        <v>647</v>
      </c>
      <c r="C651" s="1002"/>
      <c r="D651" s="868"/>
      <c r="E651" s="880"/>
      <c r="F651" s="909"/>
      <c r="G651" s="883" t="s">
        <v>1593</v>
      </c>
      <c r="H651" s="1116"/>
      <c r="I651" s="1116"/>
      <c r="J651" s="912" t="s">
        <v>694</v>
      </c>
      <c r="K651" s="902"/>
      <c r="L651" s="937" t="s">
        <v>592</v>
      </c>
      <c r="M651" s="1210"/>
      <c r="O651" s="857"/>
    </row>
    <row r="652" spans="2:15" ht="13.5">
      <c r="B652" s="871">
        <f t="shared" si="10"/>
        <v>648</v>
      </c>
      <c r="C652" s="1002"/>
      <c r="D652" s="868"/>
      <c r="E652" s="880"/>
      <c r="F652" s="909"/>
      <c r="G652" s="883" t="s">
        <v>1594</v>
      </c>
      <c r="H652" s="1116"/>
      <c r="I652" s="1116"/>
      <c r="J652" s="912" t="s">
        <v>708</v>
      </c>
      <c r="K652" s="902"/>
      <c r="L652" s="937" t="s">
        <v>592</v>
      </c>
      <c r="M652" s="1210"/>
      <c r="O652" s="857"/>
    </row>
    <row r="653" spans="2:15" ht="13.5">
      <c r="B653" s="871">
        <f t="shared" si="10"/>
        <v>649</v>
      </c>
      <c r="C653" s="1002"/>
      <c r="D653" s="860"/>
      <c r="E653" s="890"/>
      <c r="F653" s="1211"/>
      <c r="G653" s="1013" t="s">
        <v>1595</v>
      </c>
      <c r="H653" s="1124"/>
      <c r="I653" s="1124"/>
      <c r="J653" s="912" t="s">
        <v>1596</v>
      </c>
      <c r="K653" s="987"/>
      <c r="L653" s="988" t="s">
        <v>592</v>
      </c>
      <c r="M653" s="1212" t="s">
        <v>1597</v>
      </c>
      <c r="O653" s="857"/>
    </row>
    <row r="654" spans="2:15" s="837" customFormat="1" ht="13.5">
      <c r="B654" s="858">
        <f t="shared" si="10"/>
        <v>650</v>
      </c>
      <c r="C654" s="1035" t="s">
        <v>1598</v>
      </c>
      <c r="D654" s="1046"/>
      <c r="E654" s="917"/>
      <c r="F654" s="917"/>
      <c r="G654" s="917"/>
      <c r="H654" s="917"/>
      <c r="I654" s="917"/>
      <c r="J654" s="952" t="s">
        <v>994</v>
      </c>
      <c r="K654" s="953" t="s">
        <v>592</v>
      </c>
      <c r="L654" s="924" t="s">
        <v>592</v>
      </c>
      <c r="M654" s="920"/>
      <c r="O654" s="865"/>
    </row>
    <row r="655" spans="2:15" s="837" customFormat="1" ht="13.5">
      <c r="B655" s="858">
        <f t="shared" si="10"/>
        <v>651</v>
      </c>
      <c r="C655" s="872"/>
      <c r="D655" s="896" t="s">
        <v>1599</v>
      </c>
      <c r="E655" s="897"/>
      <c r="F655" s="868"/>
      <c r="G655" s="868"/>
      <c r="H655" s="868"/>
      <c r="I655" s="868"/>
      <c r="J655" s="1061" t="s">
        <v>994</v>
      </c>
      <c r="K655" s="1062" t="s">
        <v>592</v>
      </c>
      <c r="L655" s="869" t="s">
        <v>592</v>
      </c>
      <c r="M655" s="1213"/>
      <c r="O655" s="865"/>
    </row>
    <row r="656" spans="2:15" s="1161" customFormat="1" ht="13.5">
      <c r="B656" s="871">
        <f t="shared" si="10"/>
        <v>652</v>
      </c>
      <c r="C656" s="1214"/>
      <c r="D656" s="3069"/>
      <c r="E656" s="1215"/>
      <c r="F656" s="1216" t="s">
        <v>888</v>
      </c>
      <c r="G656" s="1216"/>
      <c r="H656" s="1217"/>
      <c r="I656" s="1216"/>
      <c r="J656" s="875" t="s">
        <v>1600</v>
      </c>
      <c r="K656" s="1218"/>
      <c r="L656" s="1166" t="s">
        <v>592</v>
      </c>
      <c r="M656" s="1219"/>
      <c r="O656" s="1162"/>
    </row>
    <row r="657" spans="2:15" s="1161" customFormat="1" ht="13.5">
      <c r="B657" s="871">
        <f t="shared" si="10"/>
        <v>653</v>
      </c>
      <c r="C657" s="1214"/>
      <c r="D657" s="3069"/>
      <c r="E657" s="1215"/>
      <c r="F657" s="1220" t="s">
        <v>680</v>
      </c>
      <c r="G657" s="1220"/>
      <c r="H657" s="1221"/>
      <c r="I657" s="1220"/>
      <c r="J657" s="884" t="s">
        <v>1601</v>
      </c>
      <c r="K657" s="1195"/>
      <c r="L657" s="1159" t="s">
        <v>1602</v>
      </c>
      <c r="M657" s="1222"/>
      <c r="O657" s="1162"/>
    </row>
    <row r="658" spans="2:15" s="1161" customFormat="1" ht="13.5">
      <c r="B658" s="871">
        <f t="shared" si="10"/>
        <v>654</v>
      </c>
      <c r="C658" s="1214"/>
      <c r="D658" s="1223"/>
      <c r="E658" s="1224"/>
      <c r="F658" s="1225" t="s">
        <v>650</v>
      </c>
      <c r="G658" s="1226" t="s">
        <v>1563</v>
      </c>
      <c r="H658" s="1220" t="s">
        <v>1603</v>
      </c>
      <c r="I658" s="1221"/>
      <c r="J658" s="1196" t="s">
        <v>1564</v>
      </c>
      <c r="K658" s="1197"/>
      <c r="L658" s="1159" t="s">
        <v>1604</v>
      </c>
      <c r="M658" s="1222"/>
      <c r="O658" s="1162"/>
    </row>
    <row r="659" spans="2:15" s="1161" customFormat="1" ht="13.5">
      <c r="B659" s="871">
        <f t="shared" si="10"/>
        <v>655</v>
      </c>
      <c r="C659" s="1214"/>
      <c r="D659" s="1223"/>
      <c r="E659" s="1224"/>
      <c r="F659" s="1227" t="s">
        <v>1605</v>
      </c>
      <c r="G659" s="1228"/>
      <c r="H659" s="1220" t="s">
        <v>1606</v>
      </c>
      <c r="I659" s="1221"/>
      <c r="J659" s="1196" t="s">
        <v>1607</v>
      </c>
      <c r="K659" s="1197"/>
      <c r="L659" s="1159" t="s">
        <v>1608</v>
      </c>
      <c r="M659" s="1222"/>
      <c r="O659" s="1162"/>
    </row>
    <row r="660" spans="2:15" s="1161" customFormat="1" ht="13.5">
      <c r="B660" s="871">
        <f t="shared" si="10"/>
        <v>656</v>
      </c>
      <c r="C660" s="1214"/>
      <c r="D660" s="1223"/>
      <c r="E660" s="1224"/>
      <c r="F660" s="1229"/>
      <c r="G660" s="1230"/>
      <c r="H660" s="1220" t="s">
        <v>1609</v>
      </c>
      <c r="I660" s="1221"/>
      <c r="J660" s="1196" t="s">
        <v>1607</v>
      </c>
      <c r="K660" s="1197"/>
      <c r="L660" s="1159" t="s">
        <v>1608</v>
      </c>
      <c r="M660" s="1222"/>
      <c r="O660" s="1162"/>
    </row>
    <row r="661" spans="2:15" s="1161" customFormat="1" ht="13.5">
      <c r="B661" s="871">
        <f t="shared" si="10"/>
        <v>657</v>
      </c>
      <c r="C661" s="1214"/>
      <c r="D661" s="1223"/>
      <c r="E661" s="1215"/>
      <c r="F661" s="1227"/>
      <c r="G661" s="1226" t="s">
        <v>1610</v>
      </c>
      <c r="H661" s="1220" t="s">
        <v>1611</v>
      </c>
      <c r="I661" s="1221"/>
      <c r="J661" s="884" t="s">
        <v>1612</v>
      </c>
      <c r="K661" s="1158" t="s">
        <v>1613</v>
      </c>
      <c r="L661" s="1159" t="s">
        <v>1426</v>
      </c>
      <c r="M661" s="1222"/>
      <c r="O661" s="1162"/>
    </row>
    <row r="662" spans="2:15" s="1161" customFormat="1" ht="13.5">
      <c r="B662" s="871">
        <f t="shared" si="10"/>
        <v>658</v>
      </c>
      <c r="C662" s="1214"/>
      <c r="D662" s="1223"/>
      <c r="E662" s="1231"/>
      <c r="F662" s="1227"/>
      <c r="G662" s="1228" t="s">
        <v>1614</v>
      </c>
      <c r="H662" s="1220" t="s">
        <v>1615</v>
      </c>
      <c r="I662" s="1221"/>
      <c r="J662" s="884" t="s">
        <v>1616</v>
      </c>
      <c r="K662" s="1158"/>
      <c r="L662" s="1159" t="s">
        <v>1617</v>
      </c>
      <c r="M662" s="1222"/>
      <c r="O662" s="1162"/>
    </row>
    <row r="663" spans="2:15" s="1161" customFormat="1" ht="13.5">
      <c r="B663" s="871">
        <f t="shared" si="10"/>
        <v>659</v>
      </c>
      <c r="C663" s="1214"/>
      <c r="D663" s="1223"/>
      <c r="E663" s="1231"/>
      <c r="F663" s="1227"/>
      <c r="G663" s="1230"/>
      <c r="H663" s="1220" t="s">
        <v>1618</v>
      </c>
      <c r="I663" s="1221"/>
      <c r="J663" s="884" t="s">
        <v>1423</v>
      </c>
      <c r="K663" s="1158"/>
      <c r="L663" s="1159" t="s">
        <v>1617</v>
      </c>
      <c r="M663" s="1222"/>
      <c r="O663" s="1162"/>
    </row>
    <row r="664" spans="2:15" s="1161" customFormat="1" ht="13.5">
      <c r="B664" s="871">
        <f t="shared" si="10"/>
        <v>660</v>
      </c>
      <c r="C664" s="1214"/>
      <c r="D664" s="1223"/>
      <c r="E664" s="1231"/>
      <c r="F664" s="1227"/>
      <c r="G664" s="1232" t="s">
        <v>1619</v>
      </c>
      <c r="H664" s="1233" t="s">
        <v>1611</v>
      </c>
      <c r="I664" s="1221"/>
      <c r="J664" s="884" t="s">
        <v>1620</v>
      </c>
      <c r="K664" s="1158"/>
      <c r="L664" s="1159" t="s">
        <v>1621</v>
      </c>
      <c r="M664" s="3056" t="s">
        <v>1622</v>
      </c>
      <c r="O664" s="1162"/>
    </row>
    <row r="665" spans="2:15" s="1161" customFormat="1" ht="13.5">
      <c r="B665" s="871">
        <f t="shared" si="10"/>
        <v>661</v>
      </c>
      <c r="C665" s="1214"/>
      <c r="D665" s="1223"/>
      <c r="E665" s="1231"/>
      <c r="F665" s="1227"/>
      <c r="G665" s="3059"/>
      <c r="H665" s="1220" t="s">
        <v>1615</v>
      </c>
      <c r="I665" s="1221"/>
      <c r="J665" s="901" t="s">
        <v>1623</v>
      </c>
      <c r="K665" s="1158"/>
      <c r="L665" s="1159" t="s">
        <v>1624</v>
      </c>
      <c r="M665" s="3057"/>
      <c r="O665" s="1162"/>
    </row>
    <row r="666" spans="2:15" s="1161" customFormat="1" ht="13.5">
      <c r="B666" s="871">
        <f t="shared" si="10"/>
        <v>662</v>
      </c>
      <c r="C666" s="1214"/>
      <c r="D666" s="1223"/>
      <c r="E666" s="1231"/>
      <c r="F666" s="1227"/>
      <c r="G666" s="3060"/>
      <c r="H666" s="1220" t="s">
        <v>1625</v>
      </c>
      <c r="I666" s="1221"/>
      <c r="J666" s="884" t="s">
        <v>1626</v>
      </c>
      <c r="K666" s="1158"/>
      <c r="L666" s="1159" t="s">
        <v>1627</v>
      </c>
      <c r="M666" s="3058"/>
      <c r="O666" s="1162"/>
    </row>
    <row r="667" spans="2:15" s="1161" customFormat="1" ht="13.5">
      <c r="B667" s="871">
        <f t="shared" si="10"/>
        <v>663</v>
      </c>
      <c r="C667" s="1214"/>
      <c r="D667" s="1223"/>
      <c r="E667" s="1231"/>
      <c r="F667" s="1227"/>
      <c r="G667" s="1226" t="s">
        <v>1628</v>
      </c>
      <c r="H667" s="1220" t="s">
        <v>1611</v>
      </c>
      <c r="I667" s="1221"/>
      <c r="J667" s="884" t="s">
        <v>1620</v>
      </c>
      <c r="K667" s="1158" t="s">
        <v>1629</v>
      </c>
      <c r="L667" s="1159" t="s">
        <v>1630</v>
      </c>
      <c r="M667" s="3056" t="s">
        <v>1622</v>
      </c>
      <c r="O667" s="1162"/>
    </row>
    <row r="668" spans="2:15" s="1161" customFormat="1" ht="13.5">
      <c r="B668" s="871">
        <f t="shared" si="10"/>
        <v>664</v>
      </c>
      <c r="C668" s="1214"/>
      <c r="D668" s="1223"/>
      <c r="E668" s="1231"/>
      <c r="F668" s="1227"/>
      <c r="G668" s="3059"/>
      <c r="H668" s="1220" t="s">
        <v>1606</v>
      </c>
      <c r="I668" s="1221"/>
      <c r="J668" s="901" t="s">
        <v>1631</v>
      </c>
      <c r="K668" s="1158"/>
      <c r="L668" s="1159" t="s">
        <v>1632</v>
      </c>
      <c r="M668" s="3057"/>
      <c r="O668" s="1162"/>
    </row>
    <row r="669" spans="2:15" s="1161" customFormat="1" ht="13.5">
      <c r="B669" s="871">
        <f t="shared" si="10"/>
        <v>665</v>
      </c>
      <c r="C669" s="1214"/>
      <c r="D669" s="1223"/>
      <c r="E669" s="1231"/>
      <c r="F669" s="1227"/>
      <c r="G669" s="3060"/>
      <c r="H669" s="1234" t="s">
        <v>1625</v>
      </c>
      <c r="I669" s="1221"/>
      <c r="J669" s="884" t="s">
        <v>1626</v>
      </c>
      <c r="K669" s="1192"/>
      <c r="L669" s="1159" t="s">
        <v>1633</v>
      </c>
      <c r="M669" s="3058"/>
      <c r="O669" s="1162"/>
    </row>
    <row r="670" spans="2:15" s="1161" customFormat="1" ht="13.5">
      <c r="B670" s="871">
        <f t="shared" si="10"/>
        <v>666</v>
      </c>
      <c r="C670" s="1214"/>
      <c r="D670" s="1223"/>
      <c r="E670" s="1231"/>
      <c r="F670" s="1227"/>
      <c r="G670" s="1220" t="s">
        <v>1634</v>
      </c>
      <c r="H670" s="1221"/>
      <c r="I670" s="1221"/>
      <c r="J670" s="884" t="s">
        <v>1635</v>
      </c>
      <c r="K670" s="1195"/>
      <c r="L670" s="1159" t="s">
        <v>592</v>
      </c>
      <c r="M670" s="1222"/>
      <c r="O670" s="1162"/>
    </row>
    <row r="671" spans="2:15" s="1161" customFormat="1" ht="13.5">
      <c r="B671" s="871">
        <f t="shared" si="10"/>
        <v>667</v>
      </c>
      <c r="C671" s="1214"/>
      <c r="D671" s="1223"/>
      <c r="E671" s="1231"/>
      <c r="F671" s="1227"/>
      <c r="G671" s="1235" t="s">
        <v>1636</v>
      </c>
      <c r="H671" s="1236"/>
      <c r="I671" s="1236"/>
      <c r="J671" s="912" t="s">
        <v>1637</v>
      </c>
      <c r="K671" s="1198"/>
      <c r="L671" s="1199" t="s">
        <v>1017</v>
      </c>
      <c r="M671" s="1237"/>
      <c r="O671" s="1162"/>
    </row>
    <row r="672" spans="2:15" s="1161" customFormat="1" ht="13.5">
      <c r="B672" s="871">
        <f t="shared" si="10"/>
        <v>668</v>
      </c>
      <c r="C672" s="1214"/>
      <c r="D672" s="1238"/>
      <c r="E672" s="1215"/>
      <c r="F672" s="1239" t="s">
        <v>1638</v>
      </c>
      <c r="G672" s="1234" t="s">
        <v>1639</v>
      </c>
      <c r="H672" s="1221"/>
      <c r="I672" s="1240"/>
      <c r="J672" s="884" t="s">
        <v>1635</v>
      </c>
      <c r="K672" s="1195"/>
      <c r="L672" s="1159" t="s">
        <v>592</v>
      </c>
      <c r="M672" s="1222"/>
      <c r="O672" s="1162"/>
    </row>
    <row r="673" spans="2:15" s="1161" customFormat="1" ht="13.5">
      <c r="B673" s="871">
        <f t="shared" si="10"/>
        <v>669</v>
      </c>
      <c r="C673" s="1214"/>
      <c r="D673" s="1238"/>
      <c r="E673" s="1215"/>
      <c r="F673" s="3054" t="s">
        <v>1640</v>
      </c>
      <c r="G673" s="1232" t="s">
        <v>1641</v>
      </c>
      <c r="H673" s="1221" t="s">
        <v>776</v>
      </c>
      <c r="I673" s="1220"/>
      <c r="J673" s="884" t="s">
        <v>802</v>
      </c>
      <c r="K673" s="1195"/>
      <c r="L673" s="1159" t="s">
        <v>1504</v>
      </c>
      <c r="M673" s="1222"/>
      <c r="O673" s="1162"/>
    </row>
    <row r="674" spans="2:15" s="1161" customFormat="1" ht="27">
      <c r="B674" s="871">
        <f t="shared" si="10"/>
        <v>670</v>
      </c>
      <c r="C674" s="1214"/>
      <c r="D674" s="1238"/>
      <c r="E674" s="1215"/>
      <c r="F674" s="3054"/>
      <c r="G674" s="1241"/>
      <c r="H674" s="1220" t="s">
        <v>1642</v>
      </c>
      <c r="I674" s="1220"/>
      <c r="J674" s="884" t="s">
        <v>1643</v>
      </c>
      <c r="K674" s="1195"/>
      <c r="L674" s="1159" t="s">
        <v>1644</v>
      </c>
      <c r="M674" s="1222"/>
      <c r="O674" s="1162"/>
    </row>
    <row r="675" spans="2:15" s="1161" customFormat="1" ht="13.5">
      <c r="B675" s="871">
        <f t="shared" si="10"/>
        <v>671</v>
      </c>
      <c r="C675" s="1214"/>
      <c r="D675" s="1238"/>
      <c r="E675" s="1215"/>
      <c r="F675" s="3054"/>
      <c r="G675" s="1242" t="s">
        <v>1645</v>
      </c>
      <c r="H675" s="1221"/>
      <c r="I675" s="1240"/>
      <c r="J675" s="884" t="s">
        <v>1635</v>
      </c>
      <c r="K675" s="1195"/>
      <c r="L675" s="1159" t="s">
        <v>592</v>
      </c>
      <c r="M675" s="1222"/>
      <c r="O675" s="1162"/>
    </row>
    <row r="676" spans="2:15" s="1161" customFormat="1" ht="13.5">
      <c r="B676" s="871">
        <f t="shared" si="10"/>
        <v>672</v>
      </c>
      <c r="C676" s="1214"/>
      <c r="D676" s="1238"/>
      <c r="E676" s="1215"/>
      <c r="F676" s="3055"/>
      <c r="G676" s="1243" t="s">
        <v>1646</v>
      </c>
      <c r="H676" s="871">
        <f>H675+1</f>
        <v>1</v>
      </c>
      <c r="I676" s="1240"/>
      <c r="J676" s="884" t="s">
        <v>1647</v>
      </c>
      <c r="K676" s="1195"/>
      <c r="L676" s="1159" t="s">
        <v>592</v>
      </c>
      <c r="M676" s="1244" t="s">
        <v>1597</v>
      </c>
      <c r="O676" s="1162"/>
    </row>
    <row r="677" spans="2:15" s="837" customFormat="1" ht="13.5">
      <c r="B677" s="858">
        <f t="shared" si="10"/>
        <v>673</v>
      </c>
      <c r="C677" s="872"/>
      <c r="D677" s="896" t="s">
        <v>1648</v>
      </c>
      <c r="E677" s="897"/>
      <c r="F677" s="917"/>
      <c r="G677" s="917"/>
      <c r="H677" s="917"/>
      <c r="I677" s="918"/>
      <c r="J677" s="1245" t="s">
        <v>994</v>
      </c>
      <c r="K677" s="1125" t="s">
        <v>592</v>
      </c>
      <c r="L677" s="931" t="s">
        <v>994</v>
      </c>
      <c r="M677" s="1246"/>
      <c r="O677" s="865"/>
    </row>
    <row r="678" spans="2:15" s="837" customFormat="1" ht="13.5">
      <c r="B678" s="858">
        <f t="shared" si="10"/>
        <v>674</v>
      </c>
      <c r="C678" s="872"/>
      <c r="D678" s="879"/>
      <c r="E678" s="896" t="s">
        <v>1649</v>
      </c>
      <c r="F678" s="897"/>
      <c r="G678" s="868"/>
      <c r="H678" s="897"/>
      <c r="I678" s="1001"/>
      <c r="J678" s="1245" t="s">
        <v>994</v>
      </c>
      <c r="K678" s="1125" t="s">
        <v>592</v>
      </c>
      <c r="L678" s="931" t="s">
        <v>994</v>
      </c>
      <c r="M678" s="1246"/>
      <c r="O678" s="865"/>
    </row>
    <row r="679" spans="2:15" s="1161" customFormat="1" ht="13.5">
      <c r="B679" s="871">
        <f t="shared" si="10"/>
        <v>675</v>
      </c>
      <c r="C679" s="1247"/>
      <c r="D679" s="1238"/>
      <c r="E679" s="1238"/>
      <c r="F679" s="1248" t="s">
        <v>887</v>
      </c>
      <c r="G679" s="1216"/>
      <c r="H679" s="1216"/>
      <c r="I679" s="1249"/>
      <c r="J679" s="1095" t="s">
        <v>1649</v>
      </c>
      <c r="K679" s="1250"/>
      <c r="L679" s="1251" t="s">
        <v>994</v>
      </c>
      <c r="M679" s="1252"/>
      <c r="O679" s="1162"/>
    </row>
    <row r="680" spans="2:15" s="1161" customFormat="1" ht="13.5">
      <c r="B680" s="871">
        <f t="shared" si="10"/>
        <v>676</v>
      </c>
      <c r="C680" s="1247"/>
      <c r="D680" s="1238"/>
      <c r="E680" s="1238"/>
      <c r="F680" s="1253" t="s">
        <v>958</v>
      </c>
      <c r="G680" s="1254"/>
      <c r="H680" s="1254"/>
      <c r="I680" s="1255"/>
      <c r="J680" s="1074" t="s">
        <v>1650</v>
      </c>
      <c r="K680" s="1256"/>
      <c r="L680" s="1159" t="s">
        <v>1651</v>
      </c>
      <c r="M680" s="1257"/>
      <c r="O680" s="1162"/>
    </row>
    <row r="681" spans="2:15" s="1161" customFormat="1" ht="13.5">
      <c r="B681" s="871">
        <f t="shared" si="10"/>
        <v>677</v>
      </c>
      <c r="C681" s="1247"/>
      <c r="D681" s="1258"/>
      <c r="E681" s="1238"/>
      <c r="F681" s="1239" t="s">
        <v>650</v>
      </c>
      <c r="G681" s="1235" t="s">
        <v>1652</v>
      </c>
      <c r="H681" s="1235"/>
      <c r="I681" s="1259"/>
      <c r="J681" s="1082" t="s">
        <v>1653</v>
      </c>
      <c r="K681" s="1260"/>
      <c r="L681" s="1199" t="s">
        <v>1654</v>
      </c>
      <c r="M681" s="1261"/>
      <c r="O681" s="1162"/>
    </row>
    <row r="682" spans="2:15" s="1161" customFormat="1" ht="13.5">
      <c r="B682" s="871">
        <f t="shared" si="10"/>
        <v>678</v>
      </c>
      <c r="C682" s="1247"/>
      <c r="D682" s="1258"/>
      <c r="E682" s="1238"/>
      <c r="F682" s="1262" t="s">
        <v>1605</v>
      </c>
      <c r="G682" s="1235" t="s">
        <v>1655</v>
      </c>
      <c r="H682" s="1235"/>
      <c r="I682" s="1235"/>
      <c r="J682" s="1082" t="s">
        <v>1635</v>
      </c>
      <c r="K682" s="1260"/>
      <c r="L682" s="1159" t="s">
        <v>592</v>
      </c>
      <c r="M682" s="1261"/>
      <c r="O682" s="1162"/>
    </row>
    <row r="683" spans="2:15" s="1161" customFormat="1" ht="40.5">
      <c r="B683" s="871">
        <f t="shared" si="10"/>
        <v>679</v>
      </c>
      <c r="C683" s="1247"/>
      <c r="D683" s="1258"/>
      <c r="E683" s="1238"/>
      <c r="F683" s="1263" t="s">
        <v>1638</v>
      </c>
      <c r="G683" s="1264"/>
      <c r="H683" s="1265"/>
      <c r="I683" s="1265"/>
      <c r="J683" s="1134"/>
      <c r="K683" s="1266"/>
      <c r="L683" s="1267" t="s">
        <v>1369</v>
      </c>
      <c r="M683" s="1268" t="s">
        <v>1656</v>
      </c>
      <c r="O683" s="1162"/>
    </row>
    <row r="684" spans="2:15" s="837" customFormat="1" ht="13.5">
      <c r="B684" s="871">
        <f t="shared" si="10"/>
        <v>680</v>
      </c>
      <c r="C684" s="872"/>
      <c r="D684" s="1028"/>
      <c r="E684" s="896" t="s">
        <v>1657</v>
      </c>
      <c r="F684" s="868"/>
      <c r="G684" s="868"/>
      <c r="H684" s="868"/>
      <c r="I684" s="868"/>
      <c r="J684" s="1269" t="s">
        <v>1409</v>
      </c>
      <c r="K684" s="1062" t="s">
        <v>592</v>
      </c>
      <c r="L684" s="863" t="s">
        <v>994</v>
      </c>
      <c r="M684" s="1213"/>
      <c r="O684" s="865"/>
    </row>
    <row r="685" spans="2:15" s="1161" customFormat="1" ht="13.5">
      <c r="B685" s="871">
        <f t="shared" si="10"/>
        <v>681</v>
      </c>
      <c r="C685" s="1247"/>
      <c r="D685" s="1238"/>
      <c r="E685" s="1258"/>
      <c r="F685" s="1216" t="s">
        <v>888</v>
      </c>
      <c r="G685" s="1216"/>
      <c r="H685" s="1217"/>
      <c r="I685" s="1216"/>
      <c r="J685" s="1270" t="s">
        <v>1658</v>
      </c>
      <c r="K685" s="1271"/>
      <c r="L685" s="1166" t="s">
        <v>994</v>
      </c>
      <c r="M685" s="1219"/>
      <c r="O685" s="1162"/>
    </row>
    <row r="686" spans="2:15" s="1161" customFormat="1" ht="13.5">
      <c r="B686" s="871">
        <f t="shared" si="10"/>
        <v>682</v>
      </c>
      <c r="C686" s="1247"/>
      <c r="D686" s="1238"/>
      <c r="E686" s="1258"/>
      <c r="F686" s="1220" t="s">
        <v>647</v>
      </c>
      <c r="G686" s="1220"/>
      <c r="H686" s="1221"/>
      <c r="I686" s="1220"/>
      <c r="J686" s="1272" t="s">
        <v>1659</v>
      </c>
      <c r="K686" s="1273"/>
      <c r="L686" s="1159" t="s">
        <v>1602</v>
      </c>
      <c r="M686" s="1274"/>
      <c r="O686" s="1162"/>
    </row>
    <row r="687" spans="2:15" s="1161" customFormat="1" ht="13.5">
      <c r="B687" s="871">
        <f t="shared" si="10"/>
        <v>683</v>
      </c>
      <c r="C687" s="1247"/>
      <c r="D687" s="1238"/>
      <c r="E687" s="1275"/>
      <c r="F687" s="1225" t="s">
        <v>650</v>
      </c>
      <c r="G687" s="1226" t="s">
        <v>1563</v>
      </c>
      <c r="H687" s="1234" t="s">
        <v>1660</v>
      </c>
      <c r="I687" s="1276"/>
      <c r="J687" s="1196" t="s">
        <v>1564</v>
      </c>
      <c r="K687" s="1197"/>
      <c r="L687" s="1277" t="s">
        <v>1604</v>
      </c>
      <c r="M687" s="1274"/>
      <c r="O687" s="1162"/>
    </row>
    <row r="688" spans="2:15" s="1161" customFormat="1" ht="13.5">
      <c r="B688" s="871">
        <f t="shared" si="10"/>
        <v>684</v>
      </c>
      <c r="C688" s="1247"/>
      <c r="D688" s="1238"/>
      <c r="E688" s="1275"/>
      <c r="F688" s="1229"/>
      <c r="G688" s="1228"/>
      <c r="H688" s="1234" t="s">
        <v>1661</v>
      </c>
      <c r="I688" s="1276"/>
      <c r="J688" s="1196" t="s">
        <v>1564</v>
      </c>
      <c r="K688" s="1197"/>
      <c r="L688" s="1277" t="s">
        <v>1604</v>
      </c>
      <c r="M688" s="1274"/>
      <c r="O688" s="1162"/>
    </row>
    <row r="689" spans="2:15" s="1161" customFormat="1" ht="13.5">
      <c r="B689" s="871">
        <f t="shared" si="10"/>
        <v>685</v>
      </c>
      <c r="C689" s="1247"/>
      <c r="D689" s="1238"/>
      <c r="E689" s="1275"/>
      <c r="F689" s="1229"/>
      <c r="G689" s="1230"/>
      <c r="H689" s="1234" t="s">
        <v>1662</v>
      </c>
      <c r="I689" s="1276"/>
      <c r="J689" s="1196" t="s">
        <v>1663</v>
      </c>
      <c r="K689" s="1197"/>
      <c r="L689" s="1277" t="s">
        <v>1604</v>
      </c>
      <c r="M689" s="1274"/>
      <c r="O689" s="1162"/>
    </row>
    <row r="690" spans="2:15" s="1161" customFormat="1" ht="13.5">
      <c r="B690" s="871">
        <f t="shared" si="10"/>
        <v>686</v>
      </c>
      <c r="C690" s="1247"/>
      <c r="D690" s="1238"/>
      <c r="E690" s="1258"/>
      <c r="F690" s="1227"/>
      <c r="G690" s="1226" t="s">
        <v>1664</v>
      </c>
      <c r="H690" s="1234" t="s">
        <v>1660</v>
      </c>
      <c r="I690" s="1276"/>
      <c r="J690" s="884" t="s">
        <v>1665</v>
      </c>
      <c r="K690" s="1195"/>
      <c r="L690" s="1159" t="s">
        <v>1666</v>
      </c>
      <c r="M690" s="1274"/>
      <c r="O690" s="1162"/>
    </row>
    <row r="691" spans="2:15" s="1161" customFormat="1" ht="13.5">
      <c r="B691" s="871">
        <f t="shared" si="10"/>
        <v>687</v>
      </c>
      <c r="C691" s="1247"/>
      <c r="D691" s="1238"/>
      <c r="E691" s="1258"/>
      <c r="F691" s="1254"/>
      <c r="G691" s="1228"/>
      <c r="H691" s="1234" t="s">
        <v>1661</v>
      </c>
      <c r="I691" s="1276"/>
      <c r="J691" s="884" t="s">
        <v>1665</v>
      </c>
      <c r="K691" s="1195"/>
      <c r="L691" s="1159" t="s">
        <v>1666</v>
      </c>
      <c r="M691" s="1274"/>
      <c r="O691" s="1162"/>
    </row>
    <row r="692" spans="2:15" s="1161" customFormat="1" ht="13.5">
      <c r="B692" s="871">
        <f t="shared" si="10"/>
        <v>688</v>
      </c>
      <c r="C692" s="1247"/>
      <c r="D692" s="1238"/>
      <c r="E692" s="1258"/>
      <c r="F692" s="1254"/>
      <c r="G692" s="1230"/>
      <c r="H692" s="1234" t="s">
        <v>1662</v>
      </c>
      <c r="I692" s="1276"/>
      <c r="J692" s="884" t="s">
        <v>1239</v>
      </c>
      <c r="K692" s="1195"/>
      <c r="L692" s="1159" t="s">
        <v>1569</v>
      </c>
      <c r="M692" s="1274"/>
      <c r="O692" s="1162"/>
    </row>
    <row r="693" spans="2:15" s="1161" customFormat="1" ht="13.5">
      <c r="B693" s="871">
        <f t="shared" si="10"/>
        <v>689</v>
      </c>
      <c r="C693" s="1247"/>
      <c r="D693" s="1238"/>
      <c r="E693" s="1258"/>
      <c r="F693" s="1254"/>
      <c r="G693" s="3059" t="s">
        <v>1667</v>
      </c>
      <c r="H693" s="1234" t="s">
        <v>1660</v>
      </c>
      <c r="I693" s="1276"/>
      <c r="J693" s="884" t="s">
        <v>1668</v>
      </c>
      <c r="K693" s="1195"/>
      <c r="L693" s="1159" t="s">
        <v>1669</v>
      </c>
      <c r="M693" s="3057" t="s">
        <v>1670</v>
      </c>
      <c r="O693" s="1162"/>
    </row>
    <row r="694" spans="2:15" s="1161" customFormat="1" ht="13.5">
      <c r="B694" s="871">
        <f t="shared" si="10"/>
        <v>690</v>
      </c>
      <c r="C694" s="1247"/>
      <c r="D694" s="1238"/>
      <c r="E694" s="1258"/>
      <c r="F694" s="1254"/>
      <c r="G694" s="3059"/>
      <c r="H694" s="1234" t="s">
        <v>1661</v>
      </c>
      <c r="I694" s="1276"/>
      <c r="J694" s="884" t="s">
        <v>1671</v>
      </c>
      <c r="K694" s="1195"/>
      <c r="L694" s="1159" t="s">
        <v>1630</v>
      </c>
      <c r="M694" s="3057"/>
      <c r="O694" s="1162"/>
    </row>
    <row r="695" spans="2:15" s="1161" customFormat="1" ht="13.5">
      <c r="B695" s="871">
        <f t="shared" si="10"/>
        <v>691</v>
      </c>
      <c r="C695" s="1247"/>
      <c r="D695" s="1238"/>
      <c r="E695" s="1258"/>
      <c r="F695" s="1254"/>
      <c r="G695" s="3060"/>
      <c r="H695" s="1234" t="s">
        <v>1662</v>
      </c>
      <c r="I695" s="1276"/>
      <c r="J695" s="884" t="s">
        <v>1672</v>
      </c>
      <c r="K695" s="1195"/>
      <c r="L695" s="1159" t="s">
        <v>1673</v>
      </c>
      <c r="M695" s="3058"/>
      <c r="O695" s="1162"/>
    </row>
    <row r="696" spans="2:15" s="1161" customFormat="1" ht="13.5">
      <c r="B696" s="871">
        <f t="shared" si="10"/>
        <v>692</v>
      </c>
      <c r="C696" s="1247"/>
      <c r="D696" s="1238"/>
      <c r="E696" s="1258"/>
      <c r="F696" s="1254"/>
      <c r="G696" s="1234" t="s">
        <v>1674</v>
      </c>
      <c r="H696" s="1278"/>
      <c r="I696" s="1279"/>
      <c r="J696" s="884" t="s">
        <v>907</v>
      </c>
      <c r="K696" s="1195"/>
      <c r="L696" s="1159" t="s">
        <v>592</v>
      </c>
      <c r="M696" s="1280"/>
      <c r="O696" s="1162"/>
    </row>
    <row r="697" spans="2:15" s="1161" customFormat="1" ht="13.5">
      <c r="B697" s="871">
        <f t="shared" si="10"/>
        <v>693</v>
      </c>
      <c r="C697" s="1247"/>
      <c r="D697" s="1238"/>
      <c r="E697" s="1258"/>
      <c r="F697" s="1281" t="s">
        <v>1675</v>
      </c>
      <c r="G697" s="1232" t="s">
        <v>1676</v>
      </c>
      <c r="H697" s="1221" t="s">
        <v>776</v>
      </c>
      <c r="I697" s="1220"/>
      <c r="J697" s="884" t="s">
        <v>802</v>
      </c>
      <c r="K697" s="1197"/>
      <c r="L697" s="1159" t="s">
        <v>780</v>
      </c>
      <c r="M697" s="1237"/>
      <c r="O697" s="1162"/>
    </row>
    <row r="698" spans="2:15" s="1161" customFormat="1" ht="27">
      <c r="B698" s="871">
        <f t="shared" si="10"/>
        <v>694</v>
      </c>
      <c r="C698" s="1247"/>
      <c r="D698" s="1238"/>
      <c r="E698" s="1258"/>
      <c r="F698" s="1282"/>
      <c r="G698" s="1241"/>
      <c r="H698" s="1220" t="s">
        <v>1642</v>
      </c>
      <c r="I698" s="1220"/>
      <c r="J698" s="884" t="s">
        <v>1643</v>
      </c>
      <c r="K698" s="1197"/>
      <c r="L698" s="1159" t="s">
        <v>1644</v>
      </c>
      <c r="M698" s="1237"/>
      <c r="O698" s="1162"/>
    </row>
    <row r="699" spans="2:15" s="1161" customFormat="1" ht="13.5">
      <c r="B699" s="871">
        <f t="shared" si="10"/>
        <v>695</v>
      </c>
      <c r="C699" s="1247"/>
      <c r="D699" s="1238"/>
      <c r="E699" s="1258"/>
      <c r="F699" s="1262"/>
      <c r="G699" s="1234" t="s">
        <v>1677</v>
      </c>
      <c r="H699" s="1221"/>
      <c r="I699" s="1220"/>
      <c r="J699" s="1196" t="s">
        <v>1181</v>
      </c>
      <c r="K699" s="1197"/>
      <c r="L699" s="1159" t="s">
        <v>592</v>
      </c>
      <c r="M699" s="1261"/>
      <c r="O699" s="1162"/>
    </row>
    <row r="700" spans="2:15" s="1161" customFormat="1" ht="13.5">
      <c r="B700" s="871">
        <f t="shared" si="10"/>
        <v>696</v>
      </c>
      <c r="C700" s="1247"/>
      <c r="D700" s="1238"/>
      <c r="E700" s="1258"/>
      <c r="F700" s="1262"/>
      <c r="G700" s="1242" t="s">
        <v>1678</v>
      </c>
      <c r="H700" s="1236"/>
      <c r="I700" s="1235"/>
      <c r="J700" s="1055" t="s">
        <v>1181</v>
      </c>
      <c r="K700" s="1283"/>
      <c r="L700" s="1199" t="s">
        <v>592</v>
      </c>
      <c r="M700" s="1284" t="s">
        <v>1597</v>
      </c>
      <c r="O700" s="1162"/>
    </row>
    <row r="701" spans="2:15" s="837" customFormat="1" ht="13.5">
      <c r="B701" s="858">
        <f t="shared" si="10"/>
        <v>697</v>
      </c>
      <c r="C701" s="872"/>
      <c r="D701" s="1028"/>
      <c r="E701" s="896" t="s">
        <v>1679</v>
      </c>
      <c r="F701" s="897"/>
      <c r="G701" s="897"/>
      <c r="H701" s="897"/>
      <c r="I701" s="897"/>
      <c r="J701" s="1058" t="s">
        <v>994</v>
      </c>
      <c r="K701" s="1058" t="s">
        <v>592</v>
      </c>
      <c r="L701" s="924" t="s">
        <v>592</v>
      </c>
      <c r="M701" s="1246"/>
      <c r="O701" s="865"/>
    </row>
    <row r="702" spans="2:15" s="1161" customFormat="1" ht="13.5">
      <c r="B702" s="871">
        <f t="shared" si="10"/>
        <v>698</v>
      </c>
      <c r="C702" s="1247"/>
      <c r="D702" s="1238"/>
      <c r="E702" s="1258"/>
      <c r="F702" s="1216" t="s">
        <v>888</v>
      </c>
      <c r="G702" s="1216"/>
      <c r="H702" s="1217"/>
      <c r="I702" s="1216"/>
      <c r="J702" s="1270" t="s">
        <v>1680</v>
      </c>
      <c r="K702" s="1271"/>
      <c r="L702" s="1166" t="s">
        <v>592</v>
      </c>
      <c r="M702" s="1219"/>
      <c r="O702" s="1162"/>
    </row>
    <row r="703" spans="2:15" s="1161" customFormat="1" ht="13.5">
      <c r="B703" s="871">
        <f t="shared" si="10"/>
        <v>699</v>
      </c>
      <c r="C703" s="1247"/>
      <c r="D703" s="1238"/>
      <c r="E703" s="1258"/>
      <c r="F703" s="1220" t="s">
        <v>680</v>
      </c>
      <c r="G703" s="1220"/>
      <c r="H703" s="1221"/>
      <c r="I703" s="1220"/>
      <c r="J703" s="1272" t="s">
        <v>1681</v>
      </c>
      <c r="K703" s="1273"/>
      <c r="L703" s="1159" t="s">
        <v>1602</v>
      </c>
      <c r="M703" s="1274"/>
      <c r="O703" s="1162"/>
    </row>
    <row r="704" spans="2:15" s="1161" customFormat="1" ht="13.5">
      <c r="B704" s="871">
        <f t="shared" si="10"/>
        <v>700</v>
      </c>
      <c r="C704" s="1247"/>
      <c r="D704" s="1238"/>
      <c r="E704" s="1275"/>
      <c r="F704" s="1225" t="s">
        <v>650</v>
      </c>
      <c r="G704" s="1226" t="s">
        <v>1563</v>
      </c>
      <c r="H704" s="1234" t="s">
        <v>1682</v>
      </c>
      <c r="I704" s="1240"/>
      <c r="J704" s="1196" t="s">
        <v>1564</v>
      </c>
      <c r="K704" s="1197"/>
      <c r="L704" s="1277" t="s">
        <v>1604</v>
      </c>
      <c r="M704" s="1274"/>
      <c r="O704" s="1162"/>
    </row>
    <row r="705" spans="2:15" s="1161" customFormat="1" ht="13.5">
      <c r="B705" s="871">
        <f t="shared" si="10"/>
        <v>701</v>
      </c>
      <c r="C705" s="1247"/>
      <c r="D705" s="1238"/>
      <c r="E705" s="1275"/>
      <c r="F705" s="1229"/>
      <c r="G705" s="1228"/>
      <c r="H705" s="1234" t="s">
        <v>1683</v>
      </c>
      <c r="I705" s="1240"/>
      <c r="J705" s="1196" t="s">
        <v>1564</v>
      </c>
      <c r="K705" s="1197"/>
      <c r="L705" s="1277" t="s">
        <v>1604</v>
      </c>
      <c r="M705" s="1274"/>
      <c r="O705" s="1162"/>
    </row>
    <row r="706" spans="2:15" s="1161" customFormat="1" ht="13.5">
      <c r="B706" s="871">
        <f t="shared" si="10"/>
        <v>702</v>
      </c>
      <c r="C706" s="1247"/>
      <c r="D706" s="1238"/>
      <c r="E706" s="1275"/>
      <c r="F706" s="1229"/>
      <c r="G706" s="1230"/>
      <c r="H706" s="1234" t="s">
        <v>1609</v>
      </c>
      <c r="I706" s="1240"/>
      <c r="J706" s="1196" t="s">
        <v>938</v>
      </c>
      <c r="K706" s="1197"/>
      <c r="L706" s="1277" t="s">
        <v>940</v>
      </c>
      <c r="M706" s="1274"/>
      <c r="O706" s="1162"/>
    </row>
    <row r="707" spans="2:15" s="1161" customFormat="1" ht="13.5">
      <c r="B707" s="871">
        <f t="shared" si="10"/>
        <v>703</v>
      </c>
      <c r="C707" s="1247"/>
      <c r="D707" s="1238"/>
      <c r="E707" s="1258"/>
      <c r="F707" s="1227"/>
      <c r="G707" s="1226" t="s">
        <v>1664</v>
      </c>
      <c r="H707" s="1234" t="s">
        <v>1682</v>
      </c>
      <c r="I707" s="1221"/>
      <c r="J707" s="884" t="s">
        <v>1531</v>
      </c>
      <c r="K707" s="1195"/>
      <c r="L707" s="1159" t="s">
        <v>1569</v>
      </c>
      <c r="M707" s="1274"/>
      <c r="O707" s="1162"/>
    </row>
    <row r="708" spans="2:15" s="1161" customFormat="1" ht="13.5">
      <c r="B708" s="871">
        <f t="shared" si="10"/>
        <v>704</v>
      </c>
      <c r="C708" s="1247"/>
      <c r="D708" s="1238"/>
      <c r="E708" s="1258"/>
      <c r="F708" s="1254"/>
      <c r="G708" s="1228"/>
      <c r="H708" s="1234" t="s">
        <v>1683</v>
      </c>
      <c r="I708" s="1221"/>
      <c r="J708" s="884" t="s">
        <v>1239</v>
      </c>
      <c r="K708" s="1195"/>
      <c r="L708" s="1159" t="s">
        <v>1569</v>
      </c>
      <c r="M708" s="1274"/>
      <c r="O708" s="1162"/>
    </row>
    <row r="709" spans="2:15" s="1161" customFormat="1" ht="13.5">
      <c r="B709" s="871">
        <f t="shared" si="10"/>
        <v>705</v>
      </c>
      <c r="C709" s="1247"/>
      <c r="D709" s="1238"/>
      <c r="E709" s="1258"/>
      <c r="F709" s="1254"/>
      <c r="G709" s="1230"/>
      <c r="H709" s="1234" t="s">
        <v>1609</v>
      </c>
      <c r="I709" s="1221"/>
      <c r="J709" s="884" t="s">
        <v>1291</v>
      </c>
      <c r="K709" s="1195"/>
      <c r="L709" s="1159" t="s">
        <v>1569</v>
      </c>
      <c r="M709" s="1285"/>
      <c r="O709" s="1162"/>
    </row>
    <row r="710" spans="2:15" s="1161" customFormat="1" ht="13.5">
      <c r="B710" s="871">
        <f t="shared" ref="B710:B773" si="11">B709+1</f>
        <v>706</v>
      </c>
      <c r="C710" s="1247"/>
      <c r="D710" s="1238"/>
      <c r="E710" s="1258"/>
      <c r="F710" s="1254"/>
      <c r="G710" s="1226" t="s">
        <v>1684</v>
      </c>
      <c r="H710" s="1234" t="s">
        <v>1682</v>
      </c>
      <c r="I710" s="1221"/>
      <c r="J710" s="884" t="s">
        <v>1685</v>
      </c>
      <c r="K710" s="1195"/>
      <c r="L710" s="1159" t="s">
        <v>1686</v>
      </c>
      <c r="M710" s="3056" t="s">
        <v>1622</v>
      </c>
      <c r="O710" s="1162"/>
    </row>
    <row r="711" spans="2:15" s="1161" customFormat="1" ht="13.5">
      <c r="B711" s="871">
        <f t="shared" si="11"/>
        <v>707</v>
      </c>
      <c r="C711" s="1247"/>
      <c r="D711" s="1238"/>
      <c r="E711" s="1258"/>
      <c r="F711" s="1254"/>
      <c r="G711" s="1228"/>
      <c r="H711" s="1234" t="s">
        <v>1683</v>
      </c>
      <c r="I711" s="1279"/>
      <c r="J711" s="884" t="s">
        <v>1668</v>
      </c>
      <c r="K711" s="1195"/>
      <c r="L711" s="1159" t="s">
        <v>1630</v>
      </c>
      <c r="M711" s="3057"/>
      <c r="O711" s="1162"/>
    </row>
    <row r="712" spans="2:15" s="1161" customFormat="1" ht="13.5">
      <c r="B712" s="871">
        <f t="shared" si="11"/>
        <v>708</v>
      </c>
      <c r="C712" s="1247"/>
      <c r="D712" s="1238"/>
      <c r="E712" s="1258"/>
      <c r="F712" s="1254"/>
      <c r="G712" s="1228"/>
      <c r="H712" s="1234" t="s">
        <v>1687</v>
      </c>
      <c r="I712" s="1279"/>
      <c r="J712" s="884" t="s">
        <v>1653</v>
      </c>
      <c r="K712" s="1195"/>
      <c r="L712" s="1159" t="s">
        <v>1673</v>
      </c>
      <c r="M712" s="3058"/>
      <c r="O712" s="1162"/>
    </row>
    <row r="713" spans="2:15" s="1161" customFormat="1" ht="13.5">
      <c r="B713" s="871">
        <f t="shared" si="11"/>
        <v>709</v>
      </c>
      <c r="C713" s="1247"/>
      <c r="D713" s="1238"/>
      <c r="E713" s="1258"/>
      <c r="F713" s="1254"/>
      <c r="G713" s="1234" t="s">
        <v>1688</v>
      </c>
      <c r="H713" s="1278"/>
      <c r="I713" s="1279"/>
      <c r="J713" s="884" t="s">
        <v>1689</v>
      </c>
      <c r="K713" s="1195"/>
      <c r="L713" s="1159" t="s">
        <v>1690</v>
      </c>
      <c r="M713" s="1286"/>
      <c r="O713" s="1162"/>
    </row>
    <row r="714" spans="2:15" s="1161" customFormat="1" ht="13.5">
      <c r="B714" s="871">
        <f t="shared" si="11"/>
        <v>710</v>
      </c>
      <c r="C714" s="1247"/>
      <c r="D714" s="1238"/>
      <c r="E714" s="1258"/>
      <c r="F714" s="1254"/>
      <c r="G714" s="1234" t="s">
        <v>1691</v>
      </c>
      <c r="H714" s="1278"/>
      <c r="I714" s="1279"/>
      <c r="J714" s="884" t="s">
        <v>907</v>
      </c>
      <c r="K714" s="1195"/>
      <c r="L714" s="1159" t="s">
        <v>592</v>
      </c>
      <c r="M714" s="1286"/>
      <c r="O714" s="1162"/>
    </row>
    <row r="715" spans="2:15" s="1161" customFormat="1" ht="13.5" customHeight="1">
      <c r="B715" s="871">
        <f t="shared" si="11"/>
        <v>711</v>
      </c>
      <c r="C715" s="1247"/>
      <c r="D715" s="1238"/>
      <c r="E715" s="1258"/>
      <c r="F715" s="1254"/>
      <c r="G715" s="1226" t="s">
        <v>1692</v>
      </c>
      <c r="H715" s="1278" t="s">
        <v>1693</v>
      </c>
      <c r="I715" s="1279"/>
      <c r="J715" s="884" t="s">
        <v>692</v>
      </c>
      <c r="K715" s="1195" t="s">
        <v>1694</v>
      </c>
      <c r="L715" s="1159" t="s">
        <v>592</v>
      </c>
      <c r="M715" s="1286"/>
      <c r="O715" s="1162"/>
    </row>
    <row r="716" spans="2:15" s="1161" customFormat="1" ht="13.5" customHeight="1">
      <c r="B716" s="871">
        <f t="shared" si="11"/>
        <v>712</v>
      </c>
      <c r="C716" s="1247"/>
      <c r="D716" s="1238"/>
      <c r="E716" s="1258"/>
      <c r="F716" s="1254"/>
      <c r="G716" s="1230"/>
      <c r="H716" s="1278" t="s">
        <v>1695</v>
      </c>
      <c r="I716" s="1279"/>
      <c r="J716" s="884" t="s">
        <v>1396</v>
      </c>
      <c r="K716" s="1195"/>
      <c r="L716" s="1159" t="s">
        <v>1696</v>
      </c>
      <c r="M716" s="1286"/>
      <c r="O716" s="1162"/>
    </row>
    <row r="717" spans="2:15" s="1161" customFormat="1" ht="13.5" customHeight="1">
      <c r="B717" s="871">
        <f t="shared" si="11"/>
        <v>713</v>
      </c>
      <c r="C717" s="1247"/>
      <c r="D717" s="1238"/>
      <c r="E717" s="1258"/>
      <c r="F717" s="1254"/>
      <c r="G717" s="1232" t="s">
        <v>901</v>
      </c>
      <c r="H717" s="1278" t="s">
        <v>1550</v>
      </c>
      <c r="I717" s="1279"/>
      <c r="J717" s="884" t="s">
        <v>692</v>
      </c>
      <c r="K717" s="1195"/>
      <c r="L717" s="1159" t="s">
        <v>592</v>
      </c>
      <c r="M717" s="1286"/>
      <c r="O717" s="1162"/>
    </row>
    <row r="718" spans="2:15" s="1161" customFormat="1" ht="13.5" customHeight="1">
      <c r="B718" s="871">
        <f t="shared" si="11"/>
        <v>714</v>
      </c>
      <c r="C718" s="1247"/>
      <c r="D718" s="1238"/>
      <c r="E718" s="1258"/>
      <c r="F718" s="1254"/>
      <c r="G718" s="1241"/>
      <c r="H718" s="1278" t="s">
        <v>1697</v>
      </c>
      <c r="I718" s="1279"/>
      <c r="J718" s="884" t="s">
        <v>1080</v>
      </c>
      <c r="K718" s="1195"/>
      <c r="L718" s="1159" t="s">
        <v>1698</v>
      </c>
      <c r="M718" s="1287"/>
      <c r="O718" s="1162"/>
    </row>
    <row r="719" spans="2:15" s="1161" customFormat="1" ht="13.5">
      <c r="B719" s="871">
        <f t="shared" si="11"/>
        <v>715</v>
      </c>
      <c r="C719" s="1247"/>
      <c r="D719" s="1238"/>
      <c r="E719" s="1258"/>
      <c r="F719" s="1281" t="s">
        <v>1494</v>
      </c>
      <c r="G719" s="1288" t="s">
        <v>1699</v>
      </c>
      <c r="H719" s="1221"/>
      <c r="I719" s="1220"/>
      <c r="J719" s="884" t="s">
        <v>1700</v>
      </c>
      <c r="K719" s="1197"/>
      <c r="L719" s="1159" t="s">
        <v>592</v>
      </c>
      <c r="M719" s="1237"/>
      <c r="O719" s="1162"/>
    </row>
    <row r="720" spans="2:15" s="1161" customFormat="1" ht="13.5">
      <c r="B720" s="871">
        <f t="shared" si="11"/>
        <v>716</v>
      </c>
      <c r="C720" s="1247"/>
      <c r="D720" s="1238"/>
      <c r="E720" s="1258"/>
      <c r="F720" s="1262"/>
      <c r="G720" s="1232" t="s">
        <v>1641</v>
      </c>
      <c r="H720" s="1221" t="s">
        <v>776</v>
      </c>
      <c r="I720" s="1220"/>
      <c r="J720" s="884" t="s">
        <v>802</v>
      </c>
      <c r="K720" s="1197"/>
      <c r="L720" s="1159" t="s">
        <v>780</v>
      </c>
      <c r="M720" s="1237"/>
      <c r="O720" s="1162"/>
    </row>
    <row r="721" spans="2:15" s="1161" customFormat="1" ht="27">
      <c r="B721" s="871">
        <f t="shared" si="11"/>
        <v>717</v>
      </c>
      <c r="C721" s="1247"/>
      <c r="D721" s="1238"/>
      <c r="E721" s="1258"/>
      <c r="F721" s="1262"/>
      <c r="G721" s="1241"/>
      <c r="H721" s="1220" t="s">
        <v>1642</v>
      </c>
      <c r="I721" s="1220"/>
      <c r="J721" s="884" t="s">
        <v>1643</v>
      </c>
      <c r="K721" s="1197"/>
      <c r="L721" s="1159" t="s">
        <v>1644</v>
      </c>
      <c r="M721" s="1237"/>
      <c r="O721" s="1162"/>
    </row>
    <row r="722" spans="2:15" s="1161" customFormat="1" ht="13.5">
      <c r="B722" s="871">
        <f t="shared" si="11"/>
        <v>718</v>
      </c>
      <c r="C722" s="1247"/>
      <c r="D722" s="1238"/>
      <c r="E722" s="1258"/>
      <c r="F722" s="1262"/>
      <c r="G722" s="1289" t="s">
        <v>1701</v>
      </c>
      <c r="H722" s="1221" t="s">
        <v>1702</v>
      </c>
      <c r="I722" s="1220"/>
      <c r="J722" s="884" t="s">
        <v>1703</v>
      </c>
      <c r="K722" s="1197"/>
      <c r="L722" s="1159" t="s">
        <v>592</v>
      </c>
      <c r="M722" s="1261"/>
      <c r="O722" s="1162"/>
    </row>
    <row r="723" spans="2:15" s="1161" customFormat="1" ht="13.5">
      <c r="B723" s="871">
        <f t="shared" si="11"/>
        <v>719</v>
      </c>
      <c r="C723" s="1247"/>
      <c r="D723" s="1238"/>
      <c r="E723" s="1258"/>
      <c r="F723" s="1290" t="s">
        <v>791</v>
      </c>
      <c r="G723" s="1288" t="s">
        <v>1704</v>
      </c>
      <c r="H723" s="1221"/>
      <c r="I723" s="1220"/>
      <c r="J723" s="884" t="s">
        <v>1181</v>
      </c>
      <c r="K723" s="1197"/>
      <c r="L723" s="1159" t="s">
        <v>592</v>
      </c>
      <c r="M723" s="1237"/>
      <c r="O723" s="1162"/>
    </row>
    <row r="724" spans="2:15" s="1161" customFormat="1" ht="13.5">
      <c r="B724" s="871">
        <f t="shared" si="11"/>
        <v>720</v>
      </c>
      <c r="C724" s="1247"/>
      <c r="D724" s="1238"/>
      <c r="E724" s="1258"/>
      <c r="F724" s="1262"/>
      <c r="G724" s="1234" t="s">
        <v>1678</v>
      </c>
      <c r="H724" s="1221"/>
      <c r="I724" s="1220"/>
      <c r="J724" s="1196" t="s">
        <v>1181</v>
      </c>
      <c r="K724" s="1197"/>
      <c r="L724" s="1159" t="s">
        <v>592</v>
      </c>
      <c r="M724" s="1284" t="s">
        <v>1597</v>
      </c>
      <c r="O724" s="1162"/>
    </row>
    <row r="725" spans="2:15" s="837" customFormat="1" ht="13.5">
      <c r="B725" s="858">
        <f t="shared" si="11"/>
        <v>721</v>
      </c>
      <c r="C725" s="872"/>
      <c r="D725" s="896" t="s">
        <v>1705</v>
      </c>
      <c r="E725" s="897"/>
      <c r="F725" s="897"/>
      <c r="G725" s="897"/>
      <c r="H725" s="897"/>
      <c r="I725" s="897"/>
      <c r="J725" s="1058" t="s">
        <v>1523</v>
      </c>
      <c r="K725" s="1125" t="s">
        <v>592</v>
      </c>
      <c r="L725" s="924" t="s">
        <v>273</v>
      </c>
      <c r="M725" s="1246"/>
      <c r="O725" s="865"/>
    </row>
    <row r="726" spans="2:15" s="1161" customFormat="1" ht="13.5">
      <c r="B726" s="871">
        <f t="shared" si="11"/>
        <v>722</v>
      </c>
      <c r="C726" s="1214"/>
      <c r="D726" s="1291"/>
      <c r="E726" s="1215"/>
      <c r="F726" s="1216" t="s">
        <v>888</v>
      </c>
      <c r="G726" s="1292"/>
      <c r="H726" s="1217"/>
      <c r="I726" s="1216"/>
      <c r="J726" s="875" t="s">
        <v>1181</v>
      </c>
      <c r="K726" s="1218"/>
      <c r="L726" s="1166" t="s">
        <v>1523</v>
      </c>
      <c r="M726" s="1219"/>
      <c r="O726" s="1162"/>
    </row>
    <row r="727" spans="2:15" s="1161" customFormat="1" ht="13.5">
      <c r="B727" s="871">
        <f t="shared" si="11"/>
        <v>723</v>
      </c>
      <c r="C727" s="1214"/>
      <c r="D727" s="1291"/>
      <c r="E727" s="1215"/>
      <c r="F727" s="1220" t="s">
        <v>1555</v>
      </c>
      <c r="G727" s="1293"/>
      <c r="H727" s="1221"/>
      <c r="I727" s="1220"/>
      <c r="J727" s="884" t="s">
        <v>1706</v>
      </c>
      <c r="K727" s="1195"/>
      <c r="L727" s="1193" t="s">
        <v>1602</v>
      </c>
      <c r="M727" s="1222"/>
      <c r="O727" s="1162"/>
    </row>
    <row r="728" spans="2:15" s="1161" customFormat="1" ht="13.5">
      <c r="B728" s="871">
        <f t="shared" si="11"/>
        <v>724</v>
      </c>
      <c r="C728" s="1214"/>
      <c r="D728" s="1291"/>
      <c r="E728" s="1224"/>
      <c r="F728" s="1239" t="s">
        <v>650</v>
      </c>
      <c r="G728" s="1226" t="s">
        <v>1563</v>
      </c>
      <c r="H728" s="1220" t="s">
        <v>1707</v>
      </c>
      <c r="I728" s="1221"/>
      <c r="J728" s="1196" t="s">
        <v>1564</v>
      </c>
      <c r="K728" s="1197"/>
      <c r="L728" s="1277" t="s">
        <v>1604</v>
      </c>
      <c r="M728" s="1222"/>
      <c r="O728" s="1162"/>
    </row>
    <row r="729" spans="2:15" s="1161" customFormat="1" ht="13.5">
      <c r="B729" s="871">
        <f t="shared" si="11"/>
        <v>725</v>
      </c>
      <c r="C729" s="1214"/>
      <c r="D729" s="1291"/>
      <c r="E729" s="1224"/>
      <c r="F729" s="1262" t="s">
        <v>1708</v>
      </c>
      <c r="G729" s="1228"/>
      <c r="H729" s="1220" t="s">
        <v>1709</v>
      </c>
      <c r="I729" s="1221"/>
      <c r="J729" s="1196" t="s">
        <v>1564</v>
      </c>
      <c r="K729" s="1294"/>
      <c r="L729" s="1277" t="s">
        <v>1604</v>
      </c>
      <c r="M729" s="1222"/>
      <c r="O729" s="1162"/>
    </row>
    <row r="730" spans="2:15" s="1161" customFormat="1" ht="13.5">
      <c r="B730" s="871">
        <f t="shared" si="11"/>
        <v>726</v>
      </c>
      <c r="C730" s="1214"/>
      <c r="D730" s="1291"/>
      <c r="E730" s="1224"/>
      <c r="F730" s="1295"/>
      <c r="G730" s="1230"/>
      <c r="H730" s="1220" t="s">
        <v>1609</v>
      </c>
      <c r="I730" s="1221"/>
      <c r="J730" s="1196" t="s">
        <v>1564</v>
      </c>
      <c r="K730" s="1294"/>
      <c r="L730" s="1277" t="s">
        <v>1604</v>
      </c>
      <c r="M730" s="1222"/>
      <c r="O730" s="1162"/>
    </row>
    <row r="731" spans="2:15" s="1161" customFormat="1" ht="13.5">
      <c r="B731" s="871">
        <f t="shared" si="11"/>
        <v>727</v>
      </c>
      <c r="C731" s="1214"/>
      <c r="D731" s="1291"/>
      <c r="E731" s="1215"/>
      <c r="F731" s="1262"/>
      <c r="G731" s="1226" t="s">
        <v>1710</v>
      </c>
      <c r="H731" s="1220" t="s">
        <v>1711</v>
      </c>
      <c r="I731" s="1221"/>
      <c r="J731" s="884" t="s">
        <v>1665</v>
      </c>
      <c r="K731" s="1198"/>
      <c r="L731" s="1159" t="s">
        <v>1569</v>
      </c>
      <c r="M731" s="1222"/>
      <c r="O731" s="1162"/>
    </row>
    <row r="732" spans="2:15" s="1161" customFormat="1" ht="13.5">
      <c r="B732" s="871">
        <f t="shared" si="11"/>
        <v>728</v>
      </c>
      <c r="C732" s="1214"/>
      <c r="D732" s="1291"/>
      <c r="E732" s="1215"/>
      <c r="F732" s="1262"/>
      <c r="G732" s="1228"/>
      <c r="H732" s="1220" t="s">
        <v>1709</v>
      </c>
      <c r="I732" s="1221"/>
      <c r="J732" s="884" t="s">
        <v>1665</v>
      </c>
      <c r="K732" s="1198"/>
      <c r="L732" s="1159" t="s">
        <v>1569</v>
      </c>
      <c r="M732" s="1287"/>
      <c r="O732" s="1162"/>
    </row>
    <row r="733" spans="2:15" s="1161" customFormat="1" ht="13.5">
      <c r="B733" s="871">
        <f t="shared" si="11"/>
        <v>729</v>
      </c>
      <c r="C733" s="1214"/>
      <c r="D733" s="1291"/>
      <c r="E733" s="1215"/>
      <c r="F733" s="1262"/>
      <c r="G733" s="1230"/>
      <c r="H733" s="1220" t="s">
        <v>1609</v>
      </c>
      <c r="I733" s="1221"/>
      <c r="J733" s="884" t="s">
        <v>1665</v>
      </c>
      <c r="K733" s="1198"/>
      <c r="L733" s="1159" t="s">
        <v>1569</v>
      </c>
      <c r="M733" s="1287"/>
      <c r="O733" s="1162"/>
    </row>
    <row r="734" spans="2:15" s="1161" customFormat="1" ht="13.5">
      <c r="B734" s="871">
        <f t="shared" si="11"/>
        <v>730</v>
      </c>
      <c r="C734" s="1214"/>
      <c r="D734" s="1291"/>
      <c r="E734" s="1231"/>
      <c r="F734" s="1262"/>
      <c r="G734" s="1296" t="s">
        <v>1712</v>
      </c>
      <c r="H734" s="1220" t="s">
        <v>1711</v>
      </c>
      <c r="I734" s="1221"/>
      <c r="J734" s="1055" t="s">
        <v>1713</v>
      </c>
      <c r="K734" s="1297"/>
      <c r="L734" s="1277" t="s">
        <v>1714</v>
      </c>
      <c r="M734" s="3056" t="s">
        <v>1622</v>
      </c>
      <c r="O734" s="1162"/>
    </row>
    <row r="735" spans="2:15" s="1161" customFormat="1" ht="13.5">
      <c r="B735" s="871">
        <f t="shared" si="11"/>
        <v>731</v>
      </c>
      <c r="C735" s="1214"/>
      <c r="D735" s="1291"/>
      <c r="E735" s="1231"/>
      <c r="F735" s="1262"/>
      <c r="G735" s="3061"/>
      <c r="H735" s="1220" t="s">
        <v>1615</v>
      </c>
      <c r="I735" s="1221"/>
      <c r="J735" s="1196" t="s">
        <v>1713</v>
      </c>
      <c r="K735" s="1297"/>
      <c r="L735" s="1277" t="s">
        <v>1714</v>
      </c>
      <c r="M735" s="3057"/>
      <c r="O735" s="1162"/>
    </row>
    <row r="736" spans="2:15" s="1161" customFormat="1" ht="13.5">
      <c r="B736" s="871">
        <f t="shared" si="11"/>
        <v>732</v>
      </c>
      <c r="C736" s="1214"/>
      <c r="D736" s="1291"/>
      <c r="E736" s="1231"/>
      <c r="F736" s="1262"/>
      <c r="G736" s="3062"/>
      <c r="H736" s="1220" t="s">
        <v>1609</v>
      </c>
      <c r="I736" s="1221"/>
      <c r="J736" s="1298" t="s">
        <v>1715</v>
      </c>
      <c r="K736" s="1297"/>
      <c r="L736" s="1277" t="s">
        <v>1716</v>
      </c>
      <c r="M736" s="3058"/>
      <c r="O736" s="1162"/>
    </row>
    <row r="737" spans="2:15" s="1161" customFormat="1" ht="13.5">
      <c r="B737" s="871">
        <f t="shared" si="11"/>
        <v>733</v>
      </c>
      <c r="C737" s="1214"/>
      <c r="D737" s="1291"/>
      <c r="E737" s="1231"/>
      <c r="F737" s="1262"/>
      <c r="G737" s="1288" t="s">
        <v>1717</v>
      </c>
      <c r="H737" s="1220"/>
      <c r="I737" s="1221"/>
      <c r="J737" s="1299" t="s">
        <v>1718</v>
      </c>
      <c r="K737" s="1297"/>
      <c r="L737" s="1277" t="s">
        <v>820</v>
      </c>
      <c r="M737" s="1300"/>
      <c r="O737" s="1162"/>
    </row>
    <row r="738" spans="2:15" s="1161" customFormat="1" ht="13.5">
      <c r="B738" s="871">
        <f t="shared" si="11"/>
        <v>734</v>
      </c>
      <c r="C738" s="1214"/>
      <c r="D738" s="1291"/>
      <c r="E738" s="1231"/>
      <c r="F738" s="1262"/>
      <c r="G738" s="1301" t="s">
        <v>1719</v>
      </c>
      <c r="H738" s="1220" t="s">
        <v>1711</v>
      </c>
      <c r="I738" s="1221"/>
      <c r="J738" s="1055" t="s">
        <v>1720</v>
      </c>
      <c r="K738" s="1297"/>
      <c r="L738" s="1159" t="s">
        <v>1721</v>
      </c>
      <c r="M738" s="3056" t="s">
        <v>1622</v>
      </c>
      <c r="O738" s="1162"/>
    </row>
    <row r="739" spans="2:15" s="1161" customFormat="1" ht="13.5">
      <c r="B739" s="871">
        <f t="shared" si="11"/>
        <v>735</v>
      </c>
      <c r="C739" s="1214"/>
      <c r="D739" s="1291"/>
      <c r="E739" s="1231"/>
      <c r="F739" s="1262"/>
      <c r="G739" s="3059"/>
      <c r="H739" s="1220" t="s">
        <v>1709</v>
      </c>
      <c r="I739" s="1221"/>
      <c r="J739" s="1196" t="s">
        <v>1722</v>
      </c>
      <c r="K739" s="1297"/>
      <c r="L739" s="1159" t="s">
        <v>1723</v>
      </c>
      <c r="M739" s="3057"/>
      <c r="O739" s="1162"/>
    </row>
    <row r="740" spans="2:15" s="1161" customFormat="1" ht="13.5">
      <c r="B740" s="871">
        <f t="shared" si="11"/>
        <v>736</v>
      </c>
      <c r="C740" s="1214"/>
      <c r="D740" s="1291"/>
      <c r="E740" s="1231"/>
      <c r="F740" s="1262"/>
      <c r="G740" s="3060"/>
      <c r="H740" s="1220" t="s">
        <v>1609</v>
      </c>
      <c r="I740" s="1302"/>
      <c r="J740" s="1298" t="s">
        <v>1724</v>
      </c>
      <c r="K740" s="1297"/>
      <c r="L740" s="1277" t="s">
        <v>1725</v>
      </c>
      <c r="M740" s="3058"/>
      <c r="O740" s="1162"/>
    </row>
    <row r="741" spans="2:15" s="1161" customFormat="1" ht="13.5">
      <c r="B741" s="871">
        <f t="shared" si="11"/>
        <v>737</v>
      </c>
      <c r="C741" s="1214"/>
      <c r="D741" s="1291"/>
      <c r="E741" s="1231"/>
      <c r="F741" s="1262"/>
      <c r="G741" s="1220" t="s">
        <v>1726</v>
      </c>
      <c r="H741" s="1221"/>
      <c r="I741" s="1221"/>
      <c r="J741" s="901" t="s">
        <v>834</v>
      </c>
      <c r="K741" s="1192"/>
      <c r="L741" s="1303" t="s">
        <v>1727</v>
      </c>
      <c r="M741" s="1304"/>
      <c r="O741" s="1162"/>
    </row>
    <row r="742" spans="2:15" s="1161" customFormat="1" ht="13.5">
      <c r="B742" s="871">
        <f t="shared" si="11"/>
        <v>738</v>
      </c>
      <c r="C742" s="1214"/>
      <c r="D742" s="1291"/>
      <c r="E742" s="1231"/>
      <c r="F742" s="1262"/>
      <c r="G742" s="1220" t="s">
        <v>1634</v>
      </c>
      <c r="H742" s="1221"/>
      <c r="I742" s="1221"/>
      <c r="J742" s="884" t="s">
        <v>708</v>
      </c>
      <c r="K742" s="1192"/>
      <c r="L742" s="1159" t="s">
        <v>994</v>
      </c>
      <c r="M742" s="1304"/>
      <c r="O742" s="1162"/>
    </row>
    <row r="743" spans="2:15" s="1161" customFormat="1" ht="13.5">
      <c r="B743" s="871">
        <f t="shared" si="11"/>
        <v>739</v>
      </c>
      <c r="C743" s="1214"/>
      <c r="D743" s="1291"/>
      <c r="E743" s="1231"/>
      <c r="F743" s="1262"/>
      <c r="G743" s="1220" t="s">
        <v>947</v>
      </c>
      <c r="H743" s="1221"/>
      <c r="I743" s="1221"/>
      <c r="J743" s="884" t="s">
        <v>934</v>
      </c>
      <c r="K743" s="1192"/>
      <c r="L743" s="1159" t="s">
        <v>994</v>
      </c>
      <c r="M743" s="1304"/>
      <c r="O743" s="1162"/>
    </row>
    <row r="744" spans="2:15" s="1161" customFormat="1" ht="13.5">
      <c r="B744" s="871">
        <f t="shared" si="11"/>
        <v>740</v>
      </c>
      <c r="C744" s="1214"/>
      <c r="D744" s="1291"/>
      <c r="E744" s="1215"/>
      <c r="F744" s="1305" t="s">
        <v>1638</v>
      </c>
      <c r="G744" s="1306" t="s">
        <v>1728</v>
      </c>
      <c r="H744" s="1307" t="s">
        <v>1729</v>
      </c>
      <c r="I744" s="1278"/>
      <c r="J744" s="884" t="s">
        <v>943</v>
      </c>
      <c r="K744" s="1294"/>
      <c r="L744" s="1159" t="s">
        <v>1523</v>
      </c>
      <c r="M744" s="1237"/>
      <c r="O744" s="1162"/>
    </row>
    <row r="745" spans="2:15" s="1161" customFormat="1" ht="13.5">
      <c r="B745" s="871">
        <f t="shared" si="11"/>
        <v>741</v>
      </c>
      <c r="C745" s="1214"/>
      <c r="D745" s="1291"/>
      <c r="E745" s="1215"/>
      <c r="F745" s="1238"/>
      <c r="G745" s="1308"/>
      <c r="H745" s="1307" t="s">
        <v>1730</v>
      </c>
      <c r="I745" s="1278"/>
      <c r="J745" s="884" t="s">
        <v>867</v>
      </c>
      <c r="K745" s="1294"/>
      <c r="L745" s="1199" t="s">
        <v>699</v>
      </c>
      <c r="M745" s="1237"/>
      <c r="O745" s="1162"/>
    </row>
    <row r="746" spans="2:15" s="1161" customFormat="1" ht="50.1" customHeight="1">
      <c r="B746" s="871">
        <f t="shared" si="11"/>
        <v>742</v>
      </c>
      <c r="C746" s="1214"/>
      <c r="D746" s="1291"/>
      <c r="E746" s="1215"/>
      <c r="F746" s="1238"/>
      <c r="G746" s="1308"/>
      <c r="H746" s="1309" t="s">
        <v>650</v>
      </c>
      <c r="I746" s="1310" t="s">
        <v>1731</v>
      </c>
      <c r="J746" s="884" t="s">
        <v>802</v>
      </c>
      <c r="K746" s="1197"/>
      <c r="L746" s="1159" t="s">
        <v>780</v>
      </c>
      <c r="M746" s="1237"/>
      <c r="O746" s="1162"/>
    </row>
    <row r="747" spans="2:15" s="1161" customFormat="1" ht="27">
      <c r="B747" s="871">
        <f t="shared" si="11"/>
        <v>743</v>
      </c>
      <c r="C747" s="1214"/>
      <c r="D747" s="1291"/>
      <c r="E747" s="1215"/>
      <c r="F747" s="1238"/>
      <c r="G747" s="1308"/>
      <c r="H747" s="1309"/>
      <c r="I747" s="1221" t="s">
        <v>1642</v>
      </c>
      <c r="J747" s="884" t="s">
        <v>1643</v>
      </c>
      <c r="K747" s="1197"/>
      <c r="L747" s="1159" t="s">
        <v>1644</v>
      </c>
      <c r="M747" s="1237"/>
      <c r="O747" s="1162"/>
    </row>
    <row r="748" spans="2:15" s="1161" customFormat="1" ht="13.5">
      <c r="B748" s="871">
        <f t="shared" si="11"/>
        <v>744</v>
      </c>
      <c r="C748" s="1214"/>
      <c r="D748" s="1291"/>
      <c r="E748" s="1215"/>
      <c r="F748" s="1238"/>
      <c r="G748" s="1308"/>
      <c r="H748" s="1308"/>
      <c r="I748" s="1311" t="s">
        <v>1732</v>
      </c>
      <c r="J748" s="884" t="s">
        <v>1733</v>
      </c>
      <c r="K748" s="1158" t="s">
        <v>1734</v>
      </c>
      <c r="L748" s="1159" t="s">
        <v>690</v>
      </c>
      <c r="M748" s="1237"/>
      <c r="O748" s="1162"/>
    </row>
    <row r="749" spans="2:15" s="1161" customFormat="1" ht="13.5">
      <c r="B749" s="871">
        <f t="shared" si="11"/>
        <v>745</v>
      </c>
      <c r="C749" s="1214"/>
      <c r="D749" s="1291"/>
      <c r="E749" s="1215"/>
      <c r="F749" s="1238"/>
      <c r="G749" s="1308"/>
      <c r="H749" s="1308"/>
      <c r="I749" s="1278" t="s">
        <v>1735</v>
      </c>
      <c r="J749" s="884" t="s">
        <v>1736</v>
      </c>
      <c r="K749" s="1294"/>
      <c r="L749" s="1159" t="s">
        <v>1409</v>
      </c>
      <c r="M749" s="1237"/>
      <c r="O749" s="1162"/>
    </row>
    <row r="750" spans="2:15" s="1161" customFormat="1" ht="27">
      <c r="B750" s="871">
        <f t="shared" si="11"/>
        <v>746</v>
      </c>
      <c r="C750" s="1214"/>
      <c r="D750" s="1291"/>
      <c r="E750" s="1215"/>
      <c r="F750" s="1238"/>
      <c r="G750" s="1312"/>
      <c r="H750" s="1313" t="s">
        <v>674</v>
      </c>
      <c r="I750" s="1278"/>
      <c r="J750" s="884" t="s">
        <v>1737</v>
      </c>
      <c r="K750" s="1294"/>
      <c r="L750" s="1159" t="s">
        <v>994</v>
      </c>
      <c r="M750" s="1284" t="s">
        <v>1597</v>
      </c>
      <c r="O750" s="1162"/>
    </row>
    <row r="751" spans="2:15" s="1161" customFormat="1" ht="13.5">
      <c r="B751" s="871">
        <f t="shared" si="11"/>
        <v>747</v>
      </c>
      <c r="C751" s="1214"/>
      <c r="D751" s="1291"/>
      <c r="E751" s="1215"/>
      <c r="F751" s="1262"/>
      <c r="G751" s="1306" t="s">
        <v>1738</v>
      </c>
      <c r="H751" s="1221" t="s">
        <v>1739</v>
      </c>
      <c r="I751" s="1278"/>
      <c r="J751" s="884" t="s">
        <v>708</v>
      </c>
      <c r="K751" s="1294"/>
      <c r="L751" s="1159" t="s">
        <v>994</v>
      </c>
      <c r="M751" s="1237"/>
      <c r="O751" s="1162"/>
    </row>
    <row r="752" spans="2:15" s="1161" customFormat="1" ht="13.5">
      <c r="B752" s="871">
        <f t="shared" si="11"/>
        <v>748</v>
      </c>
      <c r="C752" s="1214"/>
      <c r="D752" s="1291"/>
      <c r="E752" s="1215"/>
      <c r="F752" s="1262"/>
      <c r="G752" s="3048" t="s">
        <v>1740</v>
      </c>
      <c r="H752" s="1221" t="s">
        <v>1741</v>
      </c>
      <c r="I752" s="1278"/>
      <c r="J752" s="884" t="s">
        <v>1472</v>
      </c>
      <c r="K752" s="1294"/>
      <c r="L752" s="1199" t="s">
        <v>699</v>
      </c>
      <c r="M752" s="1237"/>
      <c r="O752" s="1162"/>
    </row>
    <row r="753" spans="2:15" s="1161" customFormat="1" ht="13.5">
      <c r="B753" s="871">
        <f t="shared" si="11"/>
        <v>749</v>
      </c>
      <c r="C753" s="1214"/>
      <c r="D753" s="1291"/>
      <c r="E753" s="1215"/>
      <c r="F753" s="1262"/>
      <c r="G753" s="3048"/>
      <c r="H753" s="1291" t="s">
        <v>1742</v>
      </c>
      <c r="I753" s="1234" t="s">
        <v>1743</v>
      </c>
      <c r="J753" s="884" t="s">
        <v>1744</v>
      </c>
      <c r="K753" s="1158" t="s">
        <v>1745</v>
      </c>
      <c r="L753" s="1159" t="s">
        <v>1017</v>
      </c>
      <c r="M753" s="1237"/>
      <c r="O753" s="1162"/>
    </row>
    <row r="754" spans="2:15" s="1161" customFormat="1" ht="13.5">
      <c r="B754" s="871">
        <f t="shared" si="11"/>
        <v>750</v>
      </c>
      <c r="C754" s="1214"/>
      <c r="D754" s="1291"/>
      <c r="E754" s="1215"/>
      <c r="F754" s="1262"/>
      <c r="G754" s="1308"/>
      <c r="H754" s="1291"/>
      <c r="I754" s="1314" t="s">
        <v>1746</v>
      </c>
      <c r="J754" s="884" t="s">
        <v>1747</v>
      </c>
      <c r="K754" s="1294"/>
      <c r="L754" s="1159" t="s">
        <v>955</v>
      </c>
      <c r="M754" s="1237"/>
      <c r="O754" s="1162"/>
    </row>
    <row r="755" spans="2:15" s="1161" customFormat="1" ht="13.5">
      <c r="B755" s="871">
        <f t="shared" si="11"/>
        <v>751</v>
      </c>
      <c r="C755" s="1214"/>
      <c r="D755" s="1291"/>
      <c r="E755" s="1215"/>
      <c r="F755" s="1262"/>
      <c r="G755" s="1308"/>
      <c r="H755" s="1291"/>
      <c r="I755" s="1314" t="s">
        <v>1748</v>
      </c>
      <c r="J755" s="884" t="s">
        <v>880</v>
      </c>
      <c r="K755" s="1158" t="s">
        <v>1749</v>
      </c>
      <c r="L755" s="1159" t="s">
        <v>994</v>
      </c>
      <c r="M755" s="1237"/>
      <c r="O755" s="1162"/>
    </row>
    <row r="756" spans="2:15" s="1161" customFormat="1" ht="13.5">
      <c r="B756" s="871">
        <f t="shared" si="11"/>
        <v>752</v>
      </c>
      <c r="C756" s="1214"/>
      <c r="D756" s="1291"/>
      <c r="E756" s="1215"/>
      <c r="F756" s="1262"/>
      <c r="G756" s="1308"/>
      <c r="H756" s="1291"/>
      <c r="I756" s="1314" t="s">
        <v>947</v>
      </c>
      <c r="J756" s="884" t="s">
        <v>1552</v>
      </c>
      <c r="K756" s="1294"/>
      <c r="L756" s="1159" t="s">
        <v>994</v>
      </c>
      <c r="M756" s="1237"/>
      <c r="O756" s="1162"/>
    </row>
    <row r="757" spans="2:15" s="1161" customFormat="1" ht="13.5">
      <c r="B757" s="871">
        <f t="shared" si="11"/>
        <v>753</v>
      </c>
      <c r="C757" s="1214"/>
      <c r="D757" s="1291"/>
      <c r="E757" s="1215"/>
      <c r="F757" s="1262"/>
      <c r="G757" s="1312"/>
      <c r="H757" s="1221" t="s">
        <v>1750</v>
      </c>
      <c r="I757" s="1278"/>
      <c r="J757" s="884" t="s">
        <v>771</v>
      </c>
      <c r="K757" s="1294"/>
      <c r="L757" s="1159" t="s">
        <v>994</v>
      </c>
      <c r="M757" s="1237" t="s">
        <v>772</v>
      </c>
      <c r="O757" s="1162"/>
    </row>
    <row r="758" spans="2:15" s="1161" customFormat="1" ht="13.5">
      <c r="B758" s="871">
        <f t="shared" si="11"/>
        <v>754</v>
      </c>
      <c r="C758" s="1214"/>
      <c r="D758" s="1291"/>
      <c r="E758" s="1215"/>
      <c r="F758" s="1262"/>
      <c r="G758" s="1306" t="s">
        <v>1751</v>
      </c>
      <c r="H758" s="1221" t="s">
        <v>1752</v>
      </c>
      <c r="I758" s="1278"/>
      <c r="J758" s="884" t="s">
        <v>708</v>
      </c>
      <c r="K758" s="1294"/>
      <c r="L758" s="1159" t="s">
        <v>994</v>
      </c>
      <c r="M758" s="1237"/>
      <c r="O758" s="1162"/>
    </row>
    <row r="759" spans="2:15" s="1161" customFormat="1" ht="13.5">
      <c r="B759" s="871">
        <f t="shared" si="11"/>
        <v>755</v>
      </c>
      <c r="C759" s="1214"/>
      <c r="D759" s="1291"/>
      <c r="E759" s="1215"/>
      <c r="F759" s="1262"/>
      <c r="G759" s="3048" t="s">
        <v>1740</v>
      </c>
      <c r="H759" s="1221" t="s">
        <v>1741</v>
      </c>
      <c r="I759" s="1278"/>
      <c r="J759" s="884" t="s">
        <v>867</v>
      </c>
      <c r="K759" s="1294"/>
      <c r="L759" s="1199" t="s">
        <v>699</v>
      </c>
      <c r="M759" s="1237"/>
      <c r="O759" s="1162"/>
    </row>
    <row r="760" spans="2:15" s="1161" customFormat="1" ht="13.5">
      <c r="B760" s="871">
        <f t="shared" si="11"/>
        <v>756</v>
      </c>
      <c r="C760" s="1214"/>
      <c r="D760" s="1291"/>
      <c r="E760" s="1215"/>
      <c r="F760" s="1262"/>
      <c r="G760" s="3048"/>
      <c r="H760" s="1291" t="s">
        <v>890</v>
      </c>
      <c r="I760" s="1234" t="s">
        <v>1753</v>
      </c>
      <c r="J760" s="884" t="s">
        <v>708</v>
      </c>
      <c r="K760" s="1294"/>
      <c r="L760" s="1159" t="s">
        <v>994</v>
      </c>
      <c r="M760" s="1237"/>
      <c r="O760" s="1162"/>
    </row>
    <row r="761" spans="2:15" s="1161" customFormat="1" ht="13.5">
      <c r="B761" s="871">
        <f t="shared" si="11"/>
        <v>757</v>
      </c>
      <c r="C761" s="1214"/>
      <c r="D761" s="1291"/>
      <c r="E761" s="1215"/>
      <c r="F761" s="1262"/>
      <c r="G761" s="1308"/>
      <c r="H761" s="1291"/>
      <c r="I761" s="1314" t="s">
        <v>1754</v>
      </c>
      <c r="J761" s="884" t="s">
        <v>1564</v>
      </c>
      <c r="K761" s="1294"/>
      <c r="L761" s="1199" t="s">
        <v>1604</v>
      </c>
      <c r="M761" s="1237"/>
      <c r="O761" s="1162"/>
    </row>
    <row r="762" spans="2:15" s="1161" customFormat="1" ht="13.5">
      <c r="B762" s="871">
        <f t="shared" si="11"/>
        <v>758</v>
      </c>
      <c r="C762" s="1214"/>
      <c r="D762" s="1291"/>
      <c r="E762" s="1215"/>
      <c r="F762" s="1262"/>
      <c r="G762" s="1308"/>
      <c r="H762" s="1291"/>
      <c r="I762" s="1314" t="s">
        <v>1755</v>
      </c>
      <c r="J762" s="884" t="s">
        <v>1756</v>
      </c>
      <c r="K762" s="1294"/>
      <c r="L762" s="1199" t="s">
        <v>1757</v>
      </c>
      <c r="M762" s="1315" t="s">
        <v>1161</v>
      </c>
      <c r="O762" s="1162"/>
    </row>
    <row r="763" spans="2:15" s="1161" customFormat="1" ht="13.5">
      <c r="B763" s="871">
        <f t="shared" si="11"/>
        <v>759</v>
      </c>
      <c r="C763" s="1214"/>
      <c r="D763" s="1291"/>
      <c r="E763" s="1215"/>
      <c r="F763" s="1262"/>
      <c r="G763" s="1308"/>
      <c r="H763" s="1291"/>
      <c r="I763" s="1314" t="s">
        <v>1748</v>
      </c>
      <c r="J763" s="884" t="s">
        <v>767</v>
      </c>
      <c r="K763" s="1158" t="s">
        <v>767</v>
      </c>
      <c r="L763" s="1159" t="s">
        <v>994</v>
      </c>
      <c r="M763" s="1237"/>
      <c r="O763" s="1162"/>
    </row>
    <row r="764" spans="2:15" s="1161" customFormat="1" ht="13.5">
      <c r="B764" s="871">
        <f t="shared" si="11"/>
        <v>760</v>
      </c>
      <c r="C764" s="1214"/>
      <c r="D764" s="1291"/>
      <c r="E764" s="1215"/>
      <c r="F764" s="1262"/>
      <c r="G764" s="1308"/>
      <c r="H764" s="1291"/>
      <c r="I764" s="1314" t="s">
        <v>947</v>
      </c>
      <c r="J764" s="884" t="s">
        <v>1335</v>
      </c>
      <c r="K764" s="1294"/>
      <c r="L764" s="1159" t="s">
        <v>994</v>
      </c>
      <c r="M764" s="1237"/>
      <c r="O764" s="1162"/>
    </row>
    <row r="765" spans="2:15" s="1161" customFormat="1" ht="13.5">
      <c r="B765" s="871">
        <f t="shared" si="11"/>
        <v>761</v>
      </c>
      <c r="C765" s="1316"/>
      <c r="D765" s="1317"/>
      <c r="E765" s="1318"/>
      <c r="F765" s="1319"/>
      <c r="G765" s="1320"/>
      <c r="H765" s="1321" t="s">
        <v>674</v>
      </c>
      <c r="I765" s="1322"/>
      <c r="J765" s="894" t="s">
        <v>771</v>
      </c>
      <c r="K765" s="1323"/>
      <c r="L765" s="1267" t="s">
        <v>994</v>
      </c>
      <c r="M765" s="1268" t="s">
        <v>772</v>
      </c>
      <c r="O765" s="1162"/>
    </row>
    <row r="766" spans="2:15" s="837" customFormat="1" ht="13.5">
      <c r="B766" s="858">
        <f t="shared" si="11"/>
        <v>762</v>
      </c>
      <c r="C766" s="1153" t="s">
        <v>1758</v>
      </c>
      <c r="D766" s="1324"/>
      <c r="E766" s="860"/>
      <c r="F766" s="1325"/>
      <c r="G766" s="1325"/>
      <c r="H766" s="1326"/>
      <c r="I766" s="1325"/>
      <c r="J766" s="1327" t="s">
        <v>592</v>
      </c>
      <c r="K766" s="1328" t="s">
        <v>592</v>
      </c>
      <c r="L766" s="863" t="s">
        <v>994</v>
      </c>
      <c r="M766" s="1329"/>
      <c r="O766" s="865"/>
    </row>
    <row r="767" spans="2:15" s="837" customFormat="1" ht="13.5">
      <c r="B767" s="858">
        <f t="shared" si="11"/>
        <v>763</v>
      </c>
      <c r="C767" s="1035" t="s">
        <v>1759</v>
      </c>
      <c r="D767" s="947"/>
      <c r="E767" s="897"/>
      <c r="F767" s="917"/>
      <c r="G767" s="860"/>
      <c r="H767" s="1324"/>
      <c r="I767" s="860"/>
      <c r="J767" s="1327" t="s">
        <v>592</v>
      </c>
      <c r="K767" s="1328" t="s">
        <v>592</v>
      </c>
      <c r="L767" s="924" t="s">
        <v>994</v>
      </c>
      <c r="M767" s="1330"/>
      <c r="O767" s="865"/>
    </row>
    <row r="768" spans="2:15" s="837" customFormat="1" ht="13.5">
      <c r="B768" s="858">
        <f t="shared" si="11"/>
        <v>764</v>
      </c>
      <c r="C768" s="1064"/>
      <c r="D768" s="896" t="s">
        <v>1760</v>
      </c>
      <c r="E768" s="897"/>
      <c r="F768" s="917"/>
      <c r="G768" s="860"/>
      <c r="H768" s="1324"/>
      <c r="I768" s="860"/>
      <c r="J768" s="1327" t="s">
        <v>592</v>
      </c>
      <c r="K768" s="1328" t="s">
        <v>592</v>
      </c>
      <c r="L768" s="924" t="s">
        <v>994</v>
      </c>
      <c r="M768" s="1330"/>
      <c r="O768" s="865"/>
    </row>
    <row r="769" spans="2:15" s="1161" customFormat="1" ht="13.5">
      <c r="B769" s="871">
        <f t="shared" si="11"/>
        <v>765</v>
      </c>
      <c r="C769" s="1331"/>
      <c r="D769" s="1223"/>
      <c r="E769" s="1215"/>
      <c r="F769" s="1216" t="s">
        <v>1447</v>
      </c>
      <c r="G769" s="1216"/>
      <c r="H769" s="1217"/>
      <c r="I769" s="1216"/>
      <c r="J769" s="875" t="s">
        <v>934</v>
      </c>
      <c r="K769" s="1218"/>
      <c r="L769" s="1193" t="s">
        <v>994</v>
      </c>
      <c r="M769" s="1332"/>
      <c r="O769" s="1162"/>
    </row>
    <row r="770" spans="2:15" s="1161" customFormat="1" ht="13.5">
      <c r="B770" s="871">
        <f t="shared" si="11"/>
        <v>766</v>
      </c>
      <c r="C770" s="1331"/>
      <c r="D770" s="1223"/>
      <c r="E770" s="1215"/>
      <c r="F770" s="1220" t="s">
        <v>680</v>
      </c>
      <c r="G770" s="1220"/>
      <c r="H770" s="1221"/>
      <c r="I770" s="1220"/>
      <c r="J770" s="884" t="s">
        <v>867</v>
      </c>
      <c r="K770" s="1195"/>
      <c r="L770" s="1159" t="s">
        <v>699</v>
      </c>
      <c r="M770" s="1315"/>
      <c r="O770" s="1162"/>
    </row>
    <row r="771" spans="2:15" s="1161" customFormat="1" ht="13.5">
      <c r="B771" s="871">
        <f t="shared" si="11"/>
        <v>767</v>
      </c>
      <c r="C771" s="1331"/>
      <c r="D771" s="1223"/>
      <c r="E771" s="1215"/>
      <c r="F771" s="1333" t="s">
        <v>890</v>
      </c>
      <c r="G771" s="1234" t="s">
        <v>1761</v>
      </c>
      <c r="H771" s="1221"/>
      <c r="I771" s="1220"/>
      <c r="J771" s="884" t="s">
        <v>1762</v>
      </c>
      <c r="K771" s="1195"/>
      <c r="L771" s="1159" t="s">
        <v>1763</v>
      </c>
      <c r="M771" s="1315"/>
      <c r="O771" s="1162"/>
    </row>
    <row r="772" spans="2:15" s="1161" customFormat="1" ht="13.5">
      <c r="B772" s="871">
        <f t="shared" si="11"/>
        <v>768</v>
      </c>
      <c r="C772" s="1331"/>
      <c r="D772" s="1223"/>
      <c r="E772" s="1215"/>
      <c r="F772" s="1227" t="s">
        <v>706</v>
      </c>
      <c r="G772" s="1234" t="s">
        <v>1764</v>
      </c>
      <c r="H772" s="1221"/>
      <c r="I772" s="1220"/>
      <c r="J772" s="884" t="s">
        <v>1765</v>
      </c>
      <c r="K772" s="1195"/>
      <c r="L772" s="1159" t="s">
        <v>1376</v>
      </c>
      <c r="M772" s="1315"/>
      <c r="O772" s="1162"/>
    </row>
    <row r="773" spans="2:15" s="1161" customFormat="1" ht="15.75">
      <c r="B773" s="871">
        <f t="shared" si="11"/>
        <v>769</v>
      </c>
      <c r="C773" s="1331"/>
      <c r="D773" s="1223"/>
      <c r="E773" s="1215"/>
      <c r="F773" s="1262"/>
      <c r="G773" s="1234" t="s">
        <v>1766</v>
      </c>
      <c r="H773" s="1221"/>
      <c r="I773" s="1220"/>
      <c r="J773" s="884" t="s">
        <v>1767</v>
      </c>
      <c r="K773" s="1195"/>
      <c r="L773" s="1159" t="s">
        <v>1768</v>
      </c>
      <c r="M773" s="1315"/>
      <c r="O773" s="1162"/>
    </row>
    <row r="774" spans="2:15" s="1161" customFormat="1" ht="15.75">
      <c r="B774" s="871">
        <f t="shared" ref="B774:B837" si="12">B773+1</f>
        <v>770</v>
      </c>
      <c r="C774" s="1331"/>
      <c r="D774" s="1223"/>
      <c r="E774" s="1215"/>
      <c r="F774" s="1295"/>
      <c r="G774" s="1234" t="s">
        <v>1769</v>
      </c>
      <c r="H774" s="1220"/>
      <c r="I774" s="1276"/>
      <c r="J774" s="884" t="s">
        <v>1767</v>
      </c>
      <c r="K774" s="1195"/>
      <c r="L774" s="1159" t="s">
        <v>1770</v>
      </c>
      <c r="M774" s="1315"/>
      <c r="O774" s="1162"/>
    </row>
    <row r="775" spans="2:15" s="1161" customFormat="1" ht="13.5">
      <c r="B775" s="871">
        <f t="shared" si="12"/>
        <v>771</v>
      </c>
      <c r="C775" s="1331"/>
      <c r="D775" s="1223"/>
      <c r="E775" s="1215"/>
      <c r="F775" s="1262"/>
      <c r="G775" s="1234" t="s">
        <v>1771</v>
      </c>
      <c r="H775" s="1220"/>
      <c r="I775" s="1276"/>
      <c r="J775" s="884" t="s">
        <v>1159</v>
      </c>
      <c r="K775" s="1195"/>
      <c r="L775" s="1159" t="s">
        <v>1160</v>
      </c>
      <c r="M775" s="1315" t="s">
        <v>1161</v>
      </c>
      <c r="O775" s="1162"/>
    </row>
    <row r="776" spans="2:15" s="1161" customFormat="1" ht="13.5">
      <c r="B776" s="871">
        <f t="shared" si="12"/>
        <v>772</v>
      </c>
      <c r="C776" s="1331"/>
      <c r="D776" s="1223"/>
      <c r="E776" s="1215"/>
      <c r="F776" s="1262"/>
      <c r="G776" s="1234" t="s">
        <v>1772</v>
      </c>
      <c r="H776" s="1220"/>
      <c r="I776" s="1276"/>
      <c r="J776" s="884" t="s">
        <v>1239</v>
      </c>
      <c r="K776" s="1195"/>
      <c r="L776" s="1159" t="s">
        <v>1285</v>
      </c>
      <c r="M776" s="1315"/>
      <c r="O776" s="1162"/>
    </row>
    <row r="777" spans="2:15" s="1161" customFormat="1" ht="13.5">
      <c r="B777" s="871">
        <f t="shared" si="12"/>
        <v>773</v>
      </c>
      <c r="C777" s="1331"/>
      <c r="D777" s="1223"/>
      <c r="E777" s="1215"/>
      <c r="F777" s="1262"/>
      <c r="G777" s="1288" t="s">
        <v>1773</v>
      </c>
      <c r="H777" s="1220"/>
      <c r="I777" s="1276"/>
      <c r="J777" s="884" t="s">
        <v>1774</v>
      </c>
      <c r="K777" s="1195" t="s">
        <v>1775</v>
      </c>
      <c r="L777" s="1159" t="s">
        <v>1776</v>
      </c>
      <c r="M777" s="1315" t="s">
        <v>1161</v>
      </c>
      <c r="O777" s="1162"/>
    </row>
    <row r="778" spans="2:15" s="1161" customFormat="1" ht="13.5">
      <c r="B778" s="871">
        <f t="shared" si="12"/>
        <v>774</v>
      </c>
      <c r="C778" s="1331"/>
      <c r="D778" s="1223"/>
      <c r="E778" s="1215"/>
      <c r="F778" s="1262"/>
      <c r="G778" s="1226" t="s">
        <v>1777</v>
      </c>
      <c r="H778" s="1220" t="s">
        <v>1778</v>
      </c>
      <c r="I778" s="1276"/>
      <c r="J778" s="884" t="s">
        <v>1779</v>
      </c>
      <c r="K778" s="1158"/>
      <c r="L778" s="1159" t="s">
        <v>994</v>
      </c>
      <c r="M778" s="1315"/>
      <c r="O778" s="1162"/>
    </row>
    <row r="779" spans="2:15" s="1161" customFormat="1" ht="13.5">
      <c r="B779" s="871">
        <f t="shared" si="12"/>
        <v>775</v>
      </c>
      <c r="C779" s="1331"/>
      <c r="D779" s="1223"/>
      <c r="E779" s="1215"/>
      <c r="F779" s="1262"/>
      <c r="G779" s="1228"/>
      <c r="H779" s="1220" t="s">
        <v>1780</v>
      </c>
      <c r="I779" s="1221"/>
      <c r="J779" s="884" t="s">
        <v>1781</v>
      </c>
      <c r="K779" s="1195"/>
      <c r="L779" s="1159" t="s">
        <v>994</v>
      </c>
      <c r="M779" s="1315"/>
      <c r="O779" s="1162"/>
    </row>
    <row r="780" spans="2:15" s="1161" customFormat="1" ht="13.5">
      <c r="B780" s="871">
        <f t="shared" si="12"/>
        <v>776</v>
      </c>
      <c r="C780" s="1331"/>
      <c r="D780" s="1223"/>
      <c r="E780" s="1215"/>
      <c r="F780" s="1262"/>
      <c r="G780" s="1228"/>
      <c r="H780" s="1220" t="s">
        <v>1782</v>
      </c>
      <c r="I780" s="1221"/>
      <c r="J780" s="884" t="s">
        <v>1783</v>
      </c>
      <c r="K780" s="1195"/>
      <c r="L780" s="1159" t="s">
        <v>994</v>
      </c>
      <c r="M780" s="1315"/>
      <c r="O780" s="1162"/>
    </row>
    <row r="781" spans="2:15" s="1161" customFormat="1" ht="13.5">
      <c r="B781" s="871">
        <f t="shared" si="12"/>
        <v>777</v>
      </c>
      <c r="C781" s="1331"/>
      <c r="D781" s="1223"/>
      <c r="E781" s="1215"/>
      <c r="F781" s="1262"/>
      <c r="G781" s="1228"/>
      <c r="H781" s="1234" t="s">
        <v>1784</v>
      </c>
      <c r="I781" s="1276"/>
      <c r="J781" s="884" t="s">
        <v>1785</v>
      </c>
      <c r="K781" s="1195"/>
      <c r="L781" s="1159" t="s">
        <v>1409</v>
      </c>
      <c r="M781" s="1315"/>
      <c r="O781" s="1162"/>
    </row>
    <row r="782" spans="2:15" s="1161" customFormat="1" ht="13.5">
      <c r="B782" s="871">
        <f t="shared" si="12"/>
        <v>778</v>
      </c>
      <c r="C782" s="1331"/>
      <c r="D782" s="1223"/>
      <c r="E782" s="1215"/>
      <c r="F782" s="1262"/>
      <c r="G782" s="1228"/>
      <c r="H782" s="1242" t="s">
        <v>1786</v>
      </c>
      <c r="I782" s="1334"/>
      <c r="J782" s="884" t="s">
        <v>1787</v>
      </c>
      <c r="K782" s="1195"/>
      <c r="L782" s="1159" t="s">
        <v>994</v>
      </c>
      <c r="M782" s="1315"/>
      <c r="O782" s="1162"/>
    </row>
    <row r="783" spans="2:15" s="1161" customFormat="1" ht="54">
      <c r="B783" s="871">
        <f t="shared" si="12"/>
        <v>779</v>
      </c>
      <c r="C783" s="1214"/>
      <c r="D783" s="1335"/>
      <c r="E783" s="1318"/>
      <c r="F783" s="1336" t="s">
        <v>791</v>
      </c>
      <c r="G783" s="1265"/>
      <c r="H783" s="1265"/>
      <c r="I783" s="1337"/>
      <c r="J783" s="894" t="s">
        <v>1788</v>
      </c>
      <c r="K783" s="1338"/>
      <c r="L783" s="1267" t="s">
        <v>994</v>
      </c>
      <c r="M783" s="1339" t="s">
        <v>1597</v>
      </c>
      <c r="O783" s="1162"/>
    </row>
    <row r="784" spans="2:15" s="837" customFormat="1" ht="13.5">
      <c r="B784" s="858">
        <f t="shared" si="12"/>
        <v>780</v>
      </c>
      <c r="C784" s="1064"/>
      <c r="D784" s="896" t="s">
        <v>1789</v>
      </c>
      <c r="E784" s="897"/>
      <c r="F784" s="917"/>
      <c r="G784" s="860"/>
      <c r="H784" s="1324"/>
      <c r="I784" s="860"/>
      <c r="J784" s="1327" t="s">
        <v>592</v>
      </c>
      <c r="K784" s="1328" t="s">
        <v>592</v>
      </c>
      <c r="L784" s="924" t="s">
        <v>994</v>
      </c>
      <c r="M784" s="1330"/>
      <c r="O784" s="865"/>
    </row>
    <row r="785" spans="2:15" ht="13.5">
      <c r="B785" s="871">
        <f t="shared" si="12"/>
        <v>781</v>
      </c>
      <c r="C785" s="1331"/>
      <c r="D785" s="1223"/>
      <c r="E785" s="1215"/>
      <c r="F785" s="1216" t="s">
        <v>1447</v>
      </c>
      <c r="G785" s="1216"/>
      <c r="H785" s="1217"/>
      <c r="I785" s="1216"/>
      <c r="J785" s="875" t="s">
        <v>1790</v>
      </c>
      <c r="K785" s="876"/>
      <c r="L785" s="886" t="s">
        <v>592</v>
      </c>
      <c r="M785" s="1340"/>
      <c r="O785" s="857"/>
    </row>
    <row r="786" spans="2:15" ht="13.5">
      <c r="B786" s="871">
        <f t="shared" si="12"/>
        <v>782</v>
      </c>
      <c r="C786" s="1331"/>
      <c r="D786" s="1223"/>
      <c r="E786" s="1215"/>
      <c r="F786" s="1220" t="s">
        <v>680</v>
      </c>
      <c r="G786" s="1220"/>
      <c r="H786" s="1221"/>
      <c r="I786" s="1220"/>
      <c r="J786" s="884" t="s">
        <v>908</v>
      </c>
      <c r="K786" s="902"/>
      <c r="L786" s="937" t="s">
        <v>649</v>
      </c>
      <c r="M786" s="1341"/>
      <c r="O786" s="857"/>
    </row>
    <row r="787" spans="2:15" s="1161" customFormat="1" ht="13.5">
      <c r="B787" s="871">
        <f t="shared" si="12"/>
        <v>783</v>
      </c>
      <c r="C787" s="1331"/>
      <c r="D787" s="1342"/>
      <c r="E787" s="1343"/>
      <c r="F787" s="1333" t="s">
        <v>890</v>
      </c>
      <c r="G787" s="1234" t="s">
        <v>1791</v>
      </c>
      <c r="H787" s="1221"/>
      <c r="I787" s="1220"/>
      <c r="J787" s="884" t="s">
        <v>1792</v>
      </c>
      <c r="K787" s="1195" t="s">
        <v>1793</v>
      </c>
      <c r="L787" s="1159" t="s">
        <v>592</v>
      </c>
      <c r="M787" s="1315"/>
      <c r="O787" s="1162"/>
    </row>
    <row r="788" spans="2:15" s="1161" customFormat="1" ht="13.5">
      <c r="B788" s="871">
        <f t="shared" si="12"/>
        <v>784</v>
      </c>
      <c r="C788" s="1331"/>
      <c r="D788" s="1342"/>
      <c r="E788" s="1343"/>
      <c r="F788" s="1227" t="s">
        <v>706</v>
      </c>
      <c r="G788" s="1234" t="s">
        <v>1794</v>
      </c>
      <c r="H788" s="1221"/>
      <c r="I788" s="1220"/>
      <c r="J788" s="884">
        <v>0.9</v>
      </c>
      <c r="K788" s="1195"/>
      <c r="L788" s="1159" t="s">
        <v>592</v>
      </c>
      <c r="M788" s="1315"/>
      <c r="O788" s="1162"/>
    </row>
    <row r="789" spans="2:15" s="837" customFormat="1" ht="13.5">
      <c r="B789" s="858">
        <f t="shared" si="12"/>
        <v>785</v>
      </c>
      <c r="C789" s="1035" t="s">
        <v>1795</v>
      </c>
      <c r="D789" s="947"/>
      <c r="E789" s="897"/>
      <c r="F789" s="897"/>
      <c r="G789" s="897"/>
      <c r="H789" s="947"/>
      <c r="I789" s="897"/>
      <c r="J789" s="1344" t="s">
        <v>592</v>
      </c>
      <c r="K789" s="1345" t="s">
        <v>592</v>
      </c>
      <c r="L789" s="931" t="s">
        <v>994</v>
      </c>
      <c r="M789" s="1346"/>
      <c r="O789" s="865"/>
    </row>
    <row r="790" spans="2:15" s="1161" customFormat="1" ht="13.5">
      <c r="B790" s="871">
        <f t="shared" si="12"/>
        <v>786</v>
      </c>
      <c r="C790" s="1331"/>
      <c r="D790" s="1291"/>
      <c r="E790" s="1215"/>
      <c r="F790" s="1248" t="s">
        <v>1796</v>
      </c>
      <c r="G790" s="1217"/>
      <c r="H790" s="1217"/>
      <c r="I790" s="1216"/>
      <c r="J790" s="875" t="s">
        <v>1797</v>
      </c>
      <c r="K790" s="1218"/>
      <c r="L790" s="1166" t="s">
        <v>994</v>
      </c>
      <c r="M790" s="1332"/>
      <c r="O790" s="1162"/>
    </row>
    <row r="791" spans="2:15" s="1161" customFormat="1" ht="13.5">
      <c r="B791" s="871">
        <f t="shared" si="12"/>
        <v>787</v>
      </c>
      <c r="C791" s="1331"/>
      <c r="D791" s="1291"/>
      <c r="E791" s="1215"/>
      <c r="F791" s="1220" t="s">
        <v>680</v>
      </c>
      <c r="G791" s="1221"/>
      <c r="H791" s="1221"/>
      <c r="I791" s="1220"/>
      <c r="J791" s="884" t="s">
        <v>1798</v>
      </c>
      <c r="K791" s="1195"/>
      <c r="L791" s="1193" t="s">
        <v>921</v>
      </c>
      <c r="M791" s="1347"/>
      <c r="O791" s="1162"/>
    </row>
    <row r="792" spans="2:15" s="1161" customFormat="1" ht="13.5">
      <c r="B792" s="871">
        <f t="shared" si="12"/>
        <v>788</v>
      </c>
      <c r="C792" s="1331"/>
      <c r="D792" s="1291"/>
      <c r="E792" s="1215"/>
      <c r="F792" s="1226" t="s">
        <v>890</v>
      </c>
      <c r="G792" s="1221" t="s">
        <v>1799</v>
      </c>
      <c r="H792" s="1221"/>
      <c r="I792" s="1220"/>
      <c r="J792" s="884" t="s">
        <v>1452</v>
      </c>
      <c r="K792" s="1195"/>
      <c r="L792" s="1277" t="s">
        <v>1800</v>
      </c>
      <c r="M792" s="1347"/>
      <c r="O792" s="1162"/>
    </row>
    <row r="793" spans="2:15" s="1161" customFormat="1" ht="13.5">
      <c r="B793" s="871">
        <f t="shared" si="12"/>
        <v>789</v>
      </c>
      <c r="C793" s="1331"/>
      <c r="D793" s="1291"/>
      <c r="E793" s="1215"/>
      <c r="F793" s="1228"/>
      <c r="G793" s="1221" t="s">
        <v>1801</v>
      </c>
      <c r="H793" s="1221"/>
      <c r="I793" s="1220"/>
      <c r="J793" s="884" t="s">
        <v>1802</v>
      </c>
      <c r="K793" s="1195" t="s">
        <v>1803</v>
      </c>
      <c r="L793" s="1159" t="s">
        <v>994</v>
      </c>
      <c r="M793" s="1315" t="s">
        <v>1161</v>
      </c>
      <c r="O793" s="1162"/>
    </row>
    <row r="794" spans="2:15" s="1161" customFormat="1" ht="13.5">
      <c r="B794" s="871">
        <f t="shared" si="12"/>
        <v>790</v>
      </c>
      <c r="C794" s="1331"/>
      <c r="D794" s="1291"/>
      <c r="E794" s="1215"/>
      <c r="F794" s="1228"/>
      <c r="G794" s="1221" t="s">
        <v>1804</v>
      </c>
      <c r="H794" s="1221"/>
      <c r="I794" s="1220"/>
      <c r="J794" s="884" t="s">
        <v>1803</v>
      </c>
      <c r="K794" s="1195" t="s">
        <v>1803</v>
      </c>
      <c r="L794" s="1159" t="s">
        <v>1805</v>
      </c>
      <c r="M794" s="1315" t="s">
        <v>1161</v>
      </c>
      <c r="O794" s="1162"/>
    </row>
    <row r="795" spans="2:15" s="1161" customFormat="1" ht="13.5">
      <c r="B795" s="871">
        <f t="shared" si="12"/>
        <v>791</v>
      </c>
      <c r="C795" s="1331"/>
      <c r="D795" s="1291"/>
      <c r="E795" s="1215"/>
      <c r="F795" s="1253" t="s">
        <v>1806</v>
      </c>
      <c r="G795" s="1221"/>
      <c r="H795" s="1221"/>
      <c r="I795" s="1220"/>
      <c r="J795" s="884" t="s">
        <v>1635</v>
      </c>
      <c r="K795" s="1158"/>
      <c r="L795" s="1159" t="s">
        <v>592</v>
      </c>
      <c r="M795" s="1347"/>
      <c r="O795" s="1162"/>
    </row>
    <row r="796" spans="2:15" s="1161" customFormat="1" ht="13.5">
      <c r="B796" s="871">
        <f t="shared" si="12"/>
        <v>792</v>
      </c>
      <c r="C796" s="1331"/>
      <c r="D796" s="1291"/>
      <c r="E796" s="1215"/>
      <c r="F796" s="1348" t="s">
        <v>1807</v>
      </c>
      <c r="G796" s="1221" t="s">
        <v>1808</v>
      </c>
      <c r="H796" s="1221"/>
      <c r="I796" s="1220"/>
      <c r="J796" s="884" t="s">
        <v>1809</v>
      </c>
      <c r="K796" s="1158"/>
      <c r="L796" s="1159" t="s">
        <v>960</v>
      </c>
      <c r="M796" s="1315"/>
      <c r="O796" s="1162"/>
    </row>
    <row r="797" spans="2:15" s="1161" customFormat="1" ht="13.5">
      <c r="B797" s="871">
        <f t="shared" si="12"/>
        <v>793</v>
      </c>
      <c r="C797" s="1331"/>
      <c r="D797" s="1291"/>
      <c r="E797" s="1215"/>
      <c r="F797" s="1349"/>
      <c r="G797" s="1221" t="s">
        <v>1810</v>
      </c>
      <c r="H797" s="1221"/>
      <c r="I797" s="1220"/>
      <c r="J797" s="884" t="s">
        <v>1809</v>
      </c>
      <c r="K797" s="1158"/>
      <c r="L797" s="1159" t="s">
        <v>960</v>
      </c>
      <c r="M797" s="1315"/>
      <c r="O797" s="1162"/>
    </row>
    <row r="798" spans="2:15" s="1161" customFormat="1" ht="13.5">
      <c r="B798" s="871">
        <f t="shared" si="12"/>
        <v>794</v>
      </c>
      <c r="C798" s="1331"/>
      <c r="D798" s="1291"/>
      <c r="E798" s="1215"/>
      <c r="F798" s="1349"/>
      <c r="G798" s="1221" t="s">
        <v>1811</v>
      </c>
      <c r="H798" s="1221"/>
      <c r="I798" s="1220"/>
      <c r="J798" s="884" t="s">
        <v>1809</v>
      </c>
      <c r="K798" s="1158"/>
      <c r="L798" s="1159" t="s">
        <v>960</v>
      </c>
      <c r="M798" s="1315"/>
      <c r="O798" s="1162"/>
    </row>
    <row r="799" spans="2:15" s="1161" customFormat="1" ht="13.5">
      <c r="B799" s="871">
        <f t="shared" si="12"/>
        <v>795</v>
      </c>
      <c r="C799" s="1331"/>
      <c r="D799" s="1291"/>
      <c r="E799" s="1215"/>
      <c r="F799" s="1349"/>
      <c r="G799" s="1221" t="s">
        <v>1812</v>
      </c>
      <c r="H799" s="1221"/>
      <c r="I799" s="1220"/>
      <c r="J799" s="884" t="s">
        <v>1809</v>
      </c>
      <c r="K799" s="1158"/>
      <c r="L799" s="1159" t="s">
        <v>960</v>
      </c>
      <c r="M799" s="1315"/>
      <c r="O799" s="1162"/>
    </row>
    <row r="800" spans="2:15" s="1161" customFormat="1" ht="13.5">
      <c r="B800" s="871">
        <f t="shared" si="12"/>
        <v>796</v>
      </c>
      <c r="C800" s="1331"/>
      <c r="D800" s="1291"/>
      <c r="E800" s="1215"/>
      <c r="F800" s="1350"/>
      <c r="G800" s="1351" t="s">
        <v>1813</v>
      </c>
      <c r="H800" s="1321"/>
      <c r="I800" s="1265"/>
      <c r="J800" s="894" t="s">
        <v>1181</v>
      </c>
      <c r="K800" s="1352"/>
      <c r="L800" s="1267" t="s">
        <v>592</v>
      </c>
      <c r="M800" s="1353" t="s">
        <v>1597</v>
      </c>
      <c r="O800" s="1162"/>
    </row>
    <row r="801" spans="2:15" s="837" customFormat="1" ht="13.5">
      <c r="B801" s="858">
        <f t="shared" si="12"/>
        <v>797</v>
      </c>
      <c r="C801" s="1035" t="s">
        <v>1814</v>
      </c>
      <c r="D801" s="917"/>
      <c r="E801" s="917"/>
      <c r="F801" s="917"/>
      <c r="G801" s="917"/>
      <c r="H801" s="916"/>
      <c r="I801" s="917"/>
      <c r="J801" s="922" t="s">
        <v>592</v>
      </c>
      <c r="K801" s="923" t="s">
        <v>592</v>
      </c>
      <c r="L801" s="924" t="s">
        <v>1409</v>
      </c>
      <c r="M801" s="1354"/>
      <c r="O801" s="865"/>
    </row>
    <row r="802" spans="2:15" s="837" customFormat="1" ht="13.5">
      <c r="B802" s="858">
        <f t="shared" si="12"/>
        <v>798</v>
      </c>
      <c r="C802" s="1020"/>
      <c r="D802" s="896" t="s">
        <v>1815</v>
      </c>
      <c r="E802" s="897"/>
      <c r="F802" s="917"/>
      <c r="G802" s="917"/>
      <c r="H802" s="916"/>
      <c r="I802" s="917"/>
      <c r="J802" s="922" t="s">
        <v>592</v>
      </c>
      <c r="K802" s="923" t="s">
        <v>592</v>
      </c>
      <c r="L802" s="924" t="s">
        <v>994</v>
      </c>
      <c r="M802" s="1354"/>
      <c r="O802" s="865"/>
    </row>
    <row r="803" spans="2:15" ht="13.5">
      <c r="B803" s="871">
        <f t="shared" si="12"/>
        <v>799</v>
      </c>
      <c r="C803" s="1214"/>
      <c r="D803" s="1223"/>
      <c r="E803" s="1215"/>
      <c r="F803" s="1248" t="s">
        <v>888</v>
      </c>
      <c r="G803" s="1216"/>
      <c r="H803" s="1217"/>
      <c r="I803" s="1249"/>
      <c r="J803" s="875" t="s">
        <v>708</v>
      </c>
      <c r="K803" s="876"/>
      <c r="L803" s="886" t="s">
        <v>1409</v>
      </c>
      <c r="M803" s="1340"/>
      <c r="O803" s="857"/>
    </row>
    <row r="804" spans="2:15" ht="13.5">
      <c r="B804" s="871">
        <f t="shared" si="12"/>
        <v>800</v>
      </c>
      <c r="C804" s="1331"/>
      <c r="D804" s="1223"/>
      <c r="E804" s="1215"/>
      <c r="F804" s="1220" t="s">
        <v>1411</v>
      </c>
      <c r="G804" s="1220"/>
      <c r="H804" s="1221"/>
      <c r="I804" s="1240"/>
      <c r="J804" s="884" t="s">
        <v>1816</v>
      </c>
      <c r="K804" s="902"/>
      <c r="L804" s="886" t="s">
        <v>699</v>
      </c>
      <c r="M804" s="1355"/>
      <c r="O804" s="857"/>
    </row>
    <row r="805" spans="2:15" ht="13.5">
      <c r="B805" s="871">
        <f t="shared" si="12"/>
        <v>801</v>
      </c>
      <c r="C805" s="1331"/>
      <c r="D805" s="1223"/>
      <c r="E805" s="1215"/>
      <c r="F805" s="1305" t="s">
        <v>890</v>
      </c>
      <c r="G805" s="1220" t="s">
        <v>1817</v>
      </c>
      <c r="H805" s="1220"/>
      <c r="I805" s="1240"/>
      <c r="J805" s="884" t="s">
        <v>1818</v>
      </c>
      <c r="K805" s="902"/>
      <c r="L805" s="886" t="s">
        <v>1819</v>
      </c>
      <c r="M805" s="1355"/>
      <c r="O805" s="857"/>
    </row>
    <row r="806" spans="2:15" ht="13.5">
      <c r="B806" s="871">
        <f t="shared" si="12"/>
        <v>802</v>
      </c>
      <c r="C806" s="1331"/>
      <c r="D806" s="1223"/>
      <c r="E806" s="1215"/>
      <c r="F806" s="1262" t="s">
        <v>1820</v>
      </c>
      <c r="G806" s="1220" t="s">
        <v>1821</v>
      </c>
      <c r="H806" s="1220"/>
      <c r="I806" s="1240"/>
      <c r="J806" s="884" t="s">
        <v>1302</v>
      </c>
      <c r="K806" s="902"/>
      <c r="L806" s="937" t="s">
        <v>1508</v>
      </c>
      <c r="M806" s="1355"/>
      <c r="O806" s="857"/>
    </row>
    <row r="807" spans="2:15" ht="13.5">
      <c r="B807" s="871">
        <f t="shared" si="12"/>
        <v>803</v>
      </c>
      <c r="C807" s="1331"/>
      <c r="D807" s="1223"/>
      <c r="E807" s="1215"/>
      <c r="F807" s="1262"/>
      <c r="G807" s="1220" t="s">
        <v>1822</v>
      </c>
      <c r="H807" s="1220"/>
      <c r="I807" s="1240"/>
      <c r="J807" s="884" t="s">
        <v>1823</v>
      </c>
      <c r="K807" s="902"/>
      <c r="L807" s="886" t="s">
        <v>1285</v>
      </c>
      <c r="M807" s="1355"/>
      <c r="O807" s="857"/>
    </row>
    <row r="808" spans="2:15" ht="13.5">
      <c r="B808" s="871">
        <f t="shared" si="12"/>
        <v>804</v>
      </c>
      <c r="C808" s="1331"/>
      <c r="D808" s="1223"/>
      <c r="E808" s="1215"/>
      <c r="F808" s="1262"/>
      <c r="G808" s="1220" t="s">
        <v>1824</v>
      </c>
      <c r="H808" s="1220"/>
      <c r="I808" s="1240"/>
      <c r="J808" s="884" t="s">
        <v>1825</v>
      </c>
      <c r="K808" s="902" t="s">
        <v>1826</v>
      </c>
      <c r="L808" s="886" t="s">
        <v>592</v>
      </c>
      <c r="M808" s="1315" t="s">
        <v>1161</v>
      </c>
      <c r="O808" s="857"/>
    </row>
    <row r="809" spans="2:15" ht="13.5">
      <c r="B809" s="871">
        <f t="shared" si="12"/>
        <v>805</v>
      </c>
      <c r="C809" s="1331"/>
      <c r="D809" s="1223"/>
      <c r="E809" s="1215"/>
      <c r="F809" s="1262"/>
      <c r="G809" s="1220" t="s">
        <v>1827</v>
      </c>
      <c r="H809" s="1220"/>
      <c r="I809" s="1240"/>
      <c r="J809" s="884" t="s">
        <v>1828</v>
      </c>
      <c r="K809" s="902" t="s">
        <v>1826</v>
      </c>
      <c r="L809" s="886" t="s">
        <v>592</v>
      </c>
      <c r="M809" s="1315" t="s">
        <v>1161</v>
      </c>
      <c r="O809" s="857"/>
    </row>
    <row r="810" spans="2:15" ht="13.5">
      <c r="B810" s="871">
        <f t="shared" si="12"/>
        <v>806</v>
      </c>
      <c r="C810" s="1331"/>
      <c r="D810" s="1223"/>
      <c r="E810" s="1215"/>
      <c r="F810" s="1262"/>
      <c r="G810" s="1220" t="s">
        <v>1829</v>
      </c>
      <c r="H810" s="1220"/>
      <c r="I810" s="1240"/>
      <c r="J810" s="884" t="s">
        <v>1302</v>
      </c>
      <c r="K810" s="902"/>
      <c r="L810" s="937" t="s">
        <v>1303</v>
      </c>
      <c r="M810" s="1355"/>
      <c r="O810" s="857"/>
    </row>
    <row r="811" spans="2:15" ht="13.5">
      <c r="B811" s="871">
        <f t="shared" si="12"/>
        <v>807</v>
      </c>
      <c r="C811" s="1331"/>
      <c r="D811" s="1223"/>
      <c r="E811" s="1215"/>
      <c r="F811" s="1262"/>
      <c r="G811" s="1220" t="s">
        <v>1830</v>
      </c>
      <c r="H811" s="1220"/>
      <c r="I811" s="1240"/>
      <c r="J811" s="884" t="s">
        <v>1295</v>
      </c>
      <c r="K811" s="902"/>
      <c r="L811" s="886" t="s">
        <v>1831</v>
      </c>
      <c r="M811" s="1355"/>
      <c r="O811" s="857"/>
    </row>
    <row r="812" spans="2:15" ht="13.5">
      <c r="B812" s="871">
        <f t="shared" si="12"/>
        <v>808</v>
      </c>
      <c r="C812" s="1331"/>
      <c r="D812" s="1223"/>
      <c r="E812" s="1215"/>
      <c r="F812" s="1356"/>
      <c r="G812" s="1235" t="s">
        <v>1360</v>
      </c>
      <c r="H812" s="1235"/>
      <c r="I812" s="1259"/>
      <c r="J812" s="884" t="s">
        <v>1538</v>
      </c>
      <c r="K812" s="902"/>
      <c r="L812" s="886" t="s">
        <v>592</v>
      </c>
      <c r="M812" s="1355"/>
      <c r="O812" s="857"/>
    </row>
    <row r="813" spans="2:15" s="1161" customFormat="1" ht="54">
      <c r="B813" s="871">
        <f t="shared" si="12"/>
        <v>809</v>
      </c>
      <c r="C813" s="1331"/>
      <c r="D813" s="1342"/>
      <c r="E813" s="1343"/>
      <c r="F813" s="1336" t="s">
        <v>1832</v>
      </c>
      <c r="G813" s="3049"/>
      <c r="H813" s="3049"/>
      <c r="I813" s="3050"/>
      <c r="J813" s="884" t="s">
        <v>1833</v>
      </c>
      <c r="K813" s="1195"/>
      <c r="L813" s="1159" t="s">
        <v>592</v>
      </c>
      <c r="M813" s="1357" t="s">
        <v>1597</v>
      </c>
      <c r="O813" s="1162"/>
    </row>
    <row r="814" spans="2:15" s="837" customFormat="1" ht="13.5">
      <c r="B814" s="858">
        <f t="shared" si="12"/>
        <v>810</v>
      </c>
      <c r="C814" s="1020"/>
      <c r="D814" s="896" t="s">
        <v>1834</v>
      </c>
      <c r="E814" s="897"/>
      <c r="F814" s="917"/>
      <c r="G814" s="917"/>
      <c r="H814" s="916"/>
      <c r="I814" s="917"/>
      <c r="J814" s="922" t="s">
        <v>592</v>
      </c>
      <c r="K814" s="923" t="s">
        <v>592</v>
      </c>
      <c r="L814" s="924" t="s">
        <v>1805</v>
      </c>
      <c r="M814" s="1354"/>
      <c r="O814" s="865"/>
    </row>
    <row r="815" spans="2:15" ht="13.5">
      <c r="B815" s="871">
        <f t="shared" si="12"/>
        <v>811</v>
      </c>
      <c r="C815" s="1214"/>
      <c r="D815" s="1223"/>
      <c r="E815" s="1215"/>
      <c r="F815" s="1248" t="s">
        <v>1399</v>
      </c>
      <c r="G815" s="1216"/>
      <c r="H815" s="1217"/>
      <c r="I815" s="1249"/>
      <c r="J815" s="875" t="s">
        <v>1404</v>
      </c>
      <c r="K815" s="876"/>
      <c r="L815" s="886" t="s">
        <v>1805</v>
      </c>
      <c r="M815" s="1340"/>
      <c r="O815" s="857"/>
    </row>
    <row r="816" spans="2:15" ht="13.5">
      <c r="B816" s="871">
        <f t="shared" si="12"/>
        <v>812</v>
      </c>
      <c r="C816" s="1331"/>
      <c r="D816" s="1223"/>
      <c r="E816" s="1215"/>
      <c r="F816" s="1220" t="s">
        <v>680</v>
      </c>
      <c r="G816" s="1220"/>
      <c r="H816" s="1221"/>
      <c r="I816" s="1240"/>
      <c r="J816" s="884" t="s">
        <v>1835</v>
      </c>
      <c r="K816" s="902"/>
      <c r="L816" s="886" t="s">
        <v>699</v>
      </c>
      <c r="M816" s="1355"/>
      <c r="O816" s="857"/>
    </row>
    <row r="817" spans="2:15" ht="13.5">
      <c r="B817" s="871">
        <f t="shared" si="12"/>
        <v>813</v>
      </c>
      <c r="C817" s="1331"/>
      <c r="D817" s="1223"/>
      <c r="E817" s="1215"/>
      <c r="F817" s="1305" t="s">
        <v>1340</v>
      </c>
      <c r="G817" s="1220" t="s">
        <v>1817</v>
      </c>
      <c r="H817" s="1220"/>
      <c r="I817" s="1240"/>
      <c r="J817" s="884" t="s">
        <v>1818</v>
      </c>
      <c r="K817" s="902"/>
      <c r="L817" s="886" t="s">
        <v>1819</v>
      </c>
      <c r="M817" s="1355"/>
      <c r="O817" s="857"/>
    </row>
    <row r="818" spans="2:15" ht="13.5">
      <c r="B818" s="871">
        <f t="shared" si="12"/>
        <v>814</v>
      </c>
      <c r="C818" s="1331"/>
      <c r="D818" s="1223"/>
      <c r="E818" s="1215"/>
      <c r="F818" s="1262" t="s">
        <v>1820</v>
      </c>
      <c r="G818" s="1220" t="s">
        <v>1836</v>
      </c>
      <c r="H818" s="1220"/>
      <c r="I818" s="1240"/>
      <c r="J818" s="884" t="s">
        <v>1302</v>
      </c>
      <c r="K818" s="902"/>
      <c r="L818" s="937" t="s">
        <v>1837</v>
      </c>
      <c r="M818" s="1355"/>
      <c r="O818" s="857"/>
    </row>
    <row r="819" spans="2:15" ht="13.5">
      <c r="B819" s="871">
        <f t="shared" si="12"/>
        <v>815</v>
      </c>
      <c r="C819" s="1331"/>
      <c r="D819" s="1223"/>
      <c r="E819" s="1215"/>
      <c r="F819" s="1262"/>
      <c r="G819" s="1220" t="s">
        <v>1822</v>
      </c>
      <c r="H819" s="1220"/>
      <c r="I819" s="1240"/>
      <c r="J819" s="884" t="s">
        <v>1823</v>
      </c>
      <c r="K819" s="902"/>
      <c r="L819" s="886" t="s">
        <v>1285</v>
      </c>
      <c r="M819" s="1355"/>
      <c r="O819" s="857"/>
    </row>
    <row r="820" spans="2:15" ht="13.5">
      <c r="B820" s="871">
        <f t="shared" si="12"/>
        <v>816</v>
      </c>
      <c r="C820" s="1331"/>
      <c r="D820" s="1223"/>
      <c r="E820" s="1215"/>
      <c r="F820" s="1262"/>
      <c r="G820" s="1220" t="s">
        <v>1824</v>
      </c>
      <c r="H820" s="1220"/>
      <c r="I820" s="1240"/>
      <c r="J820" s="884" t="s">
        <v>1825</v>
      </c>
      <c r="K820" s="902" t="s">
        <v>1838</v>
      </c>
      <c r="L820" s="886" t="s">
        <v>592</v>
      </c>
      <c r="M820" s="1315" t="s">
        <v>1161</v>
      </c>
      <c r="O820" s="857"/>
    </row>
    <row r="821" spans="2:15" ht="13.5">
      <c r="B821" s="871">
        <f t="shared" si="12"/>
        <v>817</v>
      </c>
      <c r="C821" s="1331"/>
      <c r="D821" s="1223"/>
      <c r="E821" s="1215"/>
      <c r="F821" s="1262"/>
      <c r="G821" s="1220" t="s">
        <v>1827</v>
      </c>
      <c r="H821" s="1220"/>
      <c r="I821" s="1240"/>
      <c r="J821" s="884" t="s">
        <v>1828</v>
      </c>
      <c r="K821" s="902" t="s">
        <v>1826</v>
      </c>
      <c r="L821" s="886" t="s">
        <v>592</v>
      </c>
      <c r="M821" s="1315" t="s">
        <v>1161</v>
      </c>
      <c r="O821" s="857"/>
    </row>
    <row r="822" spans="2:15" ht="13.5">
      <c r="B822" s="871">
        <f t="shared" si="12"/>
        <v>818</v>
      </c>
      <c r="C822" s="1331"/>
      <c r="D822" s="1223"/>
      <c r="E822" s="1215"/>
      <c r="F822" s="1262"/>
      <c r="G822" s="1220" t="s">
        <v>1839</v>
      </c>
      <c r="H822" s="1220"/>
      <c r="I822" s="1240"/>
      <c r="J822" s="884" t="s">
        <v>1302</v>
      </c>
      <c r="K822" s="902"/>
      <c r="L822" s="937" t="s">
        <v>1303</v>
      </c>
      <c r="M822" s="1355"/>
      <c r="O822" s="857"/>
    </row>
    <row r="823" spans="2:15" ht="13.5">
      <c r="B823" s="871">
        <f t="shared" si="12"/>
        <v>819</v>
      </c>
      <c r="C823" s="1331"/>
      <c r="D823" s="1223"/>
      <c r="E823" s="1215"/>
      <c r="F823" s="1262"/>
      <c r="G823" s="1220" t="s">
        <v>1840</v>
      </c>
      <c r="H823" s="1220"/>
      <c r="I823" s="1240"/>
      <c r="J823" s="884" t="s">
        <v>1295</v>
      </c>
      <c r="K823" s="902"/>
      <c r="L823" s="886" t="s">
        <v>1296</v>
      </c>
      <c r="M823" s="1355"/>
      <c r="O823" s="857"/>
    </row>
    <row r="824" spans="2:15" ht="13.5">
      <c r="B824" s="871">
        <f t="shared" si="12"/>
        <v>820</v>
      </c>
      <c r="C824" s="1331"/>
      <c r="D824" s="1223"/>
      <c r="E824" s="1215"/>
      <c r="F824" s="1356"/>
      <c r="G824" s="1235" t="s">
        <v>1308</v>
      </c>
      <c r="H824" s="1235"/>
      <c r="I824" s="1259"/>
      <c r="J824" s="884" t="s">
        <v>692</v>
      </c>
      <c r="K824" s="902"/>
      <c r="L824" s="886" t="s">
        <v>592</v>
      </c>
      <c r="M824" s="1355"/>
      <c r="O824" s="857"/>
    </row>
    <row r="825" spans="2:15" s="1161" customFormat="1" ht="54">
      <c r="B825" s="871">
        <f t="shared" si="12"/>
        <v>821</v>
      </c>
      <c r="C825" s="1331"/>
      <c r="D825" s="1342"/>
      <c r="E825" s="1343"/>
      <c r="F825" s="1336" t="s">
        <v>1832</v>
      </c>
      <c r="G825" s="3049"/>
      <c r="H825" s="3049"/>
      <c r="I825" s="3050"/>
      <c r="J825" s="884" t="s">
        <v>1833</v>
      </c>
      <c r="K825" s="1195"/>
      <c r="L825" s="1159" t="s">
        <v>592</v>
      </c>
      <c r="M825" s="1357" t="s">
        <v>1597</v>
      </c>
      <c r="O825" s="1162"/>
    </row>
    <row r="826" spans="2:15" s="837" customFormat="1" ht="13.5">
      <c r="B826" s="858">
        <f t="shared" si="12"/>
        <v>822</v>
      </c>
      <c r="C826" s="1035" t="s">
        <v>1841</v>
      </c>
      <c r="D826" s="897"/>
      <c r="E826" s="897"/>
      <c r="F826" s="917"/>
      <c r="G826" s="917"/>
      <c r="H826" s="917"/>
      <c r="I826" s="917"/>
      <c r="J826" s="952" t="s">
        <v>994</v>
      </c>
      <c r="K826" s="922" t="s">
        <v>592</v>
      </c>
      <c r="L826" s="924" t="s">
        <v>994</v>
      </c>
      <c r="M826" s="1358"/>
    </row>
    <row r="827" spans="2:15" s="837" customFormat="1" ht="13.5">
      <c r="B827" s="858">
        <f t="shared" si="12"/>
        <v>823</v>
      </c>
      <c r="C827" s="1035" t="s">
        <v>1842</v>
      </c>
      <c r="D827" s="1036"/>
      <c r="E827" s="897"/>
      <c r="F827" s="917"/>
      <c r="G827" s="917"/>
      <c r="H827" s="917"/>
      <c r="I827" s="917"/>
      <c r="J827" s="952" t="s">
        <v>994</v>
      </c>
      <c r="K827" s="1328" t="s">
        <v>592</v>
      </c>
      <c r="L827" s="924" t="s">
        <v>994</v>
      </c>
      <c r="M827" s="1358"/>
    </row>
    <row r="828" spans="2:15" s="1161" customFormat="1" ht="13.5">
      <c r="B828" s="871">
        <f t="shared" si="12"/>
        <v>824</v>
      </c>
      <c r="C828" s="1359"/>
      <c r="D828" s="1254"/>
      <c r="E828" s="1215"/>
      <c r="F828" s="1216" t="s">
        <v>678</v>
      </c>
      <c r="G828" s="1216"/>
      <c r="H828" s="1216"/>
      <c r="I828" s="1216"/>
      <c r="J828" s="875" t="s">
        <v>1790</v>
      </c>
      <c r="K828" s="1218"/>
      <c r="L828" s="1166" t="s">
        <v>1409</v>
      </c>
      <c r="M828" s="1360"/>
      <c r="O828" s="1162"/>
    </row>
    <row r="829" spans="2:15" s="1161" customFormat="1" ht="13.5">
      <c r="B829" s="871">
        <f t="shared" si="12"/>
        <v>825</v>
      </c>
      <c r="C829" s="1359"/>
      <c r="D829" s="1254"/>
      <c r="E829" s="1215"/>
      <c r="F829" s="1220" t="s">
        <v>1843</v>
      </c>
      <c r="G829" s="1220"/>
      <c r="H829" s="1220"/>
      <c r="I829" s="1220"/>
      <c r="J829" s="884" t="s">
        <v>1114</v>
      </c>
      <c r="K829" s="1195"/>
      <c r="L829" s="1193" t="s">
        <v>699</v>
      </c>
      <c r="M829" s="1361"/>
      <c r="O829" s="1162"/>
    </row>
    <row r="830" spans="2:15" s="1161" customFormat="1" ht="27">
      <c r="B830" s="871">
        <f t="shared" si="12"/>
        <v>826</v>
      </c>
      <c r="C830" s="1359"/>
      <c r="D830" s="1254"/>
      <c r="E830" s="1215"/>
      <c r="F830" s="1362" t="s">
        <v>1844</v>
      </c>
      <c r="G830" s="1243" t="s">
        <v>1845</v>
      </c>
      <c r="H830" s="1220"/>
      <c r="I830" s="1220"/>
      <c r="J830" s="884" t="s">
        <v>1846</v>
      </c>
      <c r="K830" s="1195"/>
      <c r="L830" s="1363" t="s">
        <v>1847</v>
      </c>
      <c r="M830" s="1364"/>
      <c r="O830" s="1162"/>
    </row>
    <row r="831" spans="2:15" s="1161" customFormat="1" ht="27">
      <c r="B831" s="871">
        <f t="shared" si="12"/>
        <v>827</v>
      </c>
      <c r="C831" s="1359"/>
      <c r="D831" s="1254"/>
      <c r="E831" s="1215"/>
      <c r="F831" s="1254"/>
      <c r="G831" s="1243" t="s">
        <v>1848</v>
      </c>
      <c r="H831" s="1365"/>
      <c r="I831" s="1365"/>
      <c r="J831" s="884" t="s">
        <v>1849</v>
      </c>
      <c r="K831" s="1195"/>
      <c r="L831" s="1366" t="s">
        <v>1850</v>
      </c>
      <c r="M831" s="1364"/>
      <c r="O831" s="1162"/>
    </row>
    <row r="832" spans="2:15" s="1161" customFormat="1" ht="15.75">
      <c r="B832" s="871">
        <f t="shared" si="12"/>
        <v>828</v>
      </c>
      <c r="C832" s="1359"/>
      <c r="D832" s="1254"/>
      <c r="E832" s="1215"/>
      <c r="F832" s="1367"/>
      <c r="G832" s="1234" t="s">
        <v>1851</v>
      </c>
      <c r="H832" s="1220"/>
      <c r="I832" s="1220"/>
      <c r="J832" s="884" t="s">
        <v>1852</v>
      </c>
      <c r="K832" s="1195"/>
      <c r="L832" s="1159" t="s">
        <v>1853</v>
      </c>
      <c r="M832" s="1361"/>
      <c r="O832" s="1162"/>
    </row>
    <row r="833" spans="2:15" s="1161" customFormat="1" ht="13.5">
      <c r="B833" s="871">
        <f t="shared" si="12"/>
        <v>829</v>
      </c>
      <c r="C833" s="1359"/>
      <c r="D833" s="1254"/>
      <c r="E833" s="1215"/>
      <c r="F833" s="1367"/>
      <c r="G833" s="1234" t="s">
        <v>879</v>
      </c>
      <c r="H833" s="1220"/>
      <c r="I833" s="1220"/>
      <c r="J833" s="884" t="s">
        <v>1854</v>
      </c>
      <c r="K833" s="1158" t="s">
        <v>767</v>
      </c>
      <c r="L833" s="1159" t="s">
        <v>994</v>
      </c>
      <c r="M833" s="1361"/>
      <c r="O833" s="1162"/>
    </row>
    <row r="834" spans="2:15" s="1161" customFormat="1" ht="13.5">
      <c r="B834" s="871">
        <f t="shared" si="12"/>
        <v>830</v>
      </c>
      <c r="C834" s="1359"/>
      <c r="D834" s="1254"/>
      <c r="E834" s="1215"/>
      <c r="F834" s="1367"/>
      <c r="G834" s="1234" t="s">
        <v>1855</v>
      </c>
      <c r="H834" s="1220"/>
      <c r="I834" s="1220"/>
      <c r="J834" s="884" t="s">
        <v>1790</v>
      </c>
      <c r="K834" s="1195"/>
      <c r="L834" s="1159" t="s">
        <v>1409</v>
      </c>
      <c r="M834" s="1361"/>
      <c r="O834" s="1162"/>
    </row>
    <row r="835" spans="2:15" s="1161" customFormat="1" ht="13.5">
      <c r="B835" s="871">
        <f t="shared" si="12"/>
        <v>831</v>
      </c>
      <c r="C835" s="1359"/>
      <c r="D835" s="1254"/>
      <c r="E835" s="1215"/>
      <c r="F835" s="1367"/>
      <c r="G835" s="1234" t="s">
        <v>1856</v>
      </c>
      <c r="H835" s="1220"/>
      <c r="I835" s="1220"/>
      <c r="J835" s="884" t="s">
        <v>1857</v>
      </c>
      <c r="K835" s="1195"/>
      <c r="L835" s="1159" t="s">
        <v>994</v>
      </c>
      <c r="M835" s="1361"/>
      <c r="O835" s="1162"/>
    </row>
    <row r="836" spans="2:15" s="1161" customFormat="1" ht="13.5">
      <c r="B836" s="871">
        <f t="shared" si="12"/>
        <v>832</v>
      </c>
      <c r="C836" s="1359"/>
      <c r="D836" s="1368"/>
      <c r="E836" s="1215"/>
      <c r="F836" s="1367"/>
      <c r="G836" s="1226" t="s">
        <v>1858</v>
      </c>
      <c r="H836" s="1220" t="s">
        <v>1859</v>
      </c>
      <c r="I836" s="1220"/>
      <c r="J836" s="884" t="s">
        <v>708</v>
      </c>
      <c r="K836" s="1195"/>
      <c r="L836" s="1159" t="s">
        <v>994</v>
      </c>
      <c r="M836" s="1361"/>
      <c r="O836" s="1162"/>
    </row>
    <row r="837" spans="2:15" s="1161" customFormat="1" ht="13.5">
      <c r="B837" s="871">
        <f t="shared" si="12"/>
        <v>833</v>
      </c>
      <c r="C837" s="1359"/>
      <c r="D837" s="1368"/>
      <c r="E837" s="1215"/>
      <c r="F837" s="1367"/>
      <c r="G837" s="1228" t="s">
        <v>1860</v>
      </c>
      <c r="H837" s="1220" t="s">
        <v>1861</v>
      </c>
      <c r="I837" s="1220"/>
      <c r="J837" s="884" t="s">
        <v>708</v>
      </c>
      <c r="K837" s="1195"/>
      <c r="L837" s="1159" t="s">
        <v>1409</v>
      </c>
      <c r="M837" s="1361"/>
      <c r="O837" s="1162"/>
    </row>
    <row r="838" spans="2:15" s="1161" customFormat="1" ht="13.5">
      <c r="B838" s="871">
        <f t="shared" ref="B838:B901" si="13">B837+1</f>
        <v>834</v>
      </c>
      <c r="C838" s="1359"/>
      <c r="D838" s="1254"/>
      <c r="E838" s="1215"/>
      <c r="F838" s="1367"/>
      <c r="G838" s="1230"/>
      <c r="H838" s="1220" t="s">
        <v>901</v>
      </c>
      <c r="I838" s="1220"/>
      <c r="J838" s="884" t="s">
        <v>708</v>
      </c>
      <c r="K838" s="1195"/>
      <c r="L838" s="1159" t="s">
        <v>1409</v>
      </c>
      <c r="M838" s="1361"/>
      <c r="O838" s="1162"/>
    </row>
    <row r="839" spans="2:15" s="1161" customFormat="1" ht="13.5">
      <c r="B839" s="871">
        <f t="shared" si="13"/>
        <v>835</v>
      </c>
      <c r="C839" s="1359"/>
      <c r="D839" s="1254"/>
      <c r="E839" s="1215"/>
      <c r="F839" s="1367"/>
      <c r="G839" s="1234" t="s">
        <v>1862</v>
      </c>
      <c r="H839" s="1220"/>
      <c r="I839" s="1220"/>
      <c r="J839" s="884" t="s">
        <v>1578</v>
      </c>
      <c r="K839" s="1195"/>
      <c r="L839" s="1159" t="s">
        <v>1805</v>
      </c>
      <c r="M839" s="1361"/>
      <c r="O839" s="1162"/>
    </row>
    <row r="840" spans="2:15" s="1161" customFormat="1" ht="13.5">
      <c r="B840" s="871">
        <f t="shared" si="13"/>
        <v>836</v>
      </c>
      <c r="C840" s="1359"/>
      <c r="D840" s="1254"/>
      <c r="E840" s="1215"/>
      <c r="F840" s="1367"/>
      <c r="G840" s="1234" t="s">
        <v>712</v>
      </c>
      <c r="H840" s="1220"/>
      <c r="I840" s="1220"/>
      <c r="J840" s="884" t="s">
        <v>708</v>
      </c>
      <c r="K840" s="1195"/>
      <c r="L840" s="1159" t="s">
        <v>994</v>
      </c>
      <c r="M840" s="1361"/>
      <c r="O840" s="1162"/>
    </row>
    <row r="841" spans="2:15" s="1161" customFormat="1" ht="40.5" customHeight="1">
      <c r="B841" s="871">
        <f t="shared" si="13"/>
        <v>837</v>
      </c>
      <c r="C841" s="1369"/>
      <c r="D841" s="1322"/>
      <c r="E841" s="1318"/>
      <c r="F841" s="1264" t="s">
        <v>863</v>
      </c>
      <c r="G841" s="1265"/>
      <c r="H841" s="1265"/>
      <c r="I841" s="1265"/>
      <c r="J841" s="894" t="s">
        <v>1863</v>
      </c>
      <c r="K841" s="1370"/>
      <c r="L841" s="1199" t="s">
        <v>994</v>
      </c>
      <c r="M841" s="1371" t="s">
        <v>669</v>
      </c>
      <c r="O841" s="1162"/>
    </row>
    <row r="842" spans="2:15" s="837" customFormat="1" ht="13.5">
      <c r="B842" s="858">
        <f t="shared" si="13"/>
        <v>838</v>
      </c>
      <c r="C842" s="1035" t="s">
        <v>1864</v>
      </c>
      <c r="D842" s="1036"/>
      <c r="E842" s="897"/>
      <c r="F842" s="917"/>
      <c r="G842" s="917"/>
      <c r="H842" s="917"/>
      <c r="I842" s="917"/>
      <c r="J842" s="952" t="s">
        <v>994</v>
      </c>
      <c r="K842" s="930" t="s">
        <v>592</v>
      </c>
      <c r="L842" s="924" t="s">
        <v>994</v>
      </c>
      <c r="M842" s="1358"/>
      <c r="O842" s="865"/>
    </row>
    <row r="843" spans="2:15" s="1161" customFormat="1" ht="13.5">
      <c r="B843" s="871">
        <f t="shared" si="13"/>
        <v>839</v>
      </c>
      <c r="C843" s="1331"/>
      <c r="D843" s="1254"/>
      <c r="E843" s="1215"/>
      <c r="F843" s="1216" t="s">
        <v>678</v>
      </c>
      <c r="G843" s="1292"/>
      <c r="H843" s="1216"/>
      <c r="I843" s="1216"/>
      <c r="J843" s="875" t="s">
        <v>1181</v>
      </c>
      <c r="K843" s="1218"/>
      <c r="L843" s="1193" t="s">
        <v>1805</v>
      </c>
      <c r="M843" s="1360"/>
      <c r="O843" s="1162"/>
    </row>
    <row r="844" spans="2:15" s="1161" customFormat="1" ht="13.5">
      <c r="B844" s="871">
        <f t="shared" si="13"/>
        <v>840</v>
      </c>
      <c r="C844" s="1331"/>
      <c r="D844" s="1254"/>
      <c r="E844" s="1215"/>
      <c r="F844" s="1220" t="s">
        <v>1843</v>
      </c>
      <c r="G844" s="1293"/>
      <c r="H844" s="1220"/>
      <c r="I844" s="1220"/>
      <c r="J844" s="884" t="s">
        <v>1114</v>
      </c>
      <c r="K844" s="1195"/>
      <c r="L844" s="1159" t="s">
        <v>699</v>
      </c>
      <c r="M844" s="1361"/>
      <c r="O844" s="1162"/>
    </row>
    <row r="845" spans="2:15" s="1161" customFormat="1" ht="27">
      <c r="B845" s="871">
        <f t="shared" si="13"/>
        <v>841</v>
      </c>
      <c r="C845" s="1331"/>
      <c r="D845" s="1291"/>
      <c r="E845" s="1215"/>
      <c r="F845" s="1236" t="s">
        <v>1844</v>
      </c>
      <c r="G845" s="1243" t="s">
        <v>1845</v>
      </c>
      <c r="H845" s="1220"/>
      <c r="I845" s="1220"/>
      <c r="J845" s="884" t="s">
        <v>1846</v>
      </c>
      <c r="K845" s="1195"/>
      <c r="L845" s="1363" t="s">
        <v>1604</v>
      </c>
      <c r="M845" s="1364"/>
      <c r="O845" s="1162"/>
    </row>
    <row r="846" spans="2:15" s="1161" customFormat="1" ht="27">
      <c r="B846" s="871">
        <f t="shared" si="13"/>
        <v>842</v>
      </c>
      <c r="C846" s="1331"/>
      <c r="D846" s="1254"/>
      <c r="E846" s="1215"/>
      <c r="F846" s="1227"/>
      <c r="G846" s="1243" t="s">
        <v>1848</v>
      </c>
      <c r="H846" s="1220"/>
      <c r="I846" s="1220"/>
      <c r="J846" s="884" t="s">
        <v>1849</v>
      </c>
      <c r="K846" s="1195"/>
      <c r="L846" s="1366" t="s">
        <v>1850</v>
      </c>
      <c r="M846" s="1364"/>
      <c r="O846" s="1162"/>
    </row>
    <row r="847" spans="2:15" s="1161" customFormat="1" ht="15.75">
      <c r="B847" s="871">
        <f t="shared" si="13"/>
        <v>843</v>
      </c>
      <c r="C847" s="1331"/>
      <c r="D847" s="1254"/>
      <c r="E847" s="1215"/>
      <c r="F847" s="1227"/>
      <c r="G847" s="1234" t="s">
        <v>1851</v>
      </c>
      <c r="H847" s="1220"/>
      <c r="I847" s="1220"/>
      <c r="J847" s="884" t="s">
        <v>1865</v>
      </c>
      <c r="K847" s="1195"/>
      <c r="L847" s="1159" t="s">
        <v>1853</v>
      </c>
      <c r="M847" s="1361"/>
      <c r="O847" s="1162"/>
    </row>
    <row r="848" spans="2:15" s="1161" customFormat="1" ht="13.5">
      <c r="B848" s="871">
        <f t="shared" si="13"/>
        <v>844</v>
      </c>
      <c r="C848" s="1331"/>
      <c r="D848" s="1254"/>
      <c r="E848" s="1215"/>
      <c r="F848" s="1227"/>
      <c r="G848" s="1234" t="s">
        <v>879</v>
      </c>
      <c r="H848" s="1220"/>
      <c r="I848" s="1220"/>
      <c r="J848" s="884" t="s">
        <v>767</v>
      </c>
      <c r="K848" s="1158" t="s">
        <v>767</v>
      </c>
      <c r="L848" s="1159" t="s">
        <v>1409</v>
      </c>
      <c r="M848" s="1361"/>
      <c r="O848" s="1162"/>
    </row>
    <row r="849" spans="2:15" s="1161" customFormat="1" ht="13.5">
      <c r="B849" s="871">
        <f t="shared" si="13"/>
        <v>845</v>
      </c>
      <c r="C849" s="1331"/>
      <c r="D849" s="1254"/>
      <c r="E849" s="1215"/>
      <c r="F849" s="1227"/>
      <c r="G849" s="1234" t="s">
        <v>1855</v>
      </c>
      <c r="H849" s="1220"/>
      <c r="I849" s="1220"/>
      <c r="J849" s="884" t="s">
        <v>1790</v>
      </c>
      <c r="K849" s="1195"/>
      <c r="L849" s="1159" t="s">
        <v>994</v>
      </c>
      <c r="M849" s="1361"/>
      <c r="O849" s="1162"/>
    </row>
    <row r="850" spans="2:15" s="1161" customFormat="1" ht="13.5">
      <c r="B850" s="871">
        <f t="shared" si="13"/>
        <v>846</v>
      </c>
      <c r="C850" s="1331"/>
      <c r="D850" s="1254"/>
      <c r="E850" s="1215"/>
      <c r="F850" s="1227"/>
      <c r="G850" s="1234" t="s">
        <v>1856</v>
      </c>
      <c r="H850" s="1220"/>
      <c r="I850" s="1220"/>
      <c r="J850" s="884" t="s">
        <v>708</v>
      </c>
      <c r="K850" s="1195"/>
      <c r="L850" s="1159" t="s">
        <v>994</v>
      </c>
      <c r="M850" s="1361"/>
      <c r="O850" s="1162"/>
    </row>
    <row r="851" spans="2:15" s="1161" customFormat="1" ht="13.5">
      <c r="B851" s="871">
        <f t="shared" si="13"/>
        <v>847</v>
      </c>
      <c r="C851" s="1331"/>
      <c r="D851" s="1368"/>
      <c r="E851" s="1215"/>
      <c r="F851" s="1227"/>
      <c r="G851" s="1226" t="s">
        <v>1858</v>
      </c>
      <c r="H851" s="1220" t="s">
        <v>1859</v>
      </c>
      <c r="I851" s="1220"/>
      <c r="J851" s="884" t="s">
        <v>708</v>
      </c>
      <c r="K851" s="1195"/>
      <c r="L851" s="1159" t="s">
        <v>994</v>
      </c>
      <c r="M851" s="1361"/>
      <c r="O851" s="1162"/>
    </row>
    <row r="852" spans="2:15" s="1161" customFormat="1" ht="13.5">
      <c r="B852" s="871">
        <f t="shared" si="13"/>
        <v>848</v>
      </c>
      <c r="C852" s="1331"/>
      <c r="D852" s="1368"/>
      <c r="E852" s="1215"/>
      <c r="F852" s="1227"/>
      <c r="G852" s="1228" t="s">
        <v>1860</v>
      </c>
      <c r="H852" s="1220" t="s">
        <v>1866</v>
      </c>
      <c r="I852" s="1220"/>
      <c r="J852" s="884" t="s">
        <v>708</v>
      </c>
      <c r="K852" s="1195"/>
      <c r="L852" s="1159" t="s">
        <v>994</v>
      </c>
      <c r="M852" s="1361"/>
      <c r="O852" s="1162"/>
    </row>
    <row r="853" spans="2:15" s="1161" customFormat="1" ht="13.5">
      <c r="B853" s="871">
        <f t="shared" si="13"/>
        <v>849</v>
      </c>
      <c r="C853" s="1331"/>
      <c r="D853" s="1254"/>
      <c r="E853" s="1215"/>
      <c r="F853" s="1227"/>
      <c r="G853" s="1230"/>
      <c r="H853" s="1220" t="s">
        <v>1867</v>
      </c>
      <c r="I853" s="1220"/>
      <c r="J853" s="884" t="s">
        <v>708</v>
      </c>
      <c r="K853" s="1195"/>
      <c r="L853" s="1159" t="s">
        <v>1523</v>
      </c>
      <c r="M853" s="1361"/>
      <c r="O853" s="1162"/>
    </row>
    <row r="854" spans="2:15" s="1161" customFormat="1" ht="13.5">
      <c r="B854" s="871">
        <f t="shared" si="13"/>
        <v>850</v>
      </c>
      <c r="C854" s="1331"/>
      <c r="D854" s="1254"/>
      <c r="E854" s="1215"/>
      <c r="F854" s="1227"/>
      <c r="G854" s="1220" t="s">
        <v>712</v>
      </c>
      <c r="H854" s="1220"/>
      <c r="I854" s="1220"/>
      <c r="J854" s="884" t="s">
        <v>708</v>
      </c>
      <c r="K854" s="1198"/>
      <c r="L854" s="1159" t="s">
        <v>994</v>
      </c>
      <c r="M854" s="1372"/>
      <c r="O854" s="1162"/>
    </row>
    <row r="855" spans="2:15" s="1161" customFormat="1" ht="40.5" customHeight="1">
      <c r="B855" s="871">
        <f t="shared" si="13"/>
        <v>851</v>
      </c>
      <c r="C855" s="1373"/>
      <c r="D855" s="1322"/>
      <c r="E855" s="1318"/>
      <c r="F855" s="1264" t="s">
        <v>863</v>
      </c>
      <c r="G855" s="1265"/>
      <c r="H855" s="1265"/>
      <c r="I855" s="1265"/>
      <c r="J855" s="894" t="s">
        <v>1868</v>
      </c>
      <c r="K855" s="1370"/>
      <c r="L855" s="1199" t="s">
        <v>994</v>
      </c>
      <c r="M855" s="1371" t="s">
        <v>669</v>
      </c>
      <c r="O855" s="1162"/>
    </row>
    <row r="856" spans="2:15" s="837" customFormat="1" ht="13.5">
      <c r="B856" s="858">
        <f t="shared" si="13"/>
        <v>852</v>
      </c>
      <c r="C856" s="1035" t="s">
        <v>1869</v>
      </c>
      <c r="D856" s="1036"/>
      <c r="E856" s="897"/>
      <c r="F856" s="917"/>
      <c r="G856" s="917"/>
      <c r="H856" s="917"/>
      <c r="I856" s="917"/>
      <c r="J856" s="952" t="s">
        <v>994</v>
      </c>
      <c r="K856" s="930" t="s">
        <v>592</v>
      </c>
      <c r="L856" s="924" t="s">
        <v>994</v>
      </c>
      <c r="M856" s="1358"/>
      <c r="O856" s="865"/>
    </row>
    <row r="857" spans="2:15" s="1161" customFormat="1" ht="13.5">
      <c r="B857" s="871">
        <f t="shared" si="13"/>
        <v>853</v>
      </c>
      <c r="C857" s="1331"/>
      <c r="D857" s="1254"/>
      <c r="E857" s="1215"/>
      <c r="F857" s="1216" t="s">
        <v>678</v>
      </c>
      <c r="G857" s="1292"/>
      <c r="H857" s="1216"/>
      <c r="I857" s="1216"/>
      <c r="J857" s="875" t="s">
        <v>708</v>
      </c>
      <c r="K857" s="1172"/>
      <c r="L857" s="1193" t="s">
        <v>994</v>
      </c>
      <c r="M857" s="1360"/>
      <c r="O857" s="1162"/>
    </row>
    <row r="858" spans="2:15" s="1161" customFormat="1" ht="13.5" customHeight="1">
      <c r="B858" s="871">
        <f t="shared" si="13"/>
        <v>854</v>
      </c>
      <c r="C858" s="1331"/>
      <c r="D858" s="1254"/>
      <c r="E858" s="1215"/>
      <c r="F858" s="1220" t="s">
        <v>1843</v>
      </c>
      <c r="G858" s="1293"/>
      <c r="H858" s="1220"/>
      <c r="I858" s="1220"/>
      <c r="J858" s="884" t="s">
        <v>1114</v>
      </c>
      <c r="K858" s="1174"/>
      <c r="L858" s="1374" t="s">
        <v>699</v>
      </c>
      <c r="M858" s="1361"/>
      <c r="O858" s="1162"/>
    </row>
    <row r="859" spans="2:15" s="1161" customFormat="1" ht="13.5">
      <c r="B859" s="871">
        <f t="shared" si="13"/>
        <v>855</v>
      </c>
      <c r="C859" s="1331"/>
      <c r="D859" s="1254"/>
      <c r="E859" s="1215"/>
      <c r="F859" s="1235" t="s">
        <v>650</v>
      </c>
      <c r="G859" s="1242" t="s">
        <v>1870</v>
      </c>
      <c r="H859" s="1220"/>
      <c r="I859" s="1220"/>
      <c r="J859" s="884" t="s">
        <v>1239</v>
      </c>
      <c r="K859" s="1197"/>
      <c r="L859" s="1159" t="s">
        <v>1285</v>
      </c>
      <c r="M859" s="1361"/>
      <c r="O859" s="1162"/>
    </row>
    <row r="860" spans="2:15" s="1161" customFormat="1" ht="13.5">
      <c r="B860" s="871">
        <f t="shared" si="13"/>
        <v>856</v>
      </c>
      <c r="C860" s="1331"/>
      <c r="D860" s="1254"/>
      <c r="E860" s="1215"/>
      <c r="F860" s="1227"/>
      <c r="G860" s="1234" t="s">
        <v>1871</v>
      </c>
      <c r="H860" s="1220"/>
      <c r="I860" s="1220"/>
      <c r="J860" s="884" t="s">
        <v>1239</v>
      </c>
      <c r="K860" s="1197"/>
      <c r="L860" s="1159" t="s">
        <v>1285</v>
      </c>
      <c r="M860" s="1361"/>
      <c r="O860" s="1162"/>
    </row>
    <row r="861" spans="2:15" s="1161" customFormat="1" ht="13.5" customHeight="1">
      <c r="B861" s="871">
        <f t="shared" si="13"/>
        <v>857</v>
      </c>
      <c r="C861" s="1331"/>
      <c r="D861" s="1254"/>
      <c r="E861" s="1215"/>
      <c r="F861" s="1227"/>
      <c r="G861" s="1288" t="s">
        <v>1872</v>
      </c>
      <c r="H861" s="1220"/>
      <c r="I861" s="1220"/>
      <c r="J861" s="884" t="s">
        <v>1873</v>
      </c>
      <c r="K861" s="1158"/>
      <c r="L861" s="1159" t="s">
        <v>1608</v>
      </c>
      <c r="M861" s="1361"/>
      <c r="O861" s="1162"/>
    </row>
    <row r="862" spans="2:15" s="1161" customFormat="1" ht="13.5" customHeight="1">
      <c r="B862" s="871">
        <f t="shared" si="13"/>
        <v>858</v>
      </c>
      <c r="C862" s="1331"/>
      <c r="D862" s="1254"/>
      <c r="E862" s="1215"/>
      <c r="F862" s="1227"/>
      <c r="G862" s="1234" t="s">
        <v>1874</v>
      </c>
      <c r="H862" s="1220"/>
      <c r="I862" s="1220"/>
      <c r="J862" s="884" t="s">
        <v>1375</v>
      </c>
      <c r="K862" s="1195"/>
      <c r="L862" s="1159" t="s">
        <v>1376</v>
      </c>
      <c r="M862" s="1361"/>
      <c r="O862" s="1162"/>
    </row>
    <row r="863" spans="2:15" s="1161" customFormat="1" ht="13.5">
      <c r="B863" s="871">
        <f t="shared" si="13"/>
        <v>859</v>
      </c>
      <c r="C863" s="1331"/>
      <c r="D863" s="1254"/>
      <c r="E863" s="1215"/>
      <c r="F863" s="1227"/>
      <c r="G863" s="1234" t="s">
        <v>684</v>
      </c>
      <c r="H863" s="1220"/>
      <c r="I863" s="1220"/>
      <c r="J863" s="884" t="s">
        <v>692</v>
      </c>
      <c r="K863" s="1195"/>
      <c r="L863" s="1159" t="s">
        <v>994</v>
      </c>
      <c r="M863" s="1361"/>
      <c r="O863" s="1162"/>
    </row>
    <row r="864" spans="2:15" s="1161" customFormat="1" ht="13.5">
      <c r="B864" s="871">
        <f t="shared" si="13"/>
        <v>860</v>
      </c>
      <c r="C864" s="1331"/>
      <c r="D864" s="1254"/>
      <c r="E864" s="1215"/>
      <c r="F864" s="1375"/>
      <c r="G864" s="1220" t="s">
        <v>1308</v>
      </c>
      <c r="H864" s="1220"/>
      <c r="I864" s="1220"/>
      <c r="J864" s="884" t="s">
        <v>692</v>
      </c>
      <c r="K864" s="1195"/>
      <c r="L864" s="1159" t="s">
        <v>994</v>
      </c>
      <c r="M864" s="1361"/>
      <c r="O864" s="1162"/>
    </row>
    <row r="865" spans="2:15" s="1161" customFormat="1" ht="13.5">
      <c r="B865" s="871">
        <f t="shared" si="13"/>
        <v>861</v>
      </c>
      <c r="C865" s="1373"/>
      <c r="D865" s="1322"/>
      <c r="E865" s="1318"/>
      <c r="F865" s="1264" t="s">
        <v>863</v>
      </c>
      <c r="G865" s="1322"/>
      <c r="H865" s="1265"/>
      <c r="I865" s="1265"/>
      <c r="J865" s="894" t="s">
        <v>1875</v>
      </c>
      <c r="K865" s="1376"/>
      <c r="L865" s="1199" t="s">
        <v>994</v>
      </c>
      <c r="M865" s="1371" t="s">
        <v>669</v>
      </c>
      <c r="O865" s="1162"/>
    </row>
    <row r="866" spans="2:15" s="837" customFormat="1" ht="13.5">
      <c r="B866" s="858">
        <f t="shared" si="13"/>
        <v>862</v>
      </c>
      <c r="C866" s="1035" t="s">
        <v>1876</v>
      </c>
      <c r="D866" s="1036"/>
      <c r="E866" s="897"/>
      <c r="F866" s="917"/>
      <c r="G866" s="917"/>
      <c r="H866" s="917"/>
      <c r="I866" s="917"/>
      <c r="J866" s="952" t="s">
        <v>994</v>
      </c>
      <c r="K866" s="930" t="s">
        <v>592</v>
      </c>
      <c r="L866" s="924" t="s">
        <v>994</v>
      </c>
      <c r="M866" s="1358"/>
      <c r="O866" s="865"/>
    </row>
    <row r="867" spans="2:15" s="1161" customFormat="1" ht="13.5">
      <c r="B867" s="871">
        <f t="shared" si="13"/>
        <v>863</v>
      </c>
      <c r="C867" s="1331"/>
      <c r="D867" s="1254"/>
      <c r="E867" s="1215"/>
      <c r="F867" s="1216" t="s">
        <v>678</v>
      </c>
      <c r="G867" s="1216"/>
      <c r="H867" s="1216"/>
      <c r="I867" s="1216"/>
      <c r="J867" s="875" t="s">
        <v>1877</v>
      </c>
      <c r="K867" s="1218"/>
      <c r="L867" s="1193" t="s">
        <v>1409</v>
      </c>
      <c r="M867" s="1360"/>
      <c r="O867" s="1162"/>
    </row>
    <row r="868" spans="2:15" s="1161" customFormat="1" ht="13.5">
      <c r="B868" s="871">
        <f t="shared" si="13"/>
        <v>864</v>
      </c>
      <c r="C868" s="1331"/>
      <c r="D868" s="1254"/>
      <c r="E868" s="1215"/>
      <c r="F868" s="1220" t="s">
        <v>1843</v>
      </c>
      <c r="G868" s="1220"/>
      <c r="H868" s="1220"/>
      <c r="I868" s="1220"/>
      <c r="J868" s="884" t="s">
        <v>1601</v>
      </c>
      <c r="K868" s="1195"/>
      <c r="L868" s="1159" t="s">
        <v>1602</v>
      </c>
      <c r="M868" s="1361"/>
      <c r="O868" s="1162"/>
    </row>
    <row r="869" spans="2:15" s="1161" customFormat="1" ht="13.5">
      <c r="B869" s="871">
        <f t="shared" si="13"/>
        <v>865</v>
      </c>
      <c r="C869" s="1331"/>
      <c r="D869" s="1291"/>
      <c r="E869" s="1215"/>
      <c r="F869" s="1305" t="s">
        <v>650</v>
      </c>
      <c r="G869" s="1220" t="s">
        <v>1878</v>
      </c>
      <c r="H869" s="1220"/>
      <c r="I869" s="1220"/>
      <c r="J869" s="884" t="s">
        <v>1879</v>
      </c>
      <c r="K869" s="1195"/>
      <c r="L869" s="1159" t="s">
        <v>1880</v>
      </c>
      <c r="M869" s="1361"/>
      <c r="O869" s="1162"/>
    </row>
    <row r="870" spans="2:15" s="1161" customFormat="1" ht="13.5">
      <c r="B870" s="871">
        <f t="shared" si="13"/>
        <v>866</v>
      </c>
      <c r="C870" s="1331"/>
      <c r="D870" s="1254"/>
      <c r="E870" s="1215"/>
      <c r="F870" s="1262" t="s">
        <v>1605</v>
      </c>
      <c r="G870" s="1220" t="s">
        <v>1000</v>
      </c>
      <c r="H870" s="1220"/>
      <c r="I870" s="1220"/>
      <c r="J870" s="884" t="s">
        <v>708</v>
      </c>
      <c r="K870" s="1195"/>
      <c r="L870" s="1193" t="s">
        <v>1523</v>
      </c>
      <c r="M870" s="1361"/>
      <c r="O870" s="1162"/>
    </row>
    <row r="871" spans="2:15" s="1161" customFormat="1" ht="13.5">
      <c r="B871" s="871">
        <f t="shared" si="13"/>
        <v>867</v>
      </c>
      <c r="C871" s="1331"/>
      <c r="D871" s="1254"/>
      <c r="E871" s="1215"/>
      <c r="F871" s="1356"/>
      <c r="G871" s="1235" t="s">
        <v>759</v>
      </c>
      <c r="H871" s="1235"/>
      <c r="I871" s="1235"/>
      <c r="J871" s="912" t="s">
        <v>1881</v>
      </c>
      <c r="K871" s="1198"/>
      <c r="L871" s="1159" t="s">
        <v>761</v>
      </c>
      <c r="M871" s="1361"/>
      <c r="O871" s="1162"/>
    </row>
    <row r="872" spans="2:15" s="1161" customFormat="1" ht="27">
      <c r="B872" s="871">
        <f t="shared" si="13"/>
        <v>868</v>
      </c>
      <c r="C872" s="1373"/>
      <c r="D872" s="1377"/>
      <c r="E872" s="1318"/>
      <c r="F872" s="1264" t="s">
        <v>863</v>
      </c>
      <c r="G872" s="1265"/>
      <c r="H872" s="1378"/>
      <c r="I872" s="1265"/>
      <c r="J872" s="894" t="s">
        <v>1882</v>
      </c>
      <c r="K872" s="1370"/>
      <c r="L872" s="1303" t="s">
        <v>994</v>
      </c>
      <c r="M872" s="1379" t="s">
        <v>669</v>
      </c>
      <c r="O872" s="1162"/>
    </row>
    <row r="873" spans="2:15" s="1183" customFormat="1" ht="13.5">
      <c r="B873" s="858">
        <f t="shared" si="13"/>
        <v>869</v>
      </c>
      <c r="C873" s="1035" t="s">
        <v>1883</v>
      </c>
      <c r="D873" s="1036"/>
      <c r="E873" s="897"/>
      <c r="F873" s="917"/>
      <c r="G873" s="917"/>
      <c r="H873" s="917"/>
      <c r="I873" s="917"/>
      <c r="J873" s="952" t="s">
        <v>1523</v>
      </c>
      <c r="K873" s="1380" t="s">
        <v>592</v>
      </c>
      <c r="L873" s="1181" t="s">
        <v>994</v>
      </c>
      <c r="M873" s="1381"/>
      <c r="O873" s="1184"/>
    </row>
    <row r="874" spans="2:15" s="1161" customFormat="1" ht="13.5">
      <c r="B874" s="871">
        <f t="shared" si="13"/>
        <v>870</v>
      </c>
      <c r="C874" s="1331"/>
      <c r="D874" s="1254"/>
      <c r="E874" s="1215"/>
      <c r="F874" s="1216" t="s">
        <v>678</v>
      </c>
      <c r="G874" s="1216"/>
      <c r="H874" s="1216"/>
      <c r="I874" s="1216"/>
      <c r="J874" s="875" t="s">
        <v>1790</v>
      </c>
      <c r="K874" s="1192"/>
      <c r="L874" s="1166" t="s">
        <v>994</v>
      </c>
      <c r="M874" s="1361"/>
      <c r="O874" s="1162"/>
    </row>
    <row r="875" spans="2:15" s="1161" customFormat="1" ht="13.5">
      <c r="B875" s="871">
        <f t="shared" si="13"/>
        <v>871</v>
      </c>
      <c r="C875" s="1331"/>
      <c r="D875" s="1254"/>
      <c r="E875" s="1215"/>
      <c r="F875" s="1220" t="s">
        <v>1843</v>
      </c>
      <c r="G875" s="1220"/>
      <c r="H875" s="1220"/>
      <c r="I875" s="1220"/>
      <c r="J875" s="884" t="s">
        <v>1884</v>
      </c>
      <c r="K875" s="1195"/>
      <c r="L875" s="1159" t="s">
        <v>699</v>
      </c>
      <c r="M875" s="1361"/>
      <c r="O875" s="1162"/>
    </row>
    <row r="876" spans="2:15" s="1161" customFormat="1" ht="27">
      <c r="B876" s="871">
        <f t="shared" si="13"/>
        <v>872</v>
      </c>
      <c r="C876" s="1331"/>
      <c r="D876" s="1291"/>
      <c r="E876" s="1215"/>
      <c r="F876" s="1382" t="s">
        <v>650</v>
      </c>
      <c r="G876" s="1243" t="s">
        <v>1845</v>
      </c>
      <c r="H876" s="1233"/>
      <c r="I876" s="1233"/>
      <c r="J876" s="884" t="s">
        <v>1885</v>
      </c>
      <c r="K876" s="1197"/>
      <c r="L876" s="1374" t="s">
        <v>1565</v>
      </c>
      <c r="M876" s="1364"/>
      <c r="O876" s="1162"/>
    </row>
    <row r="877" spans="2:15" s="1161" customFormat="1" ht="27">
      <c r="B877" s="871">
        <f t="shared" si="13"/>
        <v>873</v>
      </c>
      <c r="C877" s="1331"/>
      <c r="D877" s="1254"/>
      <c r="E877" s="1215"/>
      <c r="F877" s="1383"/>
      <c r="G877" s="1243" t="s">
        <v>1848</v>
      </c>
      <c r="H877" s="1233"/>
      <c r="I877" s="1233"/>
      <c r="J877" s="884" t="s">
        <v>1886</v>
      </c>
      <c r="K877" s="1195"/>
      <c r="L877" s="1159" t="s">
        <v>1757</v>
      </c>
      <c r="M877" s="1364"/>
      <c r="O877" s="1162"/>
    </row>
    <row r="878" spans="2:15" s="1161" customFormat="1" ht="13.5">
      <c r="B878" s="871">
        <f t="shared" si="13"/>
        <v>874</v>
      </c>
      <c r="C878" s="1331"/>
      <c r="D878" s="1368"/>
      <c r="E878" s="1215"/>
      <c r="F878" s="1383"/>
      <c r="G878" s="1220" t="s">
        <v>1887</v>
      </c>
      <c r="H878" s="1220"/>
      <c r="I878" s="1220"/>
      <c r="J878" s="884" t="s">
        <v>1888</v>
      </c>
      <c r="K878" s="1195"/>
      <c r="L878" s="1159" t="s">
        <v>1569</v>
      </c>
      <c r="M878" s="1361"/>
      <c r="O878" s="1162"/>
    </row>
    <row r="879" spans="2:15" s="1161" customFormat="1" ht="15.75">
      <c r="B879" s="871">
        <f t="shared" si="13"/>
        <v>875</v>
      </c>
      <c r="C879" s="1331"/>
      <c r="D879" s="1368"/>
      <c r="E879" s="1215"/>
      <c r="F879" s="1383"/>
      <c r="G879" s="1220" t="s">
        <v>1889</v>
      </c>
      <c r="H879" s="1220"/>
      <c r="I879" s="1220"/>
      <c r="J879" s="884" t="s">
        <v>1890</v>
      </c>
      <c r="K879" s="1195"/>
      <c r="L879" s="1159" t="s">
        <v>1853</v>
      </c>
      <c r="M879" s="1361"/>
      <c r="O879" s="1162"/>
    </row>
    <row r="880" spans="2:15" s="1161" customFormat="1" ht="13.5">
      <c r="B880" s="871">
        <f t="shared" si="13"/>
        <v>876</v>
      </c>
      <c r="C880" s="1331"/>
      <c r="D880" s="1254"/>
      <c r="E880" s="1215"/>
      <c r="F880" s="1383"/>
      <c r="G880" s="1220" t="s">
        <v>879</v>
      </c>
      <c r="H880" s="1220"/>
      <c r="I880" s="1220"/>
      <c r="J880" s="884" t="s">
        <v>767</v>
      </c>
      <c r="K880" s="1158" t="s">
        <v>767</v>
      </c>
      <c r="L880" s="1193" t="s">
        <v>1805</v>
      </c>
      <c r="M880" s="1361"/>
      <c r="O880" s="1162"/>
    </row>
    <row r="881" spans="2:15" s="1161" customFormat="1" ht="13.5">
      <c r="B881" s="871">
        <f t="shared" si="13"/>
        <v>877</v>
      </c>
      <c r="C881" s="1331"/>
      <c r="D881" s="1254"/>
      <c r="E881" s="1215"/>
      <c r="F881" s="1383"/>
      <c r="G881" s="1220" t="s">
        <v>1855</v>
      </c>
      <c r="H881" s="1220"/>
      <c r="I881" s="1220"/>
      <c r="J881" s="884" t="s">
        <v>1891</v>
      </c>
      <c r="K881" s="1195"/>
      <c r="L881" s="1193" t="s">
        <v>994</v>
      </c>
      <c r="M881" s="1361"/>
      <c r="O881" s="1162"/>
    </row>
    <row r="882" spans="2:15" s="1161" customFormat="1" ht="13.5">
      <c r="B882" s="871">
        <f t="shared" si="13"/>
        <v>878</v>
      </c>
      <c r="C882" s="1331"/>
      <c r="D882" s="1254"/>
      <c r="E882" s="1215"/>
      <c r="F882" s="1383"/>
      <c r="G882" s="1220" t="s">
        <v>1856</v>
      </c>
      <c r="H882" s="1220"/>
      <c r="I882" s="1220"/>
      <c r="J882" s="884" t="s">
        <v>1857</v>
      </c>
      <c r="K882" s="1195"/>
      <c r="L882" s="1193" t="s">
        <v>994</v>
      </c>
      <c r="M882" s="1361"/>
      <c r="O882" s="1162"/>
    </row>
    <row r="883" spans="2:15" s="1161" customFormat="1" ht="13.5">
      <c r="B883" s="871">
        <f t="shared" si="13"/>
        <v>879</v>
      </c>
      <c r="C883" s="1331"/>
      <c r="D883" s="1368"/>
      <c r="E883" s="1215"/>
      <c r="F883" s="1383"/>
      <c r="G883" s="1226" t="s">
        <v>1892</v>
      </c>
      <c r="H883" s="1220" t="s">
        <v>1859</v>
      </c>
      <c r="I883" s="1220"/>
      <c r="J883" s="884" t="s">
        <v>708</v>
      </c>
      <c r="K883" s="1195"/>
      <c r="L883" s="1193" t="s">
        <v>994</v>
      </c>
      <c r="M883" s="1361"/>
      <c r="O883" s="1162"/>
    </row>
    <row r="884" spans="2:15" s="1161" customFormat="1" ht="13.5">
      <c r="B884" s="871">
        <f t="shared" si="13"/>
        <v>880</v>
      </c>
      <c r="C884" s="1331"/>
      <c r="D884" s="1368"/>
      <c r="E884" s="1215"/>
      <c r="F884" s="1383"/>
      <c r="G884" s="1228" t="s">
        <v>1893</v>
      </c>
      <c r="H884" s="1220" t="s">
        <v>1866</v>
      </c>
      <c r="I884" s="1220"/>
      <c r="J884" s="884" t="s">
        <v>934</v>
      </c>
      <c r="K884" s="1195"/>
      <c r="L884" s="1193" t="s">
        <v>1409</v>
      </c>
      <c r="M884" s="1361"/>
      <c r="O884" s="1162"/>
    </row>
    <row r="885" spans="2:15" s="1161" customFormat="1" ht="13.5">
      <c r="B885" s="871">
        <f t="shared" si="13"/>
        <v>881</v>
      </c>
      <c r="C885" s="1331"/>
      <c r="D885" s="1254"/>
      <c r="E885" s="1215"/>
      <c r="F885" s="1383"/>
      <c r="G885" s="1228" t="s">
        <v>1893</v>
      </c>
      <c r="H885" s="1235" t="s">
        <v>901</v>
      </c>
      <c r="I885" s="1220"/>
      <c r="J885" s="884" t="s">
        <v>708</v>
      </c>
      <c r="K885" s="1195"/>
      <c r="L885" s="1193" t="s">
        <v>994</v>
      </c>
      <c r="M885" s="1361"/>
      <c r="O885" s="1162"/>
    </row>
    <row r="886" spans="2:15" s="1161" customFormat="1" ht="13.5">
      <c r="B886" s="871">
        <f t="shared" si="13"/>
        <v>882</v>
      </c>
      <c r="C886" s="1331"/>
      <c r="D886" s="1254"/>
      <c r="E886" s="1215"/>
      <c r="F886" s="1383"/>
      <c r="G886" s="1230"/>
      <c r="H886" s="1230"/>
      <c r="I886" s="1220" t="s">
        <v>1697</v>
      </c>
      <c r="J886" s="884" t="s">
        <v>1054</v>
      </c>
      <c r="K886" s="1198"/>
      <c r="L886" s="1193" t="s">
        <v>761</v>
      </c>
      <c r="M886" s="1372"/>
      <c r="O886" s="1162"/>
    </row>
    <row r="887" spans="2:15" s="1161" customFormat="1" ht="13.5">
      <c r="B887" s="871">
        <f t="shared" si="13"/>
        <v>883</v>
      </c>
      <c r="C887" s="1331"/>
      <c r="D887" s="1254"/>
      <c r="E887" s="1215"/>
      <c r="F887" s="1383"/>
      <c r="G887" s="1220" t="s">
        <v>712</v>
      </c>
      <c r="H887" s="1220"/>
      <c r="I887" s="1220"/>
      <c r="J887" s="884" t="s">
        <v>708</v>
      </c>
      <c r="K887" s="1198"/>
      <c r="L887" s="1193" t="s">
        <v>994</v>
      </c>
      <c r="M887" s="1372"/>
      <c r="O887" s="1162"/>
    </row>
    <row r="888" spans="2:15" s="1161" customFormat="1" ht="27">
      <c r="B888" s="871">
        <f t="shared" si="13"/>
        <v>884</v>
      </c>
      <c r="C888" s="1373"/>
      <c r="D888" s="1322"/>
      <c r="E888" s="1318"/>
      <c r="F888" s="1264" t="s">
        <v>863</v>
      </c>
      <c r="G888" s="1265"/>
      <c r="H888" s="1265"/>
      <c r="I888" s="1265"/>
      <c r="J888" s="912" t="s">
        <v>1894</v>
      </c>
      <c r="K888" s="1198"/>
      <c r="L888" s="1303" t="s">
        <v>994</v>
      </c>
      <c r="M888" s="1371" t="s">
        <v>669</v>
      </c>
      <c r="O888" s="1162"/>
    </row>
    <row r="889" spans="2:15" s="837" customFormat="1" ht="13.5">
      <c r="B889" s="871">
        <f t="shared" si="13"/>
        <v>885</v>
      </c>
      <c r="C889" s="1035" t="s">
        <v>1895</v>
      </c>
      <c r="D889" s="1036"/>
      <c r="E889" s="897"/>
      <c r="F889" s="917"/>
      <c r="G889" s="917"/>
      <c r="H889" s="917"/>
      <c r="I889" s="917"/>
      <c r="J889" s="952" t="s">
        <v>1523</v>
      </c>
      <c r="K889" s="930" t="s">
        <v>592</v>
      </c>
      <c r="L889" s="924" t="s">
        <v>994</v>
      </c>
      <c r="M889" s="1358"/>
      <c r="O889" s="865"/>
    </row>
    <row r="890" spans="2:15" s="1161" customFormat="1" ht="13.5">
      <c r="B890" s="871">
        <f t="shared" si="13"/>
        <v>886</v>
      </c>
      <c r="C890" s="1331"/>
      <c r="D890" s="1254"/>
      <c r="E890" s="1215"/>
      <c r="F890" s="1216" t="s">
        <v>678</v>
      </c>
      <c r="G890" s="1216"/>
      <c r="H890" s="1216"/>
      <c r="I890" s="1216"/>
      <c r="J890" s="875" t="s">
        <v>1181</v>
      </c>
      <c r="K890" s="1218"/>
      <c r="L890" s="1193" t="s">
        <v>994</v>
      </c>
      <c r="M890" s="1360"/>
      <c r="O890" s="1162"/>
    </row>
    <row r="891" spans="2:15" s="1161" customFormat="1" ht="13.5">
      <c r="B891" s="871">
        <f t="shared" si="13"/>
        <v>887</v>
      </c>
      <c r="C891" s="1331"/>
      <c r="D891" s="1254"/>
      <c r="E891" s="1215"/>
      <c r="F891" s="1220" t="s">
        <v>1843</v>
      </c>
      <c r="G891" s="1220"/>
      <c r="H891" s="1220"/>
      <c r="I891" s="1220"/>
      <c r="J891" s="884" t="s">
        <v>1896</v>
      </c>
      <c r="K891" s="1195"/>
      <c r="L891" s="1159" t="s">
        <v>699</v>
      </c>
      <c r="M891" s="1222"/>
      <c r="O891" s="1162"/>
    </row>
    <row r="892" spans="2:15" s="1161" customFormat="1" ht="13.5">
      <c r="B892" s="871">
        <f t="shared" si="13"/>
        <v>888</v>
      </c>
      <c r="C892" s="1331"/>
      <c r="D892" s="1291"/>
      <c r="E892" s="1215"/>
      <c r="F892" s="1305" t="s">
        <v>650</v>
      </c>
      <c r="G892" s="1220" t="s">
        <v>1897</v>
      </c>
      <c r="H892" s="1220"/>
      <c r="I892" s="1220"/>
      <c r="J892" s="884" t="s">
        <v>1873</v>
      </c>
      <c r="K892" s="1195"/>
      <c r="L892" s="1159" t="s">
        <v>1608</v>
      </c>
      <c r="M892" s="1222"/>
      <c r="O892" s="1162"/>
    </row>
    <row r="893" spans="2:15" s="1161" customFormat="1" ht="13.5">
      <c r="B893" s="871">
        <f t="shared" si="13"/>
        <v>889</v>
      </c>
      <c r="C893" s="1331"/>
      <c r="D893" s="1291"/>
      <c r="E893" s="1215"/>
      <c r="F893" s="1262"/>
      <c r="G893" s="1220"/>
      <c r="H893" s="1220" t="s">
        <v>1898</v>
      </c>
      <c r="I893" s="1220"/>
      <c r="J893" s="884" t="s">
        <v>1899</v>
      </c>
      <c r="K893" s="1195"/>
      <c r="L893" s="1193" t="s">
        <v>1900</v>
      </c>
      <c r="M893" s="1222"/>
      <c r="O893" s="1162"/>
    </row>
    <row r="894" spans="2:15" s="1161" customFormat="1" ht="13.5">
      <c r="B894" s="871">
        <f t="shared" si="13"/>
        <v>890</v>
      </c>
      <c r="C894" s="1331"/>
      <c r="D894" s="1254"/>
      <c r="E894" s="1215"/>
      <c r="F894" s="1349" t="s">
        <v>1901</v>
      </c>
      <c r="G894" s="1233" t="s">
        <v>1902</v>
      </c>
      <c r="H894" s="1220"/>
      <c r="I894" s="1220"/>
      <c r="J894" s="884" t="s">
        <v>1903</v>
      </c>
      <c r="K894" s="1195" t="s">
        <v>1904</v>
      </c>
      <c r="L894" s="1193" t="s">
        <v>592</v>
      </c>
      <c r="M894" s="1384"/>
      <c r="O894" s="1162"/>
    </row>
    <row r="895" spans="2:15" s="1161" customFormat="1" ht="13.5">
      <c r="B895" s="871">
        <f t="shared" si="13"/>
        <v>891</v>
      </c>
      <c r="C895" s="1331"/>
      <c r="D895" s="1254"/>
      <c r="E895" s="1215"/>
      <c r="F895" s="1262"/>
      <c r="G895" s="1220" t="s">
        <v>1664</v>
      </c>
      <c r="H895" s="1220"/>
      <c r="I895" s="1220"/>
      <c r="J895" s="884" t="s">
        <v>1905</v>
      </c>
      <c r="K895" s="1195"/>
      <c r="L895" s="1159" t="s">
        <v>1285</v>
      </c>
      <c r="M895" s="1222"/>
      <c r="O895" s="1162"/>
    </row>
    <row r="896" spans="2:15" s="1161" customFormat="1" ht="15.75">
      <c r="B896" s="871">
        <f t="shared" si="13"/>
        <v>892</v>
      </c>
      <c r="C896" s="1331"/>
      <c r="D896" s="1254"/>
      <c r="E896" s="1215"/>
      <c r="F896" s="1262"/>
      <c r="G896" s="1220" t="s">
        <v>1906</v>
      </c>
      <c r="H896" s="1220"/>
      <c r="I896" s="1220"/>
      <c r="J896" s="884" t="s">
        <v>1767</v>
      </c>
      <c r="K896" s="1195"/>
      <c r="L896" s="1159" t="s">
        <v>1770</v>
      </c>
      <c r="M896" s="1222"/>
      <c r="O896" s="1162"/>
    </row>
    <row r="897" spans="2:15" s="1161" customFormat="1" ht="13.5">
      <c r="B897" s="871">
        <f t="shared" si="13"/>
        <v>893</v>
      </c>
      <c r="C897" s="1331"/>
      <c r="D897" s="1368"/>
      <c r="E897" s="1215"/>
      <c r="F897" s="1262"/>
      <c r="G897" s="1220" t="s">
        <v>765</v>
      </c>
      <c r="H897" s="1293"/>
      <c r="I897" s="1220"/>
      <c r="J897" s="912" t="s">
        <v>880</v>
      </c>
      <c r="K897" s="1198" t="s">
        <v>880</v>
      </c>
      <c r="L897" s="1193" t="s">
        <v>994</v>
      </c>
      <c r="M897" s="1361"/>
      <c r="O897" s="1162"/>
    </row>
    <row r="898" spans="2:15" s="1161" customFormat="1" ht="13.5">
      <c r="B898" s="871">
        <f t="shared" si="13"/>
        <v>894</v>
      </c>
      <c r="C898" s="1331"/>
      <c r="D898" s="1368"/>
      <c r="E898" s="1215"/>
      <c r="F898" s="1262"/>
      <c r="G898" s="1220" t="s">
        <v>1907</v>
      </c>
      <c r="H898" s="1293"/>
      <c r="I898" s="1220"/>
      <c r="J898" s="912" t="s">
        <v>1908</v>
      </c>
      <c r="K898" s="1198"/>
      <c r="L898" s="1193" t="s">
        <v>994</v>
      </c>
      <c r="M898" s="1361"/>
      <c r="O898" s="1162"/>
    </row>
    <row r="899" spans="2:15" s="1161" customFormat="1" ht="13.5">
      <c r="B899" s="871">
        <f t="shared" si="13"/>
        <v>895</v>
      </c>
      <c r="C899" s="1331"/>
      <c r="D899" s="1368"/>
      <c r="E899" s="1215"/>
      <c r="F899" s="1262"/>
      <c r="G899" s="1220" t="s">
        <v>1909</v>
      </c>
      <c r="H899" s="1293"/>
      <c r="I899" s="1220"/>
      <c r="J899" s="912" t="s">
        <v>1910</v>
      </c>
      <c r="K899" s="1198"/>
      <c r="L899" s="1193" t="s">
        <v>994</v>
      </c>
      <c r="M899" s="1361"/>
      <c r="O899" s="1162"/>
    </row>
    <row r="900" spans="2:15" s="1161" customFormat="1" ht="13.5">
      <c r="B900" s="871">
        <f t="shared" si="13"/>
        <v>896</v>
      </c>
      <c r="C900" s="1331"/>
      <c r="D900" s="1368"/>
      <c r="E900" s="1215"/>
      <c r="F900" s="1262"/>
      <c r="G900" s="1226" t="s">
        <v>1308</v>
      </c>
      <c r="H900" s="1293" t="s">
        <v>1911</v>
      </c>
      <c r="I900" s="1220"/>
      <c r="J900" s="912" t="s">
        <v>692</v>
      </c>
      <c r="K900" s="1198"/>
      <c r="L900" s="1193" t="s">
        <v>994</v>
      </c>
      <c r="M900" s="1361"/>
      <c r="O900" s="1162"/>
    </row>
    <row r="901" spans="2:15" s="1161" customFormat="1" ht="13.5">
      <c r="B901" s="871">
        <f t="shared" si="13"/>
        <v>897</v>
      </c>
      <c r="C901" s="1331"/>
      <c r="D901" s="1368"/>
      <c r="E901" s="1215"/>
      <c r="F901" s="1262"/>
      <c r="G901" s="1228"/>
      <c r="H901" s="1293" t="s">
        <v>1310</v>
      </c>
      <c r="I901" s="1220"/>
      <c r="J901" s="912" t="s">
        <v>692</v>
      </c>
      <c r="K901" s="1198"/>
      <c r="L901" s="1193" t="s">
        <v>1523</v>
      </c>
      <c r="M901" s="1361"/>
      <c r="O901" s="1162"/>
    </row>
    <row r="902" spans="2:15" s="1161" customFormat="1" ht="13.5">
      <c r="B902" s="871">
        <f t="shared" ref="B902:B965" si="14">B901+1</f>
        <v>898</v>
      </c>
      <c r="C902" s="1331"/>
      <c r="D902" s="1368"/>
      <c r="E902" s="1215"/>
      <c r="F902" s="1262"/>
      <c r="G902" s="1230"/>
      <c r="H902" s="1293" t="s">
        <v>1242</v>
      </c>
      <c r="I902" s="1220"/>
      <c r="J902" s="912" t="s">
        <v>692</v>
      </c>
      <c r="K902" s="1198"/>
      <c r="L902" s="1193" t="s">
        <v>994</v>
      </c>
      <c r="M902" s="1361"/>
      <c r="O902" s="1162"/>
    </row>
    <row r="903" spans="2:15" s="1161" customFormat="1" ht="13.5">
      <c r="B903" s="871">
        <f t="shared" si="14"/>
        <v>899</v>
      </c>
      <c r="C903" s="1331"/>
      <c r="D903" s="1254"/>
      <c r="E903" s="1215"/>
      <c r="F903" s="1356"/>
      <c r="G903" s="1220" t="s">
        <v>769</v>
      </c>
      <c r="H903" s="1220"/>
      <c r="I903" s="1220"/>
      <c r="J903" s="912" t="s">
        <v>1538</v>
      </c>
      <c r="K903" s="1195"/>
      <c r="L903" s="1193" t="s">
        <v>994</v>
      </c>
      <c r="M903" s="1361"/>
      <c r="O903" s="1162"/>
    </row>
    <row r="904" spans="2:15" s="1161" customFormat="1" ht="27">
      <c r="B904" s="871">
        <f t="shared" si="14"/>
        <v>900</v>
      </c>
      <c r="C904" s="1373"/>
      <c r="D904" s="1322"/>
      <c r="E904" s="1318"/>
      <c r="F904" s="1264" t="s">
        <v>863</v>
      </c>
      <c r="G904" s="1265"/>
      <c r="H904" s="1265"/>
      <c r="I904" s="1265"/>
      <c r="J904" s="912" t="s">
        <v>1912</v>
      </c>
      <c r="K904" s="1198"/>
      <c r="L904" s="1193" t="s">
        <v>994</v>
      </c>
      <c r="M904" s="1385" t="s">
        <v>669</v>
      </c>
      <c r="O904" s="1162"/>
    </row>
    <row r="905" spans="2:15" s="837" customFormat="1" ht="13.5">
      <c r="B905" s="858">
        <f t="shared" si="14"/>
        <v>901</v>
      </c>
      <c r="C905" s="1035" t="s">
        <v>1913</v>
      </c>
      <c r="D905" s="1036"/>
      <c r="E905" s="897"/>
      <c r="F905" s="917"/>
      <c r="G905" s="917"/>
      <c r="H905" s="917"/>
      <c r="I905" s="917"/>
      <c r="J905" s="952" t="s">
        <v>994</v>
      </c>
      <c r="K905" s="930" t="s">
        <v>592</v>
      </c>
      <c r="L905" s="924" t="s">
        <v>994</v>
      </c>
      <c r="M905" s="1358"/>
      <c r="O905" s="865"/>
    </row>
    <row r="906" spans="2:15" s="1161" customFormat="1" ht="13.5">
      <c r="B906" s="871">
        <f t="shared" si="14"/>
        <v>902</v>
      </c>
      <c r="C906" s="1331"/>
      <c r="D906" s="1254"/>
      <c r="E906" s="1215"/>
      <c r="F906" s="1216" t="s">
        <v>678</v>
      </c>
      <c r="G906" s="1216"/>
      <c r="H906" s="1216"/>
      <c r="I906" s="1216"/>
      <c r="J906" s="875" t="s">
        <v>1877</v>
      </c>
      <c r="K906" s="1218"/>
      <c r="L906" s="1193" t="s">
        <v>994</v>
      </c>
      <c r="M906" s="1360"/>
      <c r="O906" s="1162"/>
    </row>
    <row r="907" spans="2:15" s="1161" customFormat="1" ht="13.5">
      <c r="B907" s="871">
        <f t="shared" si="14"/>
        <v>903</v>
      </c>
      <c r="C907" s="1331"/>
      <c r="D907" s="1254"/>
      <c r="E907" s="1215"/>
      <c r="F907" s="1220" t="s">
        <v>1843</v>
      </c>
      <c r="G907" s="1220"/>
      <c r="H907" s="1220"/>
      <c r="I907" s="1220"/>
      <c r="J907" s="884" t="s">
        <v>1914</v>
      </c>
      <c r="K907" s="1195"/>
      <c r="L907" s="1159" t="s">
        <v>1602</v>
      </c>
      <c r="M907" s="1222"/>
      <c r="O907" s="1162"/>
    </row>
    <row r="908" spans="2:15" s="1161" customFormat="1" ht="13.5">
      <c r="B908" s="871">
        <f t="shared" si="14"/>
        <v>904</v>
      </c>
      <c r="C908" s="1331"/>
      <c r="D908" s="1291"/>
      <c r="E908" s="1215"/>
      <c r="F908" s="1305" t="s">
        <v>650</v>
      </c>
      <c r="G908" s="1220" t="s">
        <v>1915</v>
      </c>
      <c r="H908" s="1220"/>
      <c r="I908" s="1220"/>
      <c r="J908" s="884" t="s">
        <v>1916</v>
      </c>
      <c r="K908" s="1195"/>
      <c r="L908" s="1159" t="s">
        <v>1880</v>
      </c>
      <c r="M908" s="1222"/>
      <c r="O908" s="1162"/>
    </row>
    <row r="909" spans="2:15" s="1161" customFormat="1" ht="13.5" customHeight="1">
      <c r="B909" s="871">
        <f t="shared" si="14"/>
        <v>905</v>
      </c>
      <c r="C909" s="1331"/>
      <c r="D909" s="1254"/>
      <c r="E909" s="1215"/>
      <c r="F909" s="1349" t="s">
        <v>1917</v>
      </c>
      <c r="G909" s="1233" t="s">
        <v>1026</v>
      </c>
      <c r="H909" s="1220"/>
      <c r="I909" s="1220"/>
      <c r="J909" s="884" t="s">
        <v>692</v>
      </c>
      <c r="K909" s="1195"/>
      <c r="L909" s="1193" t="s">
        <v>994</v>
      </c>
      <c r="M909" s="1222"/>
      <c r="O909" s="1162"/>
    </row>
    <row r="910" spans="2:15" s="1161" customFormat="1" ht="13.5" customHeight="1">
      <c r="B910" s="871">
        <f t="shared" si="14"/>
        <v>906</v>
      </c>
      <c r="C910" s="1331"/>
      <c r="D910" s="1254"/>
      <c r="E910" s="1215"/>
      <c r="F910" s="1386"/>
      <c r="G910" s="1382" t="s">
        <v>759</v>
      </c>
      <c r="H910" s="1235"/>
      <c r="I910" s="1235"/>
      <c r="J910" s="912" t="s">
        <v>1054</v>
      </c>
      <c r="K910" s="1198"/>
      <c r="L910" s="1193" t="s">
        <v>1002</v>
      </c>
      <c r="M910" s="1237"/>
      <c r="O910" s="1162"/>
    </row>
    <row r="911" spans="2:15" s="1161" customFormat="1" ht="13.5">
      <c r="B911" s="871">
        <f t="shared" si="14"/>
        <v>907</v>
      </c>
      <c r="C911" s="1373"/>
      <c r="D911" s="1322"/>
      <c r="E911" s="1318"/>
      <c r="F911" s="1264" t="s">
        <v>863</v>
      </c>
      <c r="G911" s="1265"/>
      <c r="H911" s="1265"/>
      <c r="I911" s="1265"/>
      <c r="J911" s="912" t="s">
        <v>1918</v>
      </c>
      <c r="K911" s="1198"/>
      <c r="L911" s="1193" t="s">
        <v>994</v>
      </c>
      <c r="M911" s="1385" t="s">
        <v>669</v>
      </c>
      <c r="O911" s="1162"/>
    </row>
    <row r="912" spans="2:15" s="837" customFormat="1" ht="13.5">
      <c r="B912" s="871">
        <f t="shared" si="14"/>
        <v>908</v>
      </c>
      <c r="C912" s="1035" t="s">
        <v>1919</v>
      </c>
      <c r="D912" s="1036"/>
      <c r="E912" s="897"/>
      <c r="F912" s="917"/>
      <c r="G912" s="917"/>
      <c r="H912" s="917"/>
      <c r="I912" s="917"/>
      <c r="J912" s="952" t="s">
        <v>1409</v>
      </c>
      <c r="K912" s="930" t="s">
        <v>592</v>
      </c>
      <c r="L912" s="924" t="s">
        <v>994</v>
      </c>
      <c r="M912" s="1387"/>
      <c r="O912" s="865"/>
    </row>
    <row r="913" spans="2:15" s="1161" customFormat="1" ht="13.5">
      <c r="B913" s="871">
        <f t="shared" si="14"/>
        <v>909</v>
      </c>
      <c r="C913" s="1331"/>
      <c r="D913" s="1254"/>
      <c r="E913" s="1215"/>
      <c r="F913" s="1388" t="s">
        <v>678</v>
      </c>
      <c r="G913" s="1216"/>
      <c r="H913" s="1216"/>
      <c r="I913" s="1216"/>
      <c r="J913" s="955" t="s">
        <v>1920</v>
      </c>
      <c r="K913" s="1389"/>
      <c r="L913" s="1193" t="s">
        <v>994</v>
      </c>
      <c r="M913" s="1390"/>
      <c r="O913" s="1162"/>
    </row>
    <row r="914" spans="2:15" s="1161" customFormat="1" ht="13.5">
      <c r="B914" s="871">
        <f t="shared" si="14"/>
        <v>910</v>
      </c>
      <c r="C914" s="1331"/>
      <c r="D914" s="1254"/>
      <c r="E914" s="1215"/>
      <c r="F914" s="1220" t="s">
        <v>1843</v>
      </c>
      <c r="G914" s="1220"/>
      <c r="H914" s="1220"/>
      <c r="I914" s="1220"/>
      <c r="J914" s="884" t="s">
        <v>1921</v>
      </c>
      <c r="K914" s="1195"/>
      <c r="L914" s="1159" t="s">
        <v>699</v>
      </c>
      <c r="M914" s="1222"/>
      <c r="O914" s="1162"/>
    </row>
    <row r="915" spans="2:15" s="1161" customFormat="1" ht="13.5">
      <c r="B915" s="871">
        <f t="shared" si="14"/>
        <v>911</v>
      </c>
      <c r="C915" s="1331"/>
      <c r="D915" s="1291"/>
      <c r="E915" s="1215"/>
      <c r="F915" s="1305" t="s">
        <v>650</v>
      </c>
      <c r="G915" s="1220" t="s">
        <v>1922</v>
      </c>
      <c r="H915" s="1220"/>
      <c r="I915" s="1220"/>
      <c r="J915" s="884" t="s">
        <v>1923</v>
      </c>
      <c r="K915" s="1195"/>
      <c r="L915" s="1193" t="s">
        <v>699</v>
      </c>
      <c r="M915" s="1222"/>
      <c r="O915" s="1162"/>
    </row>
    <row r="916" spans="2:15" s="1161" customFormat="1" ht="13.5">
      <c r="B916" s="871">
        <f t="shared" si="14"/>
        <v>912</v>
      </c>
      <c r="C916" s="1331"/>
      <c r="D916" s="1254"/>
      <c r="E916" s="1215"/>
      <c r="F916" s="1262" t="s">
        <v>706</v>
      </c>
      <c r="G916" s="1220" t="s">
        <v>1924</v>
      </c>
      <c r="H916" s="1220"/>
      <c r="I916" s="1220"/>
      <c r="J916" s="884" t="s">
        <v>1925</v>
      </c>
      <c r="K916" s="1195"/>
      <c r="L916" s="1193" t="s">
        <v>814</v>
      </c>
      <c r="M916" s="1222"/>
      <c r="O916" s="1162"/>
    </row>
    <row r="917" spans="2:15" s="1161" customFormat="1" ht="13.5">
      <c r="B917" s="871">
        <f t="shared" si="14"/>
        <v>913</v>
      </c>
      <c r="C917" s="1331"/>
      <c r="D917" s="1254"/>
      <c r="E917" s="1215"/>
      <c r="F917" s="1262"/>
      <c r="G917" s="1226" t="s">
        <v>1926</v>
      </c>
      <c r="H917" s="1235" t="s">
        <v>1927</v>
      </c>
      <c r="I917" s="1220"/>
      <c r="J917" s="884" t="s">
        <v>1928</v>
      </c>
      <c r="K917" s="1195"/>
      <c r="L917" s="1193" t="s">
        <v>994</v>
      </c>
      <c r="M917" s="1222"/>
      <c r="O917" s="1162"/>
    </row>
    <row r="918" spans="2:15" s="1161" customFormat="1" ht="13.5">
      <c r="B918" s="871">
        <f t="shared" si="14"/>
        <v>914</v>
      </c>
      <c r="C918" s="1331"/>
      <c r="D918" s="1254"/>
      <c r="E918" s="1215"/>
      <c r="F918" s="1262"/>
      <c r="G918" s="1228"/>
      <c r="H918" s="1230"/>
      <c r="I918" s="1220" t="s">
        <v>759</v>
      </c>
      <c r="J918" s="884" t="s">
        <v>1080</v>
      </c>
      <c r="K918" s="1195"/>
      <c r="L918" s="1193" t="s">
        <v>761</v>
      </c>
      <c r="M918" s="1222"/>
      <c r="O918" s="1162"/>
    </row>
    <row r="919" spans="2:15" s="1161" customFormat="1" ht="13.5">
      <c r="B919" s="871">
        <f t="shared" si="14"/>
        <v>915</v>
      </c>
      <c r="C919" s="1331"/>
      <c r="D919" s="1254"/>
      <c r="E919" s="1215"/>
      <c r="F919" s="1262"/>
      <c r="G919" s="1228"/>
      <c r="H919" s="1235" t="s">
        <v>1929</v>
      </c>
      <c r="I919" s="1220"/>
      <c r="J919" s="884" t="s">
        <v>1930</v>
      </c>
      <c r="K919" s="1195"/>
      <c r="L919" s="1193" t="s">
        <v>994</v>
      </c>
      <c r="M919" s="1222"/>
      <c r="O919" s="1162"/>
    </row>
    <row r="920" spans="2:15" s="1161" customFormat="1" ht="13.5">
      <c r="B920" s="871">
        <f t="shared" si="14"/>
        <v>916</v>
      </c>
      <c r="C920" s="1331"/>
      <c r="D920" s="1254"/>
      <c r="E920" s="1215"/>
      <c r="F920" s="1262"/>
      <c r="G920" s="1230"/>
      <c r="H920" s="1230"/>
      <c r="I920" s="1220" t="s">
        <v>759</v>
      </c>
      <c r="J920" s="884" t="s">
        <v>1080</v>
      </c>
      <c r="K920" s="1195"/>
      <c r="L920" s="1193" t="s">
        <v>761</v>
      </c>
      <c r="M920" s="1222"/>
      <c r="O920" s="1162"/>
    </row>
    <row r="921" spans="2:15" s="1161" customFormat="1" ht="13.5">
      <c r="B921" s="871">
        <f t="shared" si="14"/>
        <v>917</v>
      </c>
      <c r="C921" s="1331"/>
      <c r="D921" s="1254"/>
      <c r="E921" s="1215"/>
      <c r="F921" s="1262"/>
      <c r="G921" s="1220" t="s">
        <v>1931</v>
      </c>
      <c r="H921" s="1220"/>
      <c r="I921" s="1220"/>
      <c r="J921" s="884" t="s">
        <v>816</v>
      </c>
      <c r="K921" s="1195"/>
      <c r="L921" s="1159" t="s">
        <v>814</v>
      </c>
      <c r="M921" s="1222"/>
      <c r="O921" s="1162"/>
    </row>
    <row r="922" spans="2:15" s="1161" customFormat="1" ht="27">
      <c r="B922" s="871">
        <f t="shared" si="14"/>
        <v>918</v>
      </c>
      <c r="C922" s="1331"/>
      <c r="D922" s="1254"/>
      <c r="E922" s="1215"/>
      <c r="F922" s="1262"/>
      <c r="G922" s="1220" t="s">
        <v>1932</v>
      </c>
      <c r="H922" s="1220"/>
      <c r="I922" s="1220"/>
      <c r="J922" s="884" t="s">
        <v>1933</v>
      </c>
      <c r="K922" s="1195" t="s">
        <v>1933</v>
      </c>
      <c r="L922" s="1159" t="s">
        <v>814</v>
      </c>
      <c r="M922" s="1222"/>
      <c r="O922" s="1162"/>
    </row>
    <row r="923" spans="2:15" s="1161" customFormat="1" ht="13.5">
      <c r="B923" s="871">
        <f t="shared" si="14"/>
        <v>919</v>
      </c>
      <c r="C923" s="1331"/>
      <c r="D923" s="1254"/>
      <c r="E923" s="1215"/>
      <c r="F923" s="1262"/>
      <c r="G923" s="1220" t="s">
        <v>1934</v>
      </c>
      <c r="H923" s="1220"/>
      <c r="I923" s="1220"/>
      <c r="J923" s="884" t="s">
        <v>1935</v>
      </c>
      <c r="K923" s="1195"/>
      <c r="L923" s="1159" t="s">
        <v>1936</v>
      </c>
      <c r="M923" s="1222"/>
      <c r="O923" s="1162"/>
    </row>
    <row r="924" spans="2:15" s="1161" customFormat="1" ht="13.5">
      <c r="B924" s="871">
        <f t="shared" si="14"/>
        <v>920</v>
      </c>
      <c r="C924" s="1331"/>
      <c r="D924" s="1254"/>
      <c r="E924" s="1215"/>
      <c r="F924" s="1262"/>
      <c r="G924" s="1220" t="s">
        <v>1937</v>
      </c>
      <c r="H924" s="1220"/>
      <c r="I924" s="1220"/>
      <c r="J924" s="884" t="s">
        <v>1665</v>
      </c>
      <c r="K924" s="1195"/>
      <c r="L924" s="1159" t="s">
        <v>1569</v>
      </c>
      <c r="M924" s="1222"/>
      <c r="O924" s="1162"/>
    </row>
    <row r="925" spans="2:15" s="1161" customFormat="1" ht="27">
      <c r="B925" s="871">
        <f t="shared" si="14"/>
        <v>921</v>
      </c>
      <c r="C925" s="1373"/>
      <c r="D925" s="1322"/>
      <c r="E925" s="1318"/>
      <c r="F925" s="1264" t="s">
        <v>863</v>
      </c>
      <c r="G925" s="1265"/>
      <c r="H925" s="1265"/>
      <c r="I925" s="1265"/>
      <c r="J925" s="894" t="s">
        <v>1938</v>
      </c>
      <c r="K925" s="1370"/>
      <c r="L925" s="1193" t="s">
        <v>994</v>
      </c>
      <c r="M925" s="1385" t="s">
        <v>669</v>
      </c>
      <c r="O925" s="1162"/>
    </row>
    <row r="926" spans="2:15" s="837" customFormat="1" ht="13.5">
      <c r="B926" s="858">
        <f t="shared" si="14"/>
        <v>922</v>
      </c>
      <c r="C926" s="1035" t="s">
        <v>1939</v>
      </c>
      <c r="D926" s="897"/>
      <c r="E926" s="897"/>
      <c r="F926" s="917"/>
      <c r="G926" s="917"/>
      <c r="H926" s="917"/>
      <c r="I926" s="917"/>
      <c r="J926" s="952" t="s">
        <v>994</v>
      </c>
      <c r="K926" s="930" t="s">
        <v>592</v>
      </c>
      <c r="L926" s="924" t="s">
        <v>994</v>
      </c>
      <c r="M926" s="1387"/>
      <c r="O926" s="865"/>
    </row>
    <row r="927" spans="2:15" s="837" customFormat="1" ht="13.5">
      <c r="B927" s="858">
        <f t="shared" si="14"/>
        <v>923</v>
      </c>
      <c r="C927" s="1035" t="s">
        <v>1940</v>
      </c>
      <c r="D927" s="1036"/>
      <c r="E927" s="897"/>
      <c r="F927" s="917"/>
      <c r="G927" s="917"/>
      <c r="H927" s="917"/>
      <c r="I927" s="917"/>
      <c r="J927" s="929" t="s">
        <v>1409</v>
      </c>
      <c r="K927" s="930" t="s">
        <v>592</v>
      </c>
      <c r="L927" s="869" t="s">
        <v>994</v>
      </c>
      <c r="M927" s="1391"/>
      <c r="O927" s="865"/>
    </row>
    <row r="928" spans="2:15" s="1161" customFormat="1" ht="13.5">
      <c r="B928" s="871">
        <f t="shared" si="14"/>
        <v>924</v>
      </c>
      <c r="C928" s="1359"/>
      <c r="D928" s="1254"/>
      <c r="E928" s="1215"/>
      <c r="F928" s="1216" t="s">
        <v>678</v>
      </c>
      <c r="G928" s="1216"/>
      <c r="H928" s="1216"/>
      <c r="I928" s="1216"/>
      <c r="J928" s="875" t="s">
        <v>1941</v>
      </c>
      <c r="K928" s="1218"/>
      <c r="L928" s="1166" t="s">
        <v>994</v>
      </c>
      <c r="M928" s="1219"/>
      <c r="O928" s="1162"/>
    </row>
    <row r="929" spans="2:15" s="1161" customFormat="1" ht="13.5">
      <c r="B929" s="871">
        <f t="shared" si="14"/>
        <v>925</v>
      </c>
      <c r="C929" s="1359"/>
      <c r="D929" s="1254"/>
      <c r="E929" s="1215"/>
      <c r="F929" s="1220" t="s">
        <v>1843</v>
      </c>
      <c r="G929" s="1220"/>
      <c r="H929" s="1220"/>
      <c r="I929" s="1220"/>
      <c r="J929" s="884" t="s">
        <v>1114</v>
      </c>
      <c r="K929" s="1195"/>
      <c r="L929" s="1159" t="s">
        <v>699</v>
      </c>
      <c r="M929" s="1222"/>
      <c r="O929" s="1162"/>
    </row>
    <row r="930" spans="2:15" s="1161" customFormat="1" ht="13.5">
      <c r="B930" s="871">
        <f t="shared" si="14"/>
        <v>926</v>
      </c>
      <c r="C930" s="1359"/>
      <c r="D930" s="1291"/>
      <c r="E930" s="1215"/>
      <c r="F930" s="1333" t="s">
        <v>650</v>
      </c>
      <c r="G930" s="1220" t="s">
        <v>1014</v>
      </c>
      <c r="H930" s="1220"/>
      <c r="I930" s="1220"/>
      <c r="J930" s="884" t="s">
        <v>708</v>
      </c>
      <c r="K930" s="1195"/>
      <c r="L930" s="1193" t="s">
        <v>994</v>
      </c>
      <c r="M930" s="1222"/>
      <c r="O930" s="1162"/>
    </row>
    <row r="931" spans="2:15" s="1161" customFormat="1" ht="13.5">
      <c r="B931" s="871">
        <f t="shared" si="14"/>
        <v>927</v>
      </c>
      <c r="C931" s="1359"/>
      <c r="D931" s="1254"/>
      <c r="E931" s="1215"/>
      <c r="F931" s="1227" t="s">
        <v>1942</v>
      </c>
      <c r="G931" s="1220" t="s">
        <v>1943</v>
      </c>
      <c r="H931" s="1220"/>
      <c r="I931" s="1220"/>
      <c r="J931" s="884" t="s">
        <v>1944</v>
      </c>
      <c r="K931" s="1195"/>
      <c r="L931" s="1193" t="s">
        <v>994</v>
      </c>
      <c r="M931" s="1222"/>
      <c r="O931" s="1162"/>
    </row>
    <row r="932" spans="2:15" s="1161" customFormat="1" ht="13.5">
      <c r="B932" s="871">
        <f t="shared" si="14"/>
        <v>928</v>
      </c>
      <c r="C932" s="1359"/>
      <c r="D932" s="1254"/>
      <c r="E932" s="1215"/>
      <c r="F932" s="1227"/>
      <c r="G932" s="1220" t="s">
        <v>1015</v>
      </c>
      <c r="H932" s="1220"/>
      <c r="I932" s="1220"/>
      <c r="J932" s="884" t="s">
        <v>1945</v>
      </c>
      <c r="K932" s="1195"/>
      <c r="L932" s="1159" t="s">
        <v>870</v>
      </c>
      <c r="M932" s="1222"/>
      <c r="O932" s="1162"/>
    </row>
    <row r="933" spans="2:15" s="1161" customFormat="1" ht="13.5">
      <c r="B933" s="871">
        <f t="shared" si="14"/>
        <v>929</v>
      </c>
      <c r="C933" s="1359"/>
      <c r="D933" s="1254"/>
      <c r="E933" s="1215"/>
      <c r="F933" s="1227"/>
      <c r="G933" s="1220" t="s">
        <v>1946</v>
      </c>
      <c r="H933" s="1220"/>
      <c r="I933" s="1220"/>
      <c r="J933" s="884" t="s">
        <v>811</v>
      </c>
      <c r="K933" s="1195"/>
      <c r="L933" s="1159" t="s">
        <v>809</v>
      </c>
      <c r="M933" s="1222"/>
      <c r="O933" s="1162"/>
    </row>
    <row r="934" spans="2:15" s="1161" customFormat="1" ht="13.5">
      <c r="B934" s="871">
        <f t="shared" si="14"/>
        <v>930</v>
      </c>
      <c r="C934" s="1359"/>
      <c r="D934" s="1254"/>
      <c r="E934" s="1215"/>
      <c r="F934" s="1227"/>
      <c r="G934" s="1220" t="s">
        <v>1947</v>
      </c>
      <c r="H934" s="1220"/>
      <c r="I934" s="1220"/>
      <c r="J934" s="884" t="s">
        <v>1948</v>
      </c>
      <c r="K934" s="1195"/>
      <c r="L934" s="1159" t="s">
        <v>1949</v>
      </c>
      <c r="M934" s="1222"/>
      <c r="O934" s="1162"/>
    </row>
    <row r="935" spans="2:15" s="1161" customFormat="1" ht="13.5">
      <c r="B935" s="871">
        <f t="shared" si="14"/>
        <v>931</v>
      </c>
      <c r="C935" s="1359"/>
      <c r="D935" s="1254"/>
      <c r="E935" s="1215"/>
      <c r="F935" s="1227"/>
      <c r="G935" s="1243" t="s">
        <v>980</v>
      </c>
      <c r="H935" s="1234" t="s">
        <v>756</v>
      </c>
      <c r="I935" s="1240"/>
      <c r="J935" s="884" t="s">
        <v>708</v>
      </c>
      <c r="K935" s="1195"/>
      <c r="L935" s="1193" t="s">
        <v>994</v>
      </c>
      <c r="M935" s="1222"/>
      <c r="O935" s="1162"/>
    </row>
    <row r="936" spans="2:15" s="1161" customFormat="1" ht="13.5">
      <c r="B936" s="871">
        <f t="shared" si="14"/>
        <v>932</v>
      </c>
      <c r="C936" s="1359"/>
      <c r="D936" s="1254"/>
      <c r="E936" s="1215"/>
      <c r="F936" s="1227"/>
      <c r="G936" s="1392"/>
      <c r="H936" s="1234" t="s">
        <v>1950</v>
      </c>
      <c r="I936" s="1240"/>
      <c r="J936" s="884" t="s">
        <v>1951</v>
      </c>
      <c r="K936" s="1195"/>
      <c r="L936" s="1193" t="s">
        <v>761</v>
      </c>
      <c r="M936" s="1222"/>
      <c r="O936" s="1162"/>
    </row>
    <row r="937" spans="2:15" s="1161" customFormat="1" ht="13.5">
      <c r="B937" s="871">
        <f t="shared" si="14"/>
        <v>933</v>
      </c>
      <c r="C937" s="1359"/>
      <c r="D937" s="1254"/>
      <c r="E937" s="1215"/>
      <c r="F937" s="1227"/>
      <c r="G937" s="1314"/>
      <c r="H937" s="1234" t="s">
        <v>1952</v>
      </c>
      <c r="I937" s="1240"/>
      <c r="J937" s="884" t="s">
        <v>1953</v>
      </c>
      <c r="K937" s="1195" t="s">
        <v>1954</v>
      </c>
      <c r="L937" s="1193" t="s">
        <v>761</v>
      </c>
      <c r="M937" s="1222"/>
      <c r="O937" s="1162"/>
    </row>
    <row r="938" spans="2:15" s="1161" customFormat="1" ht="13.5">
      <c r="B938" s="871">
        <f t="shared" si="14"/>
        <v>934</v>
      </c>
      <c r="C938" s="1359"/>
      <c r="D938" s="1254"/>
      <c r="E938" s="1215"/>
      <c r="F938" s="1227"/>
      <c r="G938" s="1220" t="s">
        <v>1955</v>
      </c>
      <c r="H938" s="1220"/>
      <c r="I938" s="1220"/>
      <c r="J938" s="884" t="s">
        <v>708</v>
      </c>
      <c r="K938" s="1195"/>
      <c r="L938" s="1193" t="s">
        <v>994</v>
      </c>
      <c r="M938" s="1222"/>
      <c r="O938" s="1162"/>
    </row>
    <row r="939" spans="2:15" s="1161" customFormat="1" ht="13.5">
      <c r="B939" s="871">
        <f t="shared" si="14"/>
        <v>935</v>
      </c>
      <c r="C939" s="1359"/>
      <c r="D939" s="1254"/>
      <c r="E939" s="1215"/>
      <c r="F939" s="1227"/>
      <c r="G939" s="1220" t="s">
        <v>944</v>
      </c>
      <c r="H939" s="1220"/>
      <c r="I939" s="1220"/>
      <c r="J939" s="884" t="s">
        <v>767</v>
      </c>
      <c r="K939" s="1158" t="s">
        <v>767</v>
      </c>
      <c r="L939" s="1193" t="s">
        <v>994</v>
      </c>
      <c r="M939" s="1222"/>
      <c r="O939" s="1162"/>
    </row>
    <row r="940" spans="2:15" s="1161" customFormat="1" ht="13.5">
      <c r="B940" s="871">
        <f t="shared" si="14"/>
        <v>936</v>
      </c>
      <c r="C940" s="1359"/>
      <c r="D940" s="1254"/>
      <c r="E940" s="1215"/>
      <c r="F940" s="1227"/>
      <c r="G940" s="1220" t="s">
        <v>712</v>
      </c>
      <c r="H940" s="1220"/>
      <c r="I940" s="1220"/>
      <c r="J940" s="884" t="s">
        <v>1021</v>
      </c>
      <c r="K940" s="1192"/>
      <c r="L940" s="1193" t="s">
        <v>994</v>
      </c>
      <c r="M940" s="1222"/>
      <c r="O940" s="1162"/>
    </row>
    <row r="941" spans="2:15" s="1161" customFormat="1" ht="13.5">
      <c r="B941" s="871">
        <f t="shared" si="14"/>
        <v>937</v>
      </c>
      <c r="C941" s="1369"/>
      <c r="D941" s="1322"/>
      <c r="E941" s="1318"/>
      <c r="F941" s="1264" t="s">
        <v>863</v>
      </c>
      <c r="G941" s="1265"/>
      <c r="H941" s="1265"/>
      <c r="I941" s="1265"/>
      <c r="J941" s="894" t="s">
        <v>1875</v>
      </c>
      <c r="K941" s="1370"/>
      <c r="L941" s="1303" t="s">
        <v>994</v>
      </c>
      <c r="M941" s="1385" t="s">
        <v>669</v>
      </c>
      <c r="O941" s="1162"/>
    </row>
    <row r="942" spans="2:15" s="837" customFormat="1" ht="13.5">
      <c r="B942" s="858">
        <f t="shared" si="14"/>
        <v>938</v>
      </c>
      <c r="C942" s="1035" t="s">
        <v>1956</v>
      </c>
      <c r="D942" s="1036"/>
      <c r="E942" s="897"/>
      <c r="F942" s="917"/>
      <c r="G942" s="917"/>
      <c r="H942" s="917"/>
      <c r="I942" s="917"/>
      <c r="J942" s="952" t="s">
        <v>994</v>
      </c>
      <c r="K942" s="952" t="s">
        <v>592</v>
      </c>
      <c r="L942" s="924" t="s">
        <v>994</v>
      </c>
      <c r="M942" s="1387"/>
      <c r="O942" s="865"/>
    </row>
    <row r="943" spans="2:15" s="1161" customFormat="1" ht="13.5">
      <c r="B943" s="871">
        <f t="shared" si="14"/>
        <v>939</v>
      </c>
      <c r="C943" s="1359"/>
      <c r="D943" s="1254"/>
      <c r="E943" s="1215"/>
      <c r="F943" s="1216" t="s">
        <v>678</v>
      </c>
      <c r="G943" s="1216"/>
      <c r="H943" s="1216"/>
      <c r="I943" s="1216"/>
      <c r="J943" s="884" t="s">
        <v>708</v>
      </c>
      <c r="K943" s="1192"/>
      <c r="L943" s="1166" t="s">
        <v>994</v>
      </c>
      <c r="M943" s="1304"/>
      <c r="O943" s="1162"/>
    </row>
    <row r="944" spans="2:15" s="1161" customFormat="1" ht="13.5">
      <c r="B944" s="871">
        <f t="shared" si="14"/>
        <v>940</v>
      </c>
      <c r="C944" s="1359"/>
      <c r="D944" s="1254"/>
      <c r="E944" s="1215"/>
      <c r="F944" s="1220" t="s">
        <v>1843</v>
      </c>
      <c r="G944" s="1220"/>
      <c r="H944" s="1220"/>
      <c r="I944" s="1220"/>
      <c r="J944" s="884" t="s">
        <v>1114</v>
      </c>
      <c r="K944" s="1195"/>
      <c r="L944" s="1159" t="s">
        <v>699</v>
      </c>
      <c r="M944" s="1222"/>
      <c r="O944" s="1162"/>
    </row>
    <row r="945" spans="2:15" s="1161" customFormat="1" ht="13.5">
      <c r="B945" s="871">
        <f t="shared" si="14"/>
        <v>941</v>
      </c>
      <c r="C945" s="1359"/>
      <c r="D945" s="1291"/>
      <c r="E945" s="1215"/>
      <c r="F945" s="1333" t="s">
        <v>650</v>
      </c>
      <c r="G945" s="1220" t="s">
        <v>1957</v>
      </c>
      <c r="H945" s="1220"/>
      <c r="I945" s="1220"/>
      <c r="J945" s="884" t="s">
        <v>869</v>
      </c>
      <c r="K945" s="1195"/>
      <c r="L945" s="1159" t="s">
        <v>870</v>
      </c>
      <c r="M945" s="1222"/>
      <c r="O945" s="1162"/>
    </row>
    <row r="946" spans="2:15" s="1161" customFormat="1" ht="13.5">
      <c r="B946" s="871">
        <f t="shared" si="14"/>
        <v>942</v>
      </c>
      <c r="C946" s="1359"/>
      <c r="D946" s="1254"/>
      <c r="E946" s="1215"/>
      <c r="F946" s="1227" t="s">
        <v>706</v>
      </c>
      <c r="G946" s="1220" t="s">
        <v>1958</v>
      </c>
      <c r="H946" s="1220"/>
      <c r="I946" s="1220"/>
      <c r="J946" s="884" t="s">
        <v>1959</v>
      </c>
      <c r="K946" s="1195" t="s">
        <v>1954</v>
      </c>
      <c r="L946" s="1193" t="s">
        <v>761</v>
      </c>
      <c r="M946" s="1222"/>
      <c r="O946" s="1162"/>
    </row>
    <row r="947" spans="2:15" s="1161" customFormat="1" ht="27" customHeight="1">
      <c r="B947" s="871">
        <f t="shared" si="14"/>
        <v>943</v>
      </c>
      <c r="C947" s="1359"/>
      <c r="D947" s="1254"/>
      <c r="E947" s="1215"/>
      <c r="F947" s="1227"/>
      <c r="G947" s="1233" t="s">
        <v>1960</v>
      </c>
      <c r="H947" s="1220"/>
      <c r="I947" s="1220"/>
      <c r="J947" s="884" t="s">
        <v>1961</v>
      </c>
      <c r="K947" s="1195"/>
      <c r="L947" s="1159" t="s">
        <v>915</v>
      </c>
      <c r="M947" s="1222"/>
      <c r="O947" s="1162"/>
    </row>
    <row r="948" spans="2:15" s="1161" customFormat="1" ht="13.5">
      <c r="B948" s="871">
        <f t="shared" si="14"/>
        <v>944</v>
      </c>
      <c r="C948" s="1359"/>
      <c r="D948" s="1254"/>
      <c r="E948" s="1215"/>
      <c r="F948" s="1227"/>
      <c r="G948" s="1232" t="s">
        <v>980</v>
      </c>
      <c r="H948" s="1220" t="s">
        <v>756</v>
      </c>
      <c r="I948" s="1240"/>
      <c r="J948" s="884" t="s">
        <v>708</v>
      </c>
      <c r="K948" s="1195"/>
      <c r="L948" s="1193" t="s">
        <v>994</v>
      </c>
      <c r="M948" s="1222"/>
      <c r="O948" s="1162"/>
    </row>
    <row r="949" spans="2:15" s="1161" customFormat="1" ht="13.5">
      <c r="B949" s="871">
        <f t="shared" si="14"/>
        <v>945</v>
      </c>
      <c r="C949" s="1359"/>
      <c r="D949" s="1254"/>
      <c r="E949" s="1215"/>
      <c r="F949" s="1227"/>
      <c r="G949" s="1393"/>
      <c r="H949" s="1226" t="s">
        <v>1950</v>
      </c>
      <c r="I949" s="1240" t="s">
        <v>1962</v>
      </c>
      <c r="J949" s="884" t="s">
        <v>1963</v>
      </c>
      <c r="K949" s="1195"/>
      <c r="L949" s="1193" t="s">
        <v>1964</v>
      </c>
      <c r="M949" s="1222"/>
      <c r="O949" s="1162"/>
    </row>
    <row r="950" spans="2:15" s="1161" customFormat="1" ht="13.5">
      <c r="B950" s="871">
        <f t="shared" si="14"/>
        <v>946</v>
      </c>
      <c r="C950" s="1359"/>
      <c r="D950" s="1254"/>
      <c r="E950" s="1215"/>
      <c r="F950" s="1227"/>
      <c r="G950" s="1241"/>
      <c r="H950" s="1230"/>
      <c r="I950" s="1220" t="s">
        <v>1965</v>
      </c>
      <c r="J950" s="884" t="s">
        <v>1963</v>
      </c>
      <c r="K950" s="1195"/>
      <c r="L950" s="1193" t="s">
        <v>761</v>
      </c>
      <c r="M950" s="1222"/>
      <c r="O950" s="1162"/>
    </row>
    <row r="951" spans="2:15" s="1161" customFormat="1" ht="13.5">
      <c r="B951" s="871">
        <f t="shared" si="14"/>
        <v>947</v>
      </c>
      <c r="C951" s="1359"/>
      <c r="D951" s="1254"/>
      <c r="E951" s="1215"/>
      <c r="F951" s="1227"/>
      <c r="G951" s="1220" t="s">
        <v>1955</v>
      </c>
      <c r="H951" s="1220"/>
      <c r="I951" s="1220"/>
      <c r="J951" s="884" t="s">
        <v>708</v>
      </c>
      <c r="K951" s="1195"/>
      <c r="L951" s="1193" t="s">
        <v>994</v>
      </c>
      <c r="M951" s="1222"/>
      <c r="O951" s="1162"/>
    </row>
    <row r="952" spans="2:15" s="1161" customFormat="1" ht="13.5">
      <c r="B952" s="871">
        <f t="shared" si="14"/>
        <v>948</v>
      </c>
      <c r="C952" s="1359"/>
      <c r="D952" s="1254"/>
      <c r="E952" s="1215"/>
      <c r="F952" s="1227"/>
      <c r="G952" s="1220" t="s">
        <v>944</v>
      </c>
      <c r="H952" s="1220"/>
      <c r="I952" s="1220"/>
      <c r="J952" s="884" t="s">
        <v>767</v>
      </c>
      <c r="K952" s="1158" t="s">
        <v>767</v>
      </c>
      <c r="L952" s="1193" t="s">
        <v>994</v>
      </c>
      <c r="M952" s="1222"/>
      <c r="O952" s="1162"/>
    </row>
    <row r="953" spans="2:15" s="1161" customFormat="1" ht="13.5">
      <c r="B953" s="871">
        <f t="shared" si="14"/>
        <v>949</v>
      </c>
      <c r="C953" s="1359"/>
      <c r="D953" s="1254"/>
      <c r="E953" s="1215"/>
      <c r="F953" s="1227"/>
      <c r="G953" s="1220" t="s">
        <v>712</v>
      </c>
      <c r="H953" s="1220"/>
      <c r="I953" s="1220"/>
      <c r="J953" s="884" t="s">
        <v>708</v>
      </c>
      <c r="K953" s="1192"/>
      <c r="L953" s="1193" t="s">
        <v>994</v>
      </c>
      <c r="M953" s="1222"/>
      <c r="O953" s="1162"/>
    </row>
    <row r="954" spans="2:15" s="1161" customFormat="1" ht="13.5">
      <c r="B954" s="871">
        <f t="shared" si="14"/>
        <v>950</v>
      </c>
      <c r="C954" s="1369"/>
      <c r="D954" s="1322"/>
      <c r="E954" s="1318"/>
      <c r="F954" s="1265" t="s">
        <v>863</v>
      </c>
      <c r="G954" s="1265"/>
      <c r="H954" s="1265"/>
      <c r="I954" s="1265"/>
      <c r="J954" s="894" t="s">
        <v>884</v>
      </c>
      <c r="K954" s="1198"/>
      <c r="L954" s="1303" t="s">
        <v>994</v>
      </c>
      <c r="M954" s="1222" t="s">
        <v>772</v>
      </c>
      <c r="O954" s="1162"/>
    </row>
    <row r="955" spans="2:15" s="1183" customFormat="1" ht="13.5">
      <c r="B955" s="858">
        <f t="shared" si="14"/>
        <v>951</v>
      </c>
      <c r="C955" s="1035" t="s">
        <v>1966</v>
      </c>
      <c r="D955" s="1036"/>
      <c r="E955" s="897"/>
      <c r="F955" s="917"/>
      <c r="G955" s="917"/>
      <c r="H955" s="917"/>
      <c r="I955" s="917"/>
      <c r="J955" s="952" t="s">
        <v>994</v>
      </c>
      <c r="K955" s="1380" t="s">
        <v>592</v>
      </c>
      <c r="L955" s="1181" t="s">
        <v>1409</v>
      </c>
      <c r="M955" s="1394"/>
      <c r="O955" s="1184"/>
    </row>
    <row r="956" spans="2:15" s="1161" customFormat="1" ht="13.5" customHeight="1">
      <c r="B956" s="871">
        <f t="shared" si="14"/>
        <v>952</v>
      </c>
      <c r="C956" s="1359"/>
      <c r="D956" s="1254"/>
      <c r="E956" s="1215"/>
      <c r="F956" s="1216" t="s">
        <v>678</v>
      </c>
      <c r="G956" s="1216"/>
      <c r="H956" s="1216"/>
      <c r="I956" s="1216"/>
      <c r="J956" s="884" t="s">
        <v>708</v>
      </c>
      <c r="K956" s="1192"/>
      <c r="L956" s="1193" t="s">
        <v>1967</v>
      </c>
      <c r="M956" s="1304"/>
      <c r="O956" s="1162"/>
    </row>
    <row r="957" spans="2:15" s="1161" customFormat="1" ht="13.5">
      <c r="B957" s="871">
        <f t="shared" si="14"/>
        <v>953</v>
      </c>
      <c r="C957" s="1359"/>
      <c r="D957" s="1254"/>
      <c r="E957" s="1215"/>
      <c r="F957" s="1220" t="s">
        <v>1843</v>
      </c>
      <c r="G957" s="1220"/>
      <c r="H957" s="1220"/>
      <c r="I957" s="1220"/>
      <c r="J957" s="884" t="s">
        <v>1968</v>
      </c>
      <c r="K957" s="1195"/>
      <c r="L957" s="1159" t="s">
        <v>1478</v>
      </c>
      <c r="M957" s="1222"/>
      <c r="O957" s="1162"/>
    </row>
    <row r="958" spans="2:15" s="1161" customFormat="1" ht="13.5">
      <c r="B958" s="871">
        <f t="shared" si="14"/>
        <v>954</v>
      </c>
      <c r="C958" s="1359"/>
      <c r="D958" s="1291"/>
      <c r="E958" s="1215"/>
      <c r="F958" s="1333" t="s">
        <v>650</v>
      </c>
      <c r="G958" s="1220" t="s">
        <v>868</v>
      </c>
      <c r="H958" s="1220"/>
      <c r="I958" s="1220"/>
      <c r="J958" s="884" t="s">
        <v>869</v>
      </c>
      <c r="K958" s="1195"/>
      <c r="L958" s="1159" t="s">
        <v>1969</v>
      </c>
      <c r="M958" s="1222"/>
      <c r="O958" s="1162"/>
    </row>
    <row r="959" spans="2:15" s="1161" customFormat="1" ht="13.5">
      <c r="B959" s="871">
        <f t="shared" si="14"/>
        <v>955</v>
      </c>
      <c r="C959" s="1359"/>
      <c r="D959" s="1254"/>
      <c r="E959" s="1215"/>
      <c r="F959" s="1395" t="s">
        <v>706</v>
      </c>
      <c r="G959" s="1233" t="s">
        <v>1970</v>
      </c>
      <c r="H959" s="1220"/>
      <c r="I959" s="1220"/>
      <c r="J959" s="884" t="s">
        <v>1971</v>
      </c>
      <c r="K959" s="1158" t="s">
        <v>1972</v>
      </c>
      <c r="L959" s="1159" t="s">
        <v>1973</v>
      </c>
      <c r="M959" s="1222"/>
      <c r="O959" s="1162"/>
    </row>
    <row r="960" spans="2:15" s="1161" customFormat="1" ht="13.5">
      <c r="B960" s="871">
        <f t="shared" si="14"/>
        <v>956</v>
      </c>
      <c r="C960" s="1359"/>
      <c r="D960" s="1254"/>
      <c r="E960" s="1215"/>
      <c r="F960" s="1227"/>
      <c r="G960" s="1232" t="s">
        <v>980</v>
      </c>
      <c r="H960" s="1220" t="s">
        <v>756</v>
      </c>
      <c r="I960" s="1240"/>
      <c r="J960" s="884" t="s">
        <v>708</v>
      </c>
      <c r="K960" s="1195"/>
      <c r="L960" s="1193" t="s">
        <v>994</v>
      </c>
      <c r="M960" s="1222"/>
      <c r="O960" s="1162"/>
    </row>
    <row r="961" spans="2:15" s="1161" customFormat="1" ht="13.5">
      <c r="B961" s="871">
        <f t="shared" si="14"/>
        <v>957</v>
      </c>
      <c r="C961" s="1359"/>
      <c r="D961" s="1254"/>
      <c r="E961" s="1215"/>
      <c r="F961" s="1227"/>
      <c r="G961" s="1393"/>
      <c r="H961" s="1226" t="s">
        <v>1950</v>
      </c>
      <c r="I961" s="1240" t="s">
        <v>1962</v>
      </c>
      <c r="J961" s="884" t="s">
        <v>1963</v>
      </c>
      <c r="K961" s="1195"/>
      <c r="L961" s="1193" t="s">
        <v>1964</v>
      </c>
      <c r="M961" s="1222"/>
      <c r="O961" s="1162"/>
    </row>
    <row r="962" spans="2:15" s="1161" customFormat="1" ht="13.5">
      <c r="B962" s="871">
        <f t="shared" si="14"/>
        <v>958</v>
      </c>
      <c r="C962" s="1359"/>
      <c r="D962" s="1254"/>
      <c r="E962" s="1215"/>
      <c r="F962" s="1227"/>
      <c r="G962" s="1241"/>
      <c r="H962" s="1230"/>
      <c r="I962" s="1220" t="s">
        <v>1965</v>
      </c>
      <c r="J962" s="884" t="s">
        <v>1963</v>
      </c>
      <c r="K962" s="1195"/>
      <c r="L962" s="1193" t="s">
        <v>1964</v>
      </c>
      <c r="M962" s="1222"/>
      <c r="O962" s="1162"/>
    </row>
    <row r="963" spans="2:15" s="1161" customFormat="1" ht="13.5">
      <c r="B963" s="871">
        <f t="shared" si="14"/>
        <v>959</v>
      </c>
      <c r="C963" s="1359"/>
      <c r="D963" s="1254"/>
      <c r="E963" s="1215"/>
      <c r="F963" s="1227"/>
      <c r="G963" s="1220" t="s">
        <v>1955</v>
      </c>
      <c r="H963" s="1220"/>
      <c r="I963" s="1220"/>
      <c r="J963" s="884" t="s">
        <v>934</v>
      </c>
      <c r="K963" s="1195"/>
      <c r="L963" s="1193" t="s">
        <v>994</v>
      </c>
      <c r="M963" s="1222"/>
      <c r="O963" s="1162"/>
    </row>
    <row r="964" spans="2:15" s="1161" customFormat="1" ht="13.5">
      <c r="B964" s="871">
        <f t="shared" si="14"/>
        <v>960</v>
      </c>
      <c r="C964" s="1359"/>
      <c r="D964" s="1254"/>
      <c r="E964" s="1215"/>
      <c r="F964" s="1227"/>
      <c r="G964" s="1220" t="s">
        <v>944</v>
      </c>
      <c r="H964" s="1220"/>
      <c r="I964" s="1220"/>
      <c r="J964" s="884" t="s">
        <v>767</v>
      </c>
      <c r="K964" s="1158" t="s">
        <v>1854</v>
      </c>
      <c r="L964" s="1193" t="s">
        <v>1967</v>
      </c>
      <c r="M964" s="1222"/>
      <c r="O964" s="1162"/>
    </row>
    <row r="965" spans="2:15" s="1161" customFormat="1" ht="13.5">
      <c r="B965" s="871">
        <f t="shared" si="14"/>
        <v>961</v>
      </c>
      <c r="C965" s="1359"/>
      <c r="D965" s="1254"/>
      <c r="E965" s="1215"/>
      <c r="F965" s="1227"/>
      <c r="G965" s="1220" t="s">
        <v>1974</v>
      </c>
      <c r="H965" s="1220"/>
      <c r="I965" s="1220"/>
      <c r="J965" s="884" t="s">
        <v>1975</v>
      </c>
      <c r="K965" s="1396"/>
      <c r="L965" s="1193" t="s">
        <v>994</v>
      </c>
      <c r="M965" s="1237"/>
      <c r="O965" s="1162"/>
    </row>
    <row r="966" spans="2:15" s="1161" customFormat="1" ht="27">
      <c r="B966" s="871">
        <f t="shared" ref="B966:B1029" si="15">B965+1</f>
        <v>962</v>
      </c>
      <c r="C966" s="1369"/>
      <c r="D966" s="1322"/>
      <c r="E966" s="1318"/>
      <c r="F966" s="1264" t="s">
        <v>863</v>
      </c>
      <c r="G966" s="1265"/>
      <c r="H966" s="1265"/>
      <c r="I966" s="1265"/>
      <c r="J966" s="894" t="s">
        <v>1976</v>
      </c>
      <c r="K966" s="1370"/>
      <c r="L966" s="1193" t="s">
        <v>994</v>
      </c>
      <c r="M966" s="1385" t="s">
        <v>669</v>
      </c>
      <c r="O966" s="1162"/>
    </row>
    <row r="967" spans="2:15" s="1183" customFormat="1" ht="30.75" customHeight="1">
      <c r="B967" s="858">
        <f t="shared" si="15"/>
        <v>963</v>
      </c>
      <c r="C967" s="3051" t="s">
        <v>1977</v>
      </c>
      <c r="D967" s="3044"/>
      <c r="E967" s="3044"/>
      <c r="F967" s="3044"/>
      <c r="G967" s="3044"/>
      <c r="H967" s="3044"/>
      <c r="I967" s="3045"/>
      <c r="J967" s="952" t="s">
        <v>994</v>
      </c>
      <c r="K967" s="1380" t="s">
        <v>592</v>
      </c>
      <c r="L967" s="1181" t="s">
        <v>1409</v>
      </c>
      <c r="M967" s="1394"/>
      <c r="O967" s="1184"/>
    </row>
    <row r="968" spans="2:15" s="1161" customFormat="1" ht="13.5">
      <c r="B968" s="871">
        <f t="shared" si="15"/>
        <v>964</v>
      </c>
      <c r="C968" s="1397"/>
      <c r="D968" s="1367"/>
      <c r="E968" s="1343"/>
      <c r="F968" s="1398" t="s">
        <v>678</v>
      </c>
      <c r="G968" s="1216"/>
      <c r="H968" s="1216"/>
      <c r="I968" s="1216"/>
      <c r="J968" s="875" t="s">
        <v>1978</v>
      </c>
      <c r="K968" s="1192"/>
      <c r="L968" s="1193" t="s">
        <v>994</v>
      </c>
      <c r="M968" s="1222"/>
      <c r="O968" s="1162"/>
    </row>
    <row r="969" spans="2:15" s="1161" customFormat="1" ht="13.5">
      <c r="B969" s="871">
        <f t="shared" si="15"/>
        <v>965</v>
      </c>
      <c r="C969" s="1397"/>
      <c r="D969" s="1367"/>
      <c r="E969" s="1343"/>
      <c r="F969" s="1220" t="s">
        <v>1843</v>
      </c>
      <c r="G969" s="1220"/>
      <c r="H969" s="1220"/>
      <c r="I969" s="1220"/>
      <c r="J969" s="884" t="s">
        <v>1472</v>
      </c>
      <c r="K969" s="1195"/>
      <c r="L969" s="1159" t="s">
        <v>649</v>
      </c>
      <c r="M969" s="1222"/>
      <c r="O969" s="1162"/>
    </row>
    <row r="970" spans="2:15" s="1161" customFormat="1" ht="13.5">
      <c r="B970" s="871">
        <f t="shared" si="15"/>
        <v>966</v>
      </c>
      <c r="C970" s="1397"/>
      <c r="D970" s="1399"/>
      <c r="E970" s="1343"/>
      <c r="F970" s="1348" t="s">
        <v>890</v>
      </c>
      <c r="G970" s="1243" t="s">
        <v>1979</v>
      </c>
      <c r="H970" s="1235"/>
      <c r="I970" s="1259"/>
      <c r="J970" s="884" t="s">
        <v>1980</v>
      </c>
      <c r="K970" s="1195"/>
      <c r="L970" s="1159" t="s">
        <v>1981</v>
      </c>
      <c r="M970" s="1222"/>
      <c r="O970" s="1162"/>
    </row>
    <row r="971" spans="2:15" s="1161" customFormat="1" ht="13.5">
      <c r="B971" s="871">
        <f t="shared" si="15"/>
        <v>967</v>
      </c>
      <c r="C971" s="1397"/>
      <c r="D971" s="1399"/>
      <c r="E971" s="1343"/>
      <c r="F971" s="1400"/>
      <c r="G971" s="1241"/>
      <c r="H971" s="1235" t="s">
        <v>1982</v>
      </c>
      <c r="I971" s="1235"/>
      <c r="J971" s="884" t="s">
        <v>1983</v>
      </c>
      <c r="K971" s="1195"/>
      <c r="L971" s="1159" t="s">
        <v>1984</v>
      </c>
      <c r="M971" s="1222" t="s">
        <v>1982</v>
      </c>
      <c r="O971" s="1162"/>
    </row>
    <row r="972" spans="2:15" s="1161" customFormat="1" ht="13.5">
      <c r="B972" s="871">
        <f t="shared" si="15"/>
        <v>968</v>
      </c>
      <c r="C972" s="1397"/>
      <c r="D972" s="1367"/>
      <c r="E972" s="1343"/>
      <c r="F972" s="1254"/>
      <c r="G972" s="1288" t="s">
        <v>1985</v>
      </c>
      <c r="H972" s="1220"/>
      <c r="I972" s="1220"/>
      <c r="J972" s="884" t="s">
        <v>750</v>
      </c>
      <c r="K972" s="1158" t="s">
        <v>1986</v>
      </c>
      <c r="L972" s="1159" t="s">
        <v>814</v>
      </c>
      <c r="M972" s="1222"/>
      <c r="O972" s="1162"/>
    </row>
    <row r="973" spans="2:15" s="1161" customFormat="1" ht="13.5">
      <c r="B973" s="871">
        <f t="shared" si="15"/>
        <v>969</v>
      </c>
      <c r="C973" s="1397"/>
      <c r="D973" s="1367"/>
      <c r="E973" s="1343"/>
      <c r="F973" s="1401" t="s">
        <v>785</v>
      </c>
      <c r="G973" s="1234" t="s">
        <v>786</v>
      </c>
      <c r="H973" s="1293"/>
      <c r="I973" s="1240"/>
      <c r="J973" s="884" t="s">
        <v>787</v>
      </c>
      <c r="K973" s="1195"/>
      <c r="L973" s="1159" t="s">
        <v>1987</v>
      </c>
      <c r="M973" s="1222"/>
      <c r="O973" s="1162"/>
    </row>
    <row r="974" spans="2:15" s="1161" customFormat="1" ht="13.5">
      <c r="B974" s="871">
        <f t="shared" si="15"/>
        <v>970</v>
      </c>
      <c r="C974" s="1397"/>
      <c r="D974" s="1367"/>
      <c r="E974" s="1343"/>
      <c r="F974" s="1402"/>
      <c r="G974" s="1234" t="s">
        <v>789</v>
      </c>
      <c r="H974" s="1220"/>
      <c r="I974" s="1240"/>
      <c r="J974" s="884" t="s">
        <v>790</v>
      </c>
      <c r="K974" s="1195"/>
      <c r="L974" s="1159" t="s">
        <v>1988</v>
      </c>
      <c r="M974" s="1222"/>
      <c r="O974" s="1162"/>
    </row>
    <row r="975" spans="2:15" s="1161" customFormat="1" ht="13.5">
      <c r="B975" s="871">
        <f t="shared" si="15"/>
        <v>971</v>
      </c>
      <c r="C975" s="1403"/>
      <c r="D975" s="1404"/>
      <c r="E975" s="1405"/>
      <c r="F975" s="1264" t="s">
        <v>863</v>
      </c>
      <c r="G975" s="1220"/>
      <c r="H975" s="1220"/>
      <c r="I975" s="1220"/>
      <c r="J975" s="894" t="s">
        <v>1989</v>
      </c>
      <c r="K975" s="1195"/>
      <c r="L975" s="1303" t="s">
        <v>592</v>
      </c>
      <c r="M975" s="1406" t="s">
        <v>1990</v>
      </c>
      <c r="O975" s="1162"/>
    </row>
    <row r="976" spans="2:15" s="1183" customFormat="1" ht="30" customHeight="1">
      <c r="B976" s="858">
        <f t="shared" si="15"/>
        <v>972</v>
      </c>
      <c r="C976" s="3051" t="s">
        <v>1991</v>
      </c>
      <c r="D976" s="3044"/>
      <c r="E976" s="3044"/>
      <c r="F976" s="3044"/>
      <c r="G976" s="3044"/>
      <c r="H976" s="3044"/>
      <c r="I976" s="3045"/>
      <c r="J976" s="952" t="s">
        <v>1967</v>
      </c>
      <c r="K976" s="1380" t="s">
        <v>592</v>
      </c>
      <c r="L976" s="1181" t="s">
        <v>994</v>
      </c>
      <c r="M976" s="1394"/>
      <c r="O976" s="1184"/>
    </row>
    <row r="977" spans="2:15" s="1161" customFormat="1" ht="13.5">
      <c r="B977" s="871">
        <f t="shared" si="15"/>
        <v>973</v>
      </c>
      <c r="C977" s="1359"/>
      <c r="D977" s="1254"/>
      <c r="E977" s="1215"/>
      <c r="F977" s="1398" t="s">
        <v>678</v>
      </c>
      <c r="G977" s="1216"/>
      <c r="H977" s="1216"/>
      <c r="I977" s="1216"/>
      <c r="J977" s="875" t="s">
        <v>1992</v>
      </c>
      <c r="K977" s="1192"/>
      <c r="L977" s="1166" t="s">
        <v>1967</v>
      </c>
      <c r="M977" s="1222"/>
      <c r="O977" s="1162"/>
    </row>
    <row r="978" spans="2:15" s="1161" customFormat="1" ht="13.5">
      <c r="B978" s="871">
        <f t="shared" si="15"/>
        <v>974</v>
      </c>
      <c r="C978" s="1359"/>
      <c r="D978" s="1254"/>
      <c r="E978" s="1215"/>
      <c r="F978" s="1220" t="s">
        <v>1843</v>
      </c>
      <c r="G978" s="1220"/>
      <c r="H978" s="1220"/>
      <c r="I978" s="1220"/>
      <c r="J978" s="884" t="s">
        <v>867</v>
      </c>
      <c r="K978" s="1195"/>
      <c r="L978" s="1159" t="s">
        <v>699</v>
      </c>
      <c r="M978" s="1222"/>
      <c r="O978" s="1162"/>
    </row>
    <row r="979" spans="2:15" s="1161" customFormat="1" ht="13.5">
      <c r="B979" s="871">
        <f t="shared" si="15"/>
        <v>975</v>
      </c>
      <c r="C979" s="1359"/>
      <c r="D979" s="1291"/>
      <c r="E979" s="1215"/>
      <c r="F979" s="1305" t="s">
        <v>1993</v>
      </c>
      <c r="G979" s="1234" t="s">
        <v>1994</v>
      </c>
      <c r="H979" s="1220"/>
      <c r="I979" s="1240"/>
      <c r="J979" s="884" t="s">
        <v>1995</v>
      </c>
      <c r="K979" s="1195"/>
      <c r="L979" s="1159" t="s">
        <v>798</v>
      </c>
      <c r="M979" s="1222"/>
      <c r="O979" s="1162"/>
    </row>
    <row r="980" spans="2:15" s="1161" customFormat="1" ht="13.5">
      <c r="B980" s="871">
        <f t="shared" si="15"/>
        <v>976</v>
      </c>
      <c r="C980" s="1359"/>
      <c r="D980" s="1291"/>
      <c r="E980" s="1215"/>
      <c r="F980" s="1262"/>
      <c r="G980" s="1234" t="s">
        <v>1996</v>
      </c>
      <c r="H980" s="1220"/>
      <c r="I980" s="1240"/>
      <c r="J980" s="884" t="s">
        <v>1995</v>
      </c>
      <c r="K980" s="1195"/>
      <c r="L980" s="1159" t="s">
        <v>798</v>
      </c>
      <c r="M980" s="1222"/>
      <c r="O980" s="1162"/>
    </row>
    <row r="981" spans="2:15" s="1161" customFormat="1" ht="13.5">
      <c r="B981" s="871">
        <f t="shared" si="15"/>
        <v>977</v>
      </c>
      <c r="C981" s="1359"/>
      <c r="D981" s="1254"/>
      <c r="E981" s="1215"/>
      <c r="F981" s="1254"/>
      <c r="G981" s="1234" t="s">
        <v>1997</v>
      </c>
      <c r="H981" s="1220"/>
      <c r="I981" s="1220"/>
      <c r="J981" s="884" t="s">
        <v>692</v>
      </c>
      <c r="K981" s="1158"/>
      <c r="L981" s="1193" t="s">
        <v>1409</v>
      </c>
      <c r="M981" s="1222"/>
      <c r="O981" s="1162"/>
    </row>
    <row r="982" spans="2:15" s="1161" customFormat="1" ht="13.5">
      <c r="B982" s="871">
        <f t="shared" si="15"/>
        <v>978</v>
      </c>
      <c r="C982" s="1359"/>
      <c r="D982" s="1254"/>
      <c r="E982" s="1215"/>
      <c r="F982" s="1254"/>
      <c r="G982" s="1234" t="s">
        <v>1998</v>
      </c>
      <c r="H982" s="1220"/>
      <c r="I982" s="1220"/>
      <c r="J982" s="884" t="s">
        <v>1999</v>
      </c>
      <c r="K982" s="1195"/>
      <c r="L982" s="1193" t="s">
        <v>699</v>
      </c>
      <c r="M982" s="1222"/>
      <c r="O982" s="1162"/>
    </row>
    <row r="983" spans="2:15" s="1161" customFormat="1" ht="13.5">
      <c r="B983" s="871">
        <f t="shared" si="15"/>
        <v>979</v>
      </c>
      <c r="C983" s="1359"/>
      <c r="D983" s="1254"/>
      <c r="E983" s="1215"/>
      <c r="F983" s="1254"/>
      <c r="G983" s="1234" t="s">
        <v>801</v>
      </c>
      <c r="H983" s="1220"/>
      <c r="I983" s="1220"/>
      <c r="J983" s="884" t="s">
        <v>1396</v>
      </c>
      <c r="K983" s="1195"/>
      <c r="L983" s="1193" t="s">
        <v>803</v>
      </c>
      <c r="M983" s="1222"/>
      <c r="O983" s="1162"/>
    </row>
    <row r="984" spans="2:15" s="1161" customFormat="1" ht="13.5">
      <c r="B984" s="871">
        <f t="shared" si="15"/>
        <v>980</v>
      </c>
      <c r="C984" s="1359"/>
      <c r="D984" s="1254"/>
      <c r="E984" s="1215"/>
      <c r="F984" s="1254"/>
      <c r="G984" s="1226" t="s">
        <v>2000</v>
      </c>
      <c r="H984" s="1220" t="s">
        <v>2001</v>
      </c>
      <c r="I984" s="1220"/>
      <c r="J984" s="884" t="s">
        <v>2002</v>
      </c>
      <c r="K984" s="1195"/>
      <c r="L984" s="1193" t="s">
        <v>809</v>
      </c>
      <c r="M984" s="1222"/>
      <c r="O984" s="1162"/>
    </row>
    <row r="985" spans="2:15" s="1161" customFormat="1" ht="13.5">
      <c r="B985" s="871">
        <f t="shared" si="15"/>
        <v>981</v>
      </c>
      <c r="C985" s="1359"/>
      <c r="D985" s="1254"/>
      <c r="E985" s="1215"/>
      <c r="F985" s="1254"/>
      <c r="G985" s="1230"/>
      <c r="H985" s="1220" t="s">
        <v>2003</v>
      </c>
      <c r="I985" s="1220"/>
      <c r="J985" s="884" t="s">
        <v>2002</v>
      </c>
      <c r="K985" s="1195"/>
      <c r="L985" s="1193" t="s">
        <v>809</v>
      </c>
      <c r="M985" s="1222"/>
      <c r="O985" s="1162"/>
    </row>
    <row r="986" spans="2:15" s="1161" customFormat="1" ht="13.5">
      <c r="B986" s="871">
        <f t="shared" si="15"/>
        <v>982</v>
      </c>
      <c r="C986" s="1359"/>
      <c r="D986" s="1254"/>
      <c r="E986" s="1215"/>
      <c r="F986" s="1254"/>
      <c r="G986" s="1234" t="s">
        <v>2004</v>
      </c>
      <c r="H986" s="1220"/>
      <c r="I986" s="1220"/>
      <c r="J986" s="884" t="s">
        <v>2005</v>
      </c>
      <c r="K986" s="1195"/>
      <c r="L986" s="1193" t="s">
        <v>705</v>
      </c>
      <c r="M986" s="1222"/>
      <c r="O986" s="1162"/>
    </row>
    <row r="987" spans="2:15" s="1161" customFormat="1" ht="13.5">
      <c r="B987" s="871">
        <f t="shared" si="15"/>
        <v>983</v>
      </c>
      <c r="C987" s="1359"/>
      <c r="D987" s="1254"/>
      <c r="E987" s="1215"/>
      <c r="F987" s="1254"/>
      <c r="G987" s="1234" t="s">
        <v>2006</v>
      </c>
      <c r="H987" s="1220"/>
      <c r="I987" s="1220"/>
      <c r="J987" s="884" t="s">
        <v>1305</v>
      </c>
      <c r="K987" s="1195"/>
      <c r="L987" s="1193" t="s">
        <v>705</v>
      </c>
      <c r="M987" s="1222"/>
      <c r="O987" s="1162"/>
    </row>
    <row r="988" spans="2:15" s="1161" customFormat="1" ht="13.5">
      <c r="B988" s="871">
        <f t="shared" si="15"/>
        <v>984</v>
      </c>
      <c r="C988" s="1359"/>
      <c r="D988" s="1254"/>
      <c r="E988" s="1215"/>
      <c r="F988" s="1254"/>
      <c r="G988" s="1234" t="s">
        <v>817</v>
      </c>
      <c r="H988" s="1220"/>
      <c r="I988" s="1220"/>
      <c r="J988" s="884" t="s">
        <v>1305</v>
      </c>
      <c r="K988" s="1195"/>
      <c r="L988" s="1193" t="s">
        <v>705</v>
      </c>
      <c r="M988" s="1222"/>
      <c r="O988" s="1162"/>
    </row>
    <row r="989" spans="2:15" s="1161" customFormat="1" ht="13.5">
      <c r="B989" s="871">
        <f t="shared" si="15"/>
        <v>985</v>
      </c>
      <c r="C989" s="1359"/>
      <c r="D989" s="1254"/>
      <c r="E989" s="1215"/>
      <c r="F989" s="1254"/>
      <c r="G989" s="1234" t="s">
        <v>2007</v>
      </c>
      <c r="H989" s="1220"/>
      <c r="I989" s="1220"/>
      <c r="J989" s="884" t="s">
        <v>2008</v>
      </c>
      <c r="K989" s="1195"/>
      <c r="L989" s="1193" t="s">
        <v>1949</v>
      </c>
      <c r="M989" s="1222"/>
      <c r="O989" s="1162"/>
    </row>
    <row r="990" spans="2:15" s="1161" customFormat="1" ht="13.5">
      <c r="B990" s="871">
        <f t="shared" si="15"/>
        <v>986</v>
      </c>
      <c r="C990" s="1359"/>
      <c r="D990" s="1254"/>
      <c r="E990" s="1215"/>
      <c r="F990" s="1254"/>
      <c r="G990" s="1234" t="s">
        <v>769</v>
      </c>
      <c r="H990" s="1220"/>
      <c r="I990" s="1220"/>
      <c r="J990" s="884" t="s">
        <v>2009</v>
      </c>
      <c r="K990" s="1195"/>
      <c r="L990" s="1193" t="s">
        <v>994</v>
      </c>
      <c r="M990" s="1222"/>
      <c r="O990" s="1162"/>
    </row>
    <row r="991" spans="2:15" s="1161" customFormat="1" ht="13.5">
      <c r="B991" s="871">
        <f t="shared" si="15"/>
        <v>987</v>
      </c>
      <c r="C991" s="1359"/>
      <c r="D991" s="1254"/>
      <c r="E991" s="1215"/>
      <c r="F991" s="1254"/>
      <c r="G991" s="1234" t="s">
        <v>2010</v>
      </c>
      <c r="H991" s="1220"/>
      <c r="I991" s="1220"/>
      <c r="J991" s="1407" t="s">
        <v>2011</v>
      </c>
      <c r="K991" s="1168"/>
      <c r="L991" s="1193" t="s">
        <v>994</v>
      </c>
      <c r="M991" s="1222"/>
      <c r="O991" s="1162"/>
    </row>
    <row r="992" spans="2:15" s="1161" customFormat="1" ht="13.5">
      <c r="B992" s="871">
        <f t="shared" si="15"/>
        <v>988</v>
      </c>
      <c r="C992" s="1359"/>
      <c r="D992" s="1254"/>
      <c r="E992" s="1215"/>
      <c r="F992" s="1254"/>
      <c r="G992" s="3052" t="s">
        <v>2012</v>
      </c>
      <c r="H992" s="1306" t="s">
        <v>2013</v>
      </c>
      <c r="I992" s="1220" t="s">
        <v>2014</v>
      </c>
      <c r="J992" s="884" t="s">
        <v>1935</v>
      </c>
      <c r="K992" s="1195"/>
      <c r="L992" s="1159" t="s">
        <v>828</v>
      </c>
      <c r="M992" s="1222"/>
      <c r="O992" s="1162"/>
    </row>
    <row r="993" spans="2:15" s="1161" customFormat="1" ht="13.5">
      <c r="B993" s="871">
        <f t="shared" si="15"/>
        <v>989</v>
      </c>
      <c r="C993" s="1359"/>
      <c r="D993" s="1254"/>
      <c r="E993" s="1215"/>
      <c r="F993" s="1254"/>
      <c r="G993" s="3048"/>
      <c r="H993" s="3048" t="s">
        <v>2015</v>
      </c>
      <c r="I993" s="1220" t="s">
        <v>2016</v>
      </c>
      <c r="J993" s="884" t="s">
        <v>2017</v>
      </c>
      <c r="K993" s="1195"/>
      <c r="L993" s="1159" t="s">
        <v>832</v>
      </c>
      <c r="M993" s="1222"/>
      <c r="O993" s="1162"/>
    </row>
    <row r="994" spans="2:15" s="1161" customFormat="1" ht="13.5">
      <c r="B994" s="871">
        <f t="shared" si="15"/>
        <v>990</v>
      </c>
      <c r="C994" s="1359"/>
      <c r="D994" s="1254"/>
      <c r="E994" s="1215"/>
      <c r="F994" s="1254"/>
      <c r="G994" s="3048"/>
      <c r="H994" s="3053"/>
      <c r="I994" s="1240" t="s">
        <v>2018</v>
      </c>
      <c r="J994" s="884" t="s">
        <v>2019</v>
      </c>
      <c r="K994" s="1195"/>
      <c r="L994" s="1159" t="s">
        <v>820</v>
      </c>
      <c r="M994" s="1222"/>
      <c r="O994" s="1162"/>
    </row>
    <row r="995" spans="2:15" s="1161" customFormat="1" ht="13.5">
      <c r="B995" s="871">
        <f t="shared" si="15"/>
        <v>991</v>
      </c>
      <c r="C995" s="1359"/>
      <c r="D995" s="1254"/>
      <c r="E995" s="1215"/>
      <c r="F995" s="1254"/>
      <c r="G995" s="3048"/>
      <c r="H995" s="1226" t="s">
        <v>2020</v>
      </c>
      <c r="I995" s="1220" t="s">
        <v>2014</v>
      </c>
      <c r="J995" s="884" t="s">
        <v>827</v>
      </c>
      <c r="K995" s="1195"/>
      <c r="L995" s="1159" t="s">
        <v>1936</v>
      </c>
      <c r="M995" s="1222"/>
      <c r="O995" s="1162"/>
    </row>
    <row r="996" spans="2:15" s="1161" customFormat="1" ht="13.5">
      <c r="B996" s="871">
        <f t="shared" si="15"/>
        <v>992</v>
      </c>
      <c r="C996" s="1359"/>
      <c r="D996" s="1254"/>
      <c r="E996" s="1215"/>
      <c r="F996" s="1254"/>
      <c r="G996" s="3048"/>
      <c r="H996" s="1228"/>
      <c r="I996" s="1220" t="s">
        <v>2016</v>
      </c>
      <c r="J996" s="884" t="s">
        <v>831</v>
      </c>
      <c r="K996" s="1195"/>
      <c r="L996" s="1159" t="s">
        <v>832</v>
      </c>
      <c r="M996" s="1222"/>
      <c r="O996" s="1162"/>
    </row>
    <row r="997" spans="2:15" s="1161" customFormat="1" ht="13.5">
      <c r="B997" s="871">
        <f t="shared" si="15"/>
        <v>993</v>
      </c>
      <c r="C997" s="1359"/>
      <c r="D997" s="1254"/>
      <c r="E997" s="1215"/>
      <c r="F997" s="1254"/>
      <c r="G997" s="3048"/>
      <c r="H997" s="1230"/>
      <c r="I997" s="1240" t="s">
        <v>2018</v>
      </c>
      <c r="J997" s="884" t="s">
        <v>2021</v>
      </c>
      <c r="K997" s="1195"/>
      <c r="L997" s="1159" t="s">
        <v>2022</v>
      </c>
      <c r="M997" s="1222"/>
      <c r="O997" s="1162"/>
    </row>
    <row r="998" spans="2:15" s="1161" customFormat="1" ht="13.5">
      <c r="B998" s="871">
        <f t="shared" si="15"/>
        <v>994</v>
      </c>
      <c r="C998" s="1359"/>
      <c r="D998" s="1254"/>
      <c r="E998" s="1215"/>
      <c r="F998" s="1254"/>
      <c r="G998" s="3048"/>
      <c r="H998" s="1226" t="s">
        <v>2023</v>
      </c>
      <c r="I998" s="1220" t="s">
        <v>2024</v>
      </c>
      <c r="J998" s="884" t="s">
        <v>827</v>
      </c>
      <c r="K998" s="1195"/>
      <c r="L998" s="1159" t="s">
        <v>828</v>
      </c>
      <c r="M998" s="1222"/>
      <c r="O998" s="1162"/>
    </row>
    <row r="999" spans="2:15" s="1161" customFormat="1" ht="13.5">
      <c r="B999" s="871">
        <f t="shared" si="15"/>
        <v>995</v>
      </c>
      <c r="C999" s="1359"/>
      <c r="D999" s="1254"/>
      <c r="E999" s="1215"/>
      <c r="F999" s="1254"/>
      <c r="G999" s="3048"/>
      <c r="H999" s="1228"/>
      <c r="I999" s="1220" t="s">
        <v>2016</v>
      </c>
      <c r="J999" s="884" t="s">
        <v>831</v>
      </c>
      <c r="K999" s="1195"/>
      <c r="L999" s="1159" t="s">
        <v>832</v>
      </c>
      <c r="M999" s="1222"/>
      <c r="O999" s="1162"/>
    </row>
    <row r="1000" spans="2:15" s="1161" customFormat="1" ht="13.5">
      <c r="B1000" s="871">
        <f t="shared" si="15"/>
        <v>996</v>
      </c>
      <c r="C1000" s="1359"/>
      <c r="D1000" s="1254"/>
      <c r="E1000" s="1215"/>
      <c r="F1000" s="1254"/>
      <c r="G1000" s="3048"/>
      <c r="H1000" s="1230"/>
      <c r="I1000" s="1240" t="s">
        <v>2025</v>
      </c>
      <c r="J1000" s="884" t="s">
        <v>2019</v>
      </c>
      <c r="K1000" s="1195"/>
      <c r="L1000" s="1159" t="s">
        <v>2026</v>
      </c>
      <c r="M1000" s="1222"/>
      <c r="O1000" s="1162"/>
    </row>
    <row r="1001" spans="2:15" s="1161" customFormat="1" ht="13.5">
      <c r="B1001" s="871">
        <f t="shared" si="15"/>
        <v>997</v>
      </c>
      <c r="C1001" s="1359"/>
      <c r="D1001" s="1254"/>
      <c r="E1001" s="1215"/>
      <c r="F1001" s="1254"/>
      <c r="G1001" s="3048"/>
      <c r="H1001" s="1226" t="s">
        <v>2027</v>
      </c>
      <c r="I1001" s="1408" t="s">
        <v>2014</v>
      </c>
      <c r="J1001" s="884" t="s">
        <v>839</v>
      </c>
      <c r="K1001" s="1195"/>
      <c r="L1001" s="1159" t="s">
        <v>2028</v>
      </c>
      <c r="M1001" s="1222"/>
      <c r="O1001" s="1162"/>
    </row>
    <row r="1002" spans="2:15" s="1161" customFormat="1" ht="13.5">
      <c r="B1002" s="871">
        <f t="shared" si="15"/>
        <v>998</v>
      </c>
      <c r="C1002" s="1359"/>
      <c r="D1002" s="1254"/>
      <c r="E1002" s="1215"/>
      <c r="F1002" s="1254"/>
      <c r="G1002" s="3048"/>
      <c r="H1002" s="1228"/>
      <c r="I1002" s="1409"/>
      <c r="J1002" s="884" t="s">
        <v>841</v>
      </c>
      <c r="K1002" s="1195"/>
      <c r="L1002" s="1159" t="s">
        <v>2028</v>
      </c>
      <c r="M1002" s="1222"/>
      <c r="O1002" s="1162"/>
    </row>
    <row r="1003" spans="2:15" s="1161" customFormat="1" ht="13.5">
      <c r="B1003" s="871">
        <f t="shared" si="15"/>
        <v>999</v>
      </c>
      <c r="C1003" s="1359"/>
      <c r="D1003" s="1254"/>
      <c r="E1003" s="1215"/>
      <c r="F1003" s="1254"/>
      <c r="G1003" s="3048"/>
      <c r="H1003" s="1228"/>
      <c r="I1003" s="1220" t="s">
        <v>2016</v>
      </c>
      <c r="J1003" s="884" t="s">
        <v>831</v>
      </c>
      <c r="K1003" s="1195"/>
      <c r="L1003" s="1159" t="s">
        <v>2029</v>
      </c>
      <c r="M1003" s="1222"/>
      <c r="O1003" s="1162"/>
    </row>
    <row r="1004" spans="2:15" s="1161" customFormat="1" ht="13.5">
      <c r="B1004" s="871">
        <f t="shared" si="15"/>
        <v>1000</v>
      </c>
      <c r="C1004" s="1359"/>
      <c r="D1004" s="1254"/>
      <c r="E1004" s="1215"/>
      <c r="F1004" s="1254"/>
      <c r="G1004" s="3053"/>
      <c r="H1004" s="1230"/>
      <c r="I1004" s="1240" t="s">
        <v>2018</v>
      </c>
      <c r="J1004" s="884" t="s">
        <v>2019</v>
      </c>
      <c r="K1004" s="1195"/>
      <c r="L1004" s="1159" t="s">
        <v>820</v>
      </c>
      <c r="M1004" s="1222"/>
      <c r="O1004" s="1162"/>
    </row>
    <row r="1005" spans="2:15" s="1161" customFormat="1" ht="54">
      <c r="B1005" s="871">
        <f t="shared" si="15"/>
        <v>1001</v>
      </c>
      <c r="C1005" s="1359"/>
      <c r="D1005" s="1322"/>
      <c r="E1005" s="1318"/>
      <c r="F1005" s="1264" t="s">
        <v>863</v>
      </c>
      <c r="G1005" s="1220"/>
      <c r="H1005" s="1220"/>
      <c r="I1005" s="1410"/>
      <c r="J1005" s="894" t="s">
        <v>2030</v>
      </c>
      <c r="K1005" s="1195"/>
      <c r="L1005" s="1303" t="s">
        <v>994</v>
      </c>
      <c r="M1005" s="1406" t="s">
        <v>1597</v>
      </c>
      <c r="O1005" s="1162"/>
    </row>
    <row r="1006" spans="2:15" s="837" customFormat="1" ht="35.25" customHeight="1">
      <c r="B1006" s="858">
        <f t="shared" si="15"/>
        <v>1002</v>
      </c>
      <c r="C1006" s="3051" t="s">
        <v>2031</v>
      </c>
      <c r="D1006" s="3031"/>
      <c r="E1006" s="3031"/>
      <c r="F1006" s="3031"/>
      <c r="G1006" s="3031"/>
      <c r="H1006" s="3031"/>
      <c r="I1006" s="3032"/>
      <c r="J1006" s="952" t="s">
        <v>1409</v>
      </c>
      <c r="K1006" s="930" t="s">
        <v>592</v>
      </c>
      <c r="L1006" s="924" t="s">
        <v>1409</v>
      </c>
      <c r="M1006" s="1387"/>
      <c r="O1006" s="865"/>
    </row>
    <row r="1007" spans="2:15" s="1161" customFormat="1" ht="13.5">
      <c r="B1007" s="871">
        <f t="shared" si="15"/>
        <v>1003</v>
      </c>
      <c r="C1007" s="1359"/>
      <c r="D1007" s="1254"/>
      <c r="E1007" s="1215"/>
      <c r="F1007" s="1398" t="s">
        <v>2032</v>
      </c>
      <c r="G1007" s="1216"/>
      <c r="H1007" s="1216"/>
      <c r="I1007" s="1216"/>
      <c r="J1007" s="875" t="s">
        <v>2033</v>
      </c>
      <c r="K1007" s="1411"/>
      <c r="L1007" s="1193" t="s">
        <v>592</v>
      </c>
      <c r="M1007" s="1222"/>
      <c r="O1007" s="1162"/>
    </row>
    <row r="1008" spans="2:15" s="1161" customFormat="1" ht="13.5">
      <c r="B1008" s="871">
        <f t="shared" si="15"/>
        <v>1004</v>
      </c>
      <c r="C1008" s="1359"/>
      <c r="D1008" s="1254"/>
      <c r="E1008" s="1215"/>
      <c r="F1008" s="1220" t="s">
        <v>2034</v>
      </c>
      <c r="G1008" s="1220"/>
      <c r="H1008" s="1220"/>
      <c r="I1008" s="1220"/>
      <c r="J1008" s="884" t="s">
        <v>1434</v>
      </c>
      <c r="K1008" s="1195"/>
      <c r="L1008" s="1159" t="s">
        <v>649</v>
      </c>
      <c r="M1008" s="1222"/>
      <c r="O1008" s="1162"/>
    </row>
    <row r="1009" spans="2:15" s="1161" customFormat="1" ht="13.5">
      <c r="B1009" s="871">
        <f t="shared" si="15"/>
        <v>1005</v>
      </c>
      <c r="C1009" s="1359"/>
      <c r="D1009" s="1291"/>
      <c r="E1009" s="1215"/>
      <c r="F1009" s="1305" t="s">
        <v>2035</v>
      </c>
      <c r="G1009" s="1242" t="s">
        <v>776</v>
      </c>
      <c r="H1009" s="1235"/>
      <c r="I1009" s="1259"/>
      <c r="J1009" s="884" t="s">
        <v>1396</v>
      </c>
      <c r="K1009" s="1195"/>
      <c r="L1009" s="1159" t="s">
        <v>2036</v>
      </c>
      <c r="M1009" s="1222"/>
      <c r="O1009" s="1162"/>
    </row>
    <row r="1010" spans="2:15" s="1161" customFormat="1" ht="13.5">
      <c r="B1010" s="871">
        <f t="shared" si="15"/>
        <v>1006</v>
      </c>
      <c r="C1010" s="1359"/>
      <c r="D1010" s="1254"/>
      <c r="E1010" s="1215"/>
      <c r="F1010" s="1254"/>
      <c r="G1010" s="1288" t="s">
        <v>783</v>
      </c>
      <c r="H1010" s="1220"/>
      <c r="I1010" s="1220"/>
      <c r="J1010" s="884" t="s">
        <v>750</v>
      </c>
      <c r="K1010" s="1158" t="s">
        <v>751</v>
      </c>
      <c r="L1010" s="1193" t="s">
        <v>705</v>
      </c>
      <c r="M1010" s="1222"/>
      <c r="O1010" s="1162"/>
    </row>
    <row r="1011" spans="2:15" s="1161" customFormat="1" ht="40.5">
      <c r="B1011" s="871">
        <f t="shared" si="15"/>
        <v>1007</v>
      </c>
      <c r="C1011" s="1369"/>
      <c r="D1011" s="1322"/>
      <c r="E1011" s="1318"/>
      <c r="F1011" s="1264" t="s">
        <v>863</v>
      </c>
      <c r="G1011" s="1220"/>
      <c r="H1011" s="1220"/>
      <c r="I1011" s="1220"/>
      <c r="J1011" s="894" t="s">
        <v>2037</v>
      </c>
      <c r="K1011" s="1195"/>
      <c r="L1011" s="1303" t="s">
        <v>994</v>
      </c>
      <c r="M1011" s="1412" t="s">
        <v>2038</v>
      </c>
      <c r="O1011" s="1162"/>
    </row>
    <row r="1012" spans="2:15" s="1183" customFormat="1" ht="33" customHeight="1">
      <c r="B1012" s="858">
        <f t="shared" si="15"/>
        <v>1008</v>
      </c>
      <c r="C1012" s="3051" t="s">
        <v>2039</v>
      </c>
      <c r="D1012" s="3031"/>
      <c r="E1012" s="3031"/>
      <c r="F1012" s="3031"/>
      <c r="G1012" s="3031"/>
      <c r="H1012" s="3031"/>
      <c r="I1012" s="3032"/>
      <c r="J1012" s="952" t="s">
        <v>1967</v>
      </c>
      <c r="K1012" s="1413" t="s">
        <v>592</v>
      </c>
      <c r="L1012" s="1181" t="s">
        <v>1967</v>
      </c>
      <c r="M1012" s="1394"/>
      <c r="O1012" s="1184"/>
    </row>
    <row r="1013" spans="2:15" s="1161" customFormat="1" ht="13.5">
      <c r="B1013" s="871">
        <f t="shared" si="15"/>
        <v>1009</v>
      </c>
      <c r="C1013" s="1359"/>
      <c r="D1013" s="1254"/>
      <c r="E1013" s="1215"/>
      <c r="F1013" s="1398" t="s">
        <v>2040</v>
      </c>
      <c r="G1013" s="1216"/>
      <c r="H1013" s="1216"/>
      <c r="I1013" s="1216"/>
      <c r="J1013" s="875" t="s">
        <v>2033</v>
      </c>
      <c r="K1013" s="1411"/>
      <c r="L1013" s="1193" t="s">
        <v>592</v>
      </c>
      <c r="M1013" s="1222"/>
      <c r="O1013" s="1162"/>
    </row>
    <row r="1014" spans="2:15" s="1161" customFormat="1" ht="13.5">
      <c r="B1014" s="871">
        <f t="shared" si="15"/>
        <v>1010</v>
      </c>
      <c r="C1014" s="1359"/>
      <c r="D1014" s="1254"/>
      <c r="E1014" s="1215"/>
      <c r="F1014" s="1220" t="s">
        <v>2034</v>
      </c>
      <c r="G1014" s="1220"/>
      <c r="H1014" s="1220"/>
      <c r="I1014" s="1220"/>
      <c r="J1014" s="884" t="s">
        <v>2041</v>
      </c>
      <c r="K1014" s="1195"/>
      <c r="L1014" s="1159" t="s">
        <v>649</v>
      </c>
      <c r="M1014" s="1222"/>
      <c r="O1014" s="1162"/>
    </row>
    <row r="1015" spans="2:15" s="1161" customFormat="1" ht="13.5">
      <c r="B1015" s="871">
        <f t="shared" si="15"/>
        <v>1011</v>
      </c>
      <c r="C1015" s="1359"/>
      <c r="D1015" s="1291"/>
      <c r="E1015" s="1215"/>
      <c r="F1015" s="1305" t="s">
        <v>2035</v>
      </c>
      <c r="G1015" s="1242" t="s">
        <v>776</v>
      </c>
      <c r="H1015" s="1235"/>
      <c r="I1015" s="1259"/>
      <c r="J1015" s="884" t="s">
        <v>2042</v>
      </c>
      <c r="K1015" s="1195"/>
      <c r="L1015" s="1159" t="s">
        <v>780</v>
      </c>
      <c r="M1015" s="1222"/>
      <c r="O1015" s="1162"/>
    </row>
    <row r="1016" spans="2:15" s="1161" customFormat="1" ht="13.5">
      <c r="B1016" s="871">
        <f t="shared" si="15"/>
        <v>1012</v>
      </c>
      <c r="C1016" s="1359"/>
      <c r="D1016" s="1254"/>
      <c r="E1016" s="1215"/>
      <c r="F1016" s="1254"/>
      <c r="G1016" s="1288" t="s">
        <v>783</v>
      </c>
      <c r="H1016" s="1220"/>
      <c r="I1016" s="1220"/>
      <c r="J1016" s="884" t="s">
        <v>750</v>
      </c>
      <c r="K1016" s="1158" t="s">
        <v>2043</v>
      </c>
      <c r="L1016" s="1193" t="s">
        <v>814</v>
      </c>
      <c r="M1016" s="1222"/>
      <c r="O1016" s="1162"/>
    </row>
    <row r="1017" spans="2:15" s="1161" customFormat="1" ht="27">
      <c r="B1017" s="871">
        <f t="shared" si="15"/>
        <v>1013</v>
      </c>
      <c r="C1017" s="1369"/>
      <c r="D1017" s="1322"/>
      <c r="E1017" s="1318"/>
      <c r="F1017" s="1264" t="s">
        <v>863</v>
      </c>
      <c r="G1017" s="1220"/>
      <c r="H1017" s="1220"/>
      <c r="I1017" s="1220"/>
      <c r="J1017" s="894" t="s">
        <v>2044</v>
      </c>
      <c r="K1017" s="1195"/>
      <c r="L1017" s="1303" t="s">
        <v>1409</v>
      </c>
      <c r="M1017" s="1406" t="s">
        <v>1597</v>
      </c>
      <c r="O1017" s="1162"/>
    </row>
    <row r="1018" spans="2:15" s="1183" customFormat="1" ht="33" customHeight="1">
      <c r="B1018" s="858">
        <f t="shared" si="15"/>
        <v>1014</v>
      </c>
      <c r="C1018" s="3051" t="s">
        <v>2045</v>
      </c>
      <c r="D1018" s="3044"/>
      <c r="E1018" s="3044"/>
      <c r="F1018" s="3044"/>
      <c r="G1018" s="3044"/>
      <c r="H1018" s="3044"/>
      <c r="I1018" s="3045"/>
      <c r="J1018" s="952" t="s">
        <v>994</v>
      </c>
      <c r="K1018" s="1380" t="s">
        <v>592</v>
      </c>
      <c r="L1018" s="1181" t="s">
        <v>1967</v>
      </c>
      <c r="M1018" s="1394"/>
      <c r="O1018" s="1184"/>
    </row>
    <row r="1019" spans="2:15" s="1161" customFormat="1" ht="13.5">
      <c r="B1019" s="871">
        <f t="shared" si="15"/>
        <v>1015</v>
      </c>
      <c r="C1019" s="1397"/>
      <c r="D1019" s="1367"/>
      <c r="E1019" s="1343"/>
      <c r="F1019" s="1398" t="s">
        <v>678</v>
      </c>
      <c r="G1019" s="1216"/>
      <c r="H1019" s="1216"/>
      <c r="I1019" s="1216"/>
      <c r="J1019" s="875" t="s">
        <v>692</v>
      </c>
      <c r="K1019" s="1192"/>
      <c r="L1019" s="1193" t="s">
        <v>994</v>
      </c>
      <c r="M1019" s="1222"/>
      <c r="O1019" s="1162"/>
    </row>
    <row r="1020" spans="2:15" s="1161" customFormat="1" ht="13.5">
      <c r="B1020" s="871">
        <f t="shared" si="15"/>
        <v>1016</v>
      </c>
      <c r="C1020" s="1397"/>
      <c r="D1020" s="1367"/>
      <c r="E1020" s="1343"/>
      <c r="F1020" s="1220" t="s">
        <v>1843</v>
      </c>
      <c r="G1020" s="1220"/>
      <c r="H1020" s="1220"/>
      <c r="I1020" s="1220"/>
      <c r="J1020" s="884" t="s">
        <v>1434</v>
      </c>
      <c r="K1020" s="1195"/>
      <c r="L1020" s="1159" t="s">
        <v>649</v>
      </c>
      <c r="M1020" s="1222"/>
      <c r="O1020" s="1162"/>
    </row>
    <row r="1021" spans="2:15" s="1161" customFormat="1" ht="13.5">
      <c r="B1021" s="871">
        <f t="shared" si="15"/>
        <v>1017</v>
      </c>
      <c r="C1021" s="1397"/>
      <c r="D1021" s="1399"/>
      <c r="E1021" s="1343"/>
      <c r="F1021" s="1290" t="s">
        <v>890</v>
      </c>
      <c r="G1021" s="1243" t="s">
        <v>1979</v>
      </c>
      <c r="H1021" s="1235"/>
      <c r="I1021" s="1259"/>
      <c r="J1021" s="884" t="s">
        <v>2046</v>
      </c>
      <c r="K1021" s="1195"/>
      <c r="L1021" s="1159" t="s">
        <v>1981</v>
      </c>
      <c r="M1021" s="976"/>
      <c r="O1021" s="1162"/>
    </row>
    <row r="1022" spans="2:15" s="1161" customFormat="1" ht="13.5">
      <c r="B1022" s="871">
        <f t="shared" si="15"/>
        <v>1018</v>
      </c>
      <c r="C1022" s="1397"/>
      <c r="D1022" s="1399"/>
      <c r="E1022" s="1343"/>
      <c r="F1022" s="1414"/>
      <c r="G1022" s="1241"/>
      <c r="H1022" s="1235" t="s">
        <v>1982</v>
      </c>
      <c r="I1022" s="1235"/>
      <c r="J1022" s="884" t="s">
        <v>1983</v>
      </c>
      <c r="K1022" s="1195"/>
      <c r="L1022" s="1159" t="s">
        <v>1984</v>
      </c>
      <c r="M1022" s="1222" t="s">
        <v>1982</v>
      </c>
      <c r="O1022" s="1162"/>
    </row>
    <row r="1023" spans="2:15" s="1161" customFormat="1" ht="13.5">
      <c r="B1023" s="871">
        <f t="shared" si="15"/>
        <v>1019</v>
      </c>
      <c r="C1023" s="1397"/>
      <c r="D1023" s="1367"/>
      <c r="E1023" s="1343"/>
      <c r="F1023" s="1400" t="s">
        <v>706</v>
      </c>
      <c r="G1023" s="1288" t="s">
        <v>1985</v>
      </c>
      <c r="H1023" s="1220"/>
      <c r="I1023" s="1220"/>
      <c r="J1023" s="884" t="s">
        <v>2047</v>
      </c>
      <c r="K1023" s="1158" t="s">
        <v>2043</v>
      </c>
      <c r="L1023" s="1159" t="s">
        <v>761</v>
      </c>
      <c r="M1023" s="1222"/>
      <c r="O1023" s="1162"/>
    </row>
    <row r="1024" spans="2:15" ht="13.5">
      <c r="B1024" s="871">
        <f t="shared" si="15"/>
        <v>1020</v>
      </c>
      <c r="C1024" s="1359"/>
      <c r="D1024" s="1254"/>
      <c r="E1024" s="1215"/>
      <c r="F1024" s="1415" t="s">
        <v>2048</v>
      </c>
      <c r="G1024" s="1220"/>
      <c r="H1024" s="1220"/>
      <c r="I1024" s="1240"/>
      <c r="J1024" s="884" t="s">
        <v>692</v>
      </c>
      <c r="K1024" s="902"/>
      <c r="L1024" s="1159" t="s">
        <v>1409</v>
      </c>
      <c r="M1024" s="976"/>
      <c r="O1024" s="857"/>
    </row>
    <row r="1025" spans="2:15" ht="13.5">
      <c r="B1025" s="871">
        <f t="shared" si="15"/>
        <v>1021</v>
      </c>
      <c r="C1025" s="1359"/>
      <c r="D1025" s="1254"/>
      <c r="E1025" s="1215"/>
      <c r="F1025" s="1415" t="s">
        <v>2049</v>
      </c>
      <c r="G1025" s="1220"/>
      <c r="H1025" s="1220"/>
      <c r="I1025" s="1240"/>
      <c r="J1025" s="884" t="s">
        <v>1080</v>
      </c>
      <c r="K1025" s="902"/>
      <c r="L1025" s="1159" t="s">
        <v>1002</v>
      </c>
      <c r="M1025" s="976"/>
      <c r="O1025" s="857"/>
    </row>
    <row r="1026" spans="2:15" s="1161" customFormat="1" ht="13.5">
      <c r="B1026" s="871">
        <f t="shared" si="15"/>
        <v>1022</v>
      </c>
      <c r="C1026" s="1397"/>
      <c r="D1026" s="1367"/>
      <c r="E1026" s="1343"/>
      <c r="F1026" s="1415" t="s">
        <v>2050</v>
      </c>
      <c r="G1026" s="1220"/>
      <c r="H1026" s="1220"/>
      <c r="I1026" s="1240"/>
      <c r="J1026" s="884" t="s">
        <v>692</v>
      </c>
      <c r="K1026" s="1195"/>
      <c r="L1026" s="1159" t="s">
        <v>1409</v>
      </c>
      <c r="M1026" s="1222"/>
      <c r="O1026" s="1162"/>
    </row>
    <row r="1027" spans="2:15" s="1161" customFormat="1" ht="13.5">
      <c r="B1027" s="871">
        <f t="shared" si="15"/>
        <v>1023</v>
      </c>
      <c r="C1027" s="1397"/>
      <c r="D1027" s="1367"/>
      <c r="E1027" s="1343"/>
      <c r="F1027" s="1253" t="s">
        <v>2051</v>
      </c>
      <c r="G1027" s="1220"/>
      <c r="H1027" s="1220"/>
      <c r="I1027" s="1240"/>
      <c r="J1027" s="884" t="s">
        <v>692</v>
      </c>
      <c r="K1027" s="1195"/>
      <c r="L1027" s="1159" t="s">
        <v>994</v>
      </c>
      <c r="M1027" s="1222"/>
      <c r="O1027" s="1162"/>
    </row>
    <row r="1028" spans="2:15" s="1161" customFormat="1" ht="13.5">
      <c r="B1028" s="871">
        <f t="shared" si="15"/>
        <v>1024</v>
      </c>
      <c r="C1028" s="1397"/>
      <c r="D1028" s="1367"/>
      <c r="E1028" s="1343"/>
      <c r="F1028" s="1235" t="s">
        <v>2052</v>
      </c>
      <c r="G1028" s="1220"/>
      <c r="H1028" s="1220"/>
      <c r="I1028" s="1220"/>
      <c r="J1028" s="912" t="s">
        <v>880</v>
      </c>
      <c r="K1028" s="1195" t="s">
        <v>880</v>
      </c>
      <c r="L1028" s="1159" t="s">
        <v>994</v>
      </c>
      <c r="M1028" s="1222"/>
      <c r="O1028" s="1162"/>
    </row>
    <row r="1029" spans="2:15" s="837" customFormat="1" ht="13.5">
      <c r="B1029" s="858">
        <f t="shared" si="15"/>
        <v>1025</v>
      </c>
      <c r="C1029" s="1035" t="s">
        <v>2053</v>
      </c>
      <c r="D1029" s="1036"/>
      <c r="E1029" s="897"/>
      <c r="F1029" s="917"/>
      <c r="G1029" s="917"/>
      <c r="H1029" s="917"/>
      <c r="I1029" s="917"/>
      <c r="J1029" s="952" t="s">
        <v>994</v>
      </c>
      <c r="K1029" s="952" t="s">
        <v>592</v>
      </c>
      <c r="L1029" s="924" t="s">
        <v>994</v>
      </c>
      <c r="M1029" s="1387"/>
      <c r="O1029" s="865"/>
    </row>
    <row r="1030" spans="2:15" s="837" customFormat="1" ht="13.5">
      <c r="B1030" s="858">
        <f t="shared" ref="B1030:B1093" si="16">B1029+1</f>
        <v>1026</v>
      </c>
      <c r="C1030" s="1142"/>
      <c r="D1030" s="1170" t="s">
        <v>2054</v>
      </c>
      <c r="E1030" s="897"/>
      <c r="F1030" s="897"/>
      <c r="G1030" s="897"/>
      <c r="H1030" s="897"/>
      <c r="I1030" s="897"/>
      <c r="J1030" s="952" t="s">
        <v>994</v>
      </c>
      <c r="K1030" s="952" t="s">
        <v>592</v>
      </c>
      <c r="L1030" s="924" t="s">
        <v>1409</v>
      </c>
      <c r="M1030" s="1416"/>
      <c r="O1030" s="865"/>
    </row>
    <row r="1031" spans="2:15" s="1161" customFormat="1" ht="13.5">
      <c r="B1031" s="871">
        <f t="shared" si="16"/>
        <v>1027</v>
      </c>
      <c r="C1031" s="1359"/>
      <c r="D1031" s="1238"/>
      <c r="E1031" s="1215"/>
      <c r="F1031" s="1248" t="s">
        <v>2055</v>
      </c>
      <c r="G1031" s="1216"/>
      <c r="H1031" s="1216"/>
      <c r="I1031" s="1249"/>
      <c r="J1031" s="875" t="s">
        <v>692</v>
      </c>
      <c r="K1031" s="1411"/>
      <c r="L1031" s="1166" t="s">
        <v>994</v>
      </c>
      <c r="M1031" s="1304"/>
      <c r="O1031" s="1162"/>
    </row>
    <row r="1032" spans="2:15" s="1161" customFormat="1" ht="13.5">
      <c r="B1032" s="871">
        <f t="shared" si="16"/>
        <v>1028</v>
      </c>
      <c r="C1032" s="1359"/>
      <c r="D1032" s="1238"/>
      <c r="E1032" s="1215"/>
      <c r="F1032" s="1253" t="s">
        <v>2056</v>
      </c>
      <c r="G1032" s="1220"/>
      <c r="H1032" s="1220"/>
      <c r="I1032" s="1240"/>
      <c r="J1032" s="901" t="s">
        <v>907</v>
      </c>
      <c r="K1032" s="1192"/>
      <c r="L1032" s="1193" t="s">
        <v>1369</v>
      </c>
      <c r="M1032" s="1304"/>
      <c r="O1032" s="1162"/>
    </row>
    <row r="1033" spans="2:15" s="1161" customFormat="1" ht="13.5">
      <c r="B1033" s="871">
        <f t="shared" si="16"/>
        <v>1029</v>
      </c>
      <c r="C1033" s="1359"/>
      <c r="D1033" s="1238"/>
      <c r="E1033" s="1215"/>
      <c r="F1033" s="1253" t="s">
        <v>2057</v>
      </c>
      <c r="G1033" s="1220"/>
      <c r="H1033" s="1220"/>
      <c r="I1033" s="1240"/>
      <c r="J1033" s="901" t="s">
        <v>2058</v>
      </c>
      <c r="K1033" s="1192"/>
      <c r="L1033" s="1193" t="s">
        <v>1369</v>
      </c>
      <c r="M1033" s="1304" t="s">
        <v>2059</v>
      </c>
      <c r="O1033" s="1162"/>
    </row>
    <row r="1034" spans="2:15" s="1161" customFormat="1" ht="13.5">
      <c r="B1034" s="871">
        <f t="shared" si="16"/>
        <v>1030</v>
      </c>
      <c r="C1034" s="1359"/>
      <c r="D1034" s="1238"/>
      <c r="E1034" s="1215"/>
      <c r="F1034" s="907" t="s">
        <v>1843</v>
      </c>
      <c r="G1034" s="910"/>
      <c r="H1034" s="883"/>
      <c r="I1034" s="969"/>
      <c r="J1034" s="884" t="s">
        <v>975</v>
      </c>
      <c r="K1034" s="1195"/>
      <c r="L1034" s="1159" t="s">
        <v>699</v>
      </c>
      <c r="M1034" s="1222"/>
      <c r="O1034" s="1162"/>
    </row>
    <row r="1035" spans="2:15" s="1161" customFormat="1" ht="13.5">
      <c r="B1035" s="871">
        <f t="shared" si="16"/>
        <v>1031</v>
      </c>
      <c r="C1035" s="1359"/>
      <c r="D1035" s="1223"/>
      <c r="E1035" s="1215"/>
      <c r="F1035" s="1417" t="s">
        <v>890</v>
      </c>
      <c r="G1035" s="940" t="s">
        <v>909</v>
      </c>
      <c r="H1035" s="883"/>
      <c r="I1035" s="969"/>
      <c r="J1035" s="884" t="s">
        <v>1375</v>
      </c>
      <c r="K1035" s="1195"/>
      <c r="L1035" s="1374" t="s">
        <v>1376</v>
      </c>
      <c r="M1035" s="1222"/>
      <c r="O1035" s="1162"/>
    </row>
    <row r="1036" spans="2:15" s="1161" customFormat="1" ht="13.5">
      <c r="B1036" s="871">
        <f t="shared" si="16"/>
        <v>1032</v>
      </c>
      <c r="C1036" s="1359"/>
      <c r="D1036" s="1223"/>
      <c r="E1036" s="1215"/>
      <c r="F1036" s="909" t="s">
        <v>2060</v>
      </c>
      <c r="G1036" s="940" t="s">
        <v>783</v>
      </c>
      <c r="H1036" s="883"/>
      <c r="I1036" s="969"/>
      <c r="J1036" s="884" t="s">
        <v>2061</v>
      </c>
      <c r="K1036" s="1195"/>
      <c r="L1036" s="1374" t="s">
        <v>994</v>
      </c>
      <c r="M1036" s="1222"/>
      <c r="O1036" s="1162"/>
    </row>
    <row r="1037" spans="2:15" s="1161" customFormat="1" ht="13.5">
      <c r="B1037" s="871">
        <f t="shared" si="16"/>
        <v>1033</v>
      </c>
      <c r="C1037" s="1359"/>
      <c r="D1037" s="1238"/>
      <c r="E1037" s="1215"/>
      <c r="F1037" s="868"/>
      <c r="G1037" s="968" t="s">
        <v>1308</v>
      </c>
      <c r="H1037" s="911"/>
      <c r="I1037" s="985"/>
      <c r="J1037" s="884" t="s">
        <v>2062</v>
      </c>
      <c r="K1037" s="1158"/>
      <c r="L1037" s="1159" t="s">
        <v>994</v>
      </c>
      <c r="M1037" s="1222"/>
      <c r="O1037" s="1162"/>
    </row>
    <row r="1038" spans="2:15" s="1161" customFormat="1" ht="13.5">
      <c r="B1038" s="871">
        <f t="shared" si="16"/>
        <v>1034</v>
      </c>
      <c r="C1038" s="1359"/>
      <c r="D1038" s="1238"/>
      <c r="E1038" s="1215"/>
      <c r="F1038" s="868"/>
      <c r="G1038" s="970"/>
      <c r="H1038" s="868"/>
      <c r="I1038" s="1418"/>
      <c r="J1038" s="884" t="s">
        <v>2063</v>
      </c>
      <c r="K1038" s="1195"/>
      <c r="L1038" s="1159" t="s">
        <v>2064</v>
      </c>
      <c r="M1038" s="1222"/>
      <c r="O1038" s="1162"/>
    </row>
    <row r="1039" spans="2:15" s="1161" customFormat="1" ht="13.5">
      <c r="B1039" s="871">
        <f t="shared" si="16"/>
        <v>1035</v>
      </c>
      <c r="C1039" s="1359"/>
      <c r="D1039" s="1238"/>
      <c r="E1039" s="1215"/>
      <c r="F1039" s="868"/>
      <c r="G1039" s="971"/>
      <c r="H1039" s="900"/>
      <c r="I1039" s="986"/>
      <c r="J1039" s="884" t="s">
        <v>2065</v>
      </c>
      <c r="K1039" s="1195"/>
      <c r="L1039" s="1159" t="s">
        <v>2064</v>
      </c>
      <c r="M1039" s="1222"/>
      <c r="O1039" s="1162"/>
    </row>
    <row r="1040" spans="2:15" s="1161" customFormat="1" ht="13.5">
      <c r="B1040" s="871">
        <f t="shared" si="16"/>
        <v>1036</v>
      </c>
      <c r="C1040" s="1359"/>
      <c r="D1040" s="1238"/>
      <c r="E1040" s="1215"/>
      <c r="F1040" s="868"/>
      <c r="G1040" s="882" t="s">
        <v>764</v>
      </c>
      <c r="H1040" s="883"/>
      <c r="I1040" s="883"/>
      <c r="J1040" s="884" t="s">
        <v>1404</v>
      </c>
      <c r="K1040" s="1195"/>
      <c r="L1040" s="1159" t="s">
        <v>994</v>
      </c>
      <c r="M1040" s="1222"/>
      <c r="O1040" s="1162"/>
    </row>
    <row r="1041" spans="2:15" s="1161" customFormat="1" ht="13.5">
      <c r="B1041" s="871">
        <f t="shared" si="16"/>
        <v>1037</v>
      </c>
      <c r="C1041" s="1359"/>
      <c r="D1041" s="1238"/>
      <c r="E1041" s="1215"/>
      <c r="F1041" s="868"/>
      <c r="G1041" s="882" t="s">
        <v>765</v>
      </c>
      <c r="H1041" s="883"/>
      <c r="I1041" s="883"/>
      <c r="J1041" s="884" t="s">
        <v>2066</v>
      </c>
      <c r="K1041" s="1195" t="s">
        <v>768</v>
      </c>
      <c r="L1041" s="1159" t="s">
        <v>994</v>
      </c>
      <c r="M1041" s="1222"/>
      <c r="O1041" s="1162"/>
    </row>
    <row r="1042" spans="2:15" s="1161" customFormat="1" ht="13.5">
      <c r="B1042" s="871">
        <f t="shared" si="16"/>
        <v>1038</v>
      </c>
      <c r="C1042" s="1359"/>
      <c r="D1042" s="1238"/>
      <c r="E1042" s="1215"/>
      <c r="F1042" s="868"/>
      <c r="G1042" s="882" t="s">
        <v>769</v>
      </c>
      <c r="H1042" s="883"/>
      <c r="I1042" s="883"/>
      <c r="J1042" s="884" t="s">
        <v>1552</v>
      </c>
      <c r="K1042" s="1195"/>
      <c r="L1042" s="1159" t="s">
        <v>994</v>
      </c>
      <c r="M1042" s="1222"/>
      <c r="O1042" s="1162"/>
    </row>
    <row r="1043" spans="2:15" s="1161" customFormat="1" ht="13.5">
      <c r="B1043" s="871">
        <f t="shared" si="16"/>
        <v>1039</v>
      </c>
      <c r="C1043" s="1419"/>
      <c r="D1043" s="1238"/>
      <c r="E1043" s="1215"/>
      <c r="F1043" s="1264" t="s">
        <v>863</v>
      </c>
      <c r="G1043" s="1220"/>
      <c r="H1043" s="1220"/>
      <c r="I1043" s="1410"/>
      <c r="J1043" s="894" t="s">
        <v>2067</v>
      </c>
      <c r="K1043" s="1195"/>
      <c r="L1043" s="1159" t="s">
        <v>994</v>
      </c>
      <c r="M1043" s="1406" t="s">
        <v>1597</v>
      </c>
      <c r="O1043" s="1162"/>
    </row>
    <row r="1044" spans="2:15" s="1161" customFormat="1" ht="13.5">
      <c r="B1044" s="871">
        <f t="shared" si="16"/>
        <v>1040</v>
      </c>
      <c r="C1044" s="1359"/>
      <c r="D1044" s="1238"/>
      <c r="E1044" s="1215"/>
      <c r="F1044" s="1248" t="s">
        <v>2068</v>
      </c>
      <c r="G1044" s="1216"/>
      <c r="H1044" s="1216"/>
      <c r="I1044" s="1249"/>
      <c r="J1044" s="875" t="s">
        <v>692</v>
      </c>
      <c r="K1044" s="1411"/>
      <c r="L1044" s="1166" t="s">
        <v>1409</v>
      </c>
      <c r="M1044" s="1304"/>
      <c r="O1044" s="1162"/>
    </row>
    <row r="1045" spans="2:15" s="1161" customFormat="1" ht="13.5">
      <c r="B1045" s="871">
        <f t="shared" si="16"/>
        <v>1041</v>
      </c>
      <c r="C1045" s="1359"/>
      <c r="D1045" s="1238"/>
      <c r="E1045" s="1215"/>
      <c r="F1045" s="1253" t="s">
        <v>2056</v>
      </c>
      <c r="G1045" s="1220"/>
      <c r="H1045" s="1220"/>
      <c r="I1045" s="1240"/>
      <c r="J1045" s="901" t="s">
        <v>907</v>
      </c>
      <c r="K1045" s="1192"/>
      <c r="L1045" s="1193" t="s">
        <v>1369</v>
      </c>
      <c r="M1045" s="1304"/>
      <c r="O1045" s="1162"/>
    </row>
    <row r="1046" spans="2:15" s="1161" customFormat="1" ht="13.5">
      <c r="B1046" s="871">
        <f t="shared" si="16"/>
        <v>1042</v>
      </c>
      <c r="C1046" s="1359"/>
      <c r="D1046" s="1238"/>
      <c r="E1046" s="1215"/>
      <c r="F1046" s="1253" t="s">
        <v>2057</v>
      </c>
      <c r="G1046" s="1220"/>
      <c r="H1046" s="1220"/>
      <c r="I1046" s="1240"/>
      <c r="J1046" s="901" t="s">
        <v>907</v>
      </c>
      <c r="K1046" s="1192"/>
      <c r="L1046" s="1193" t="s">
        <v>1369</v>
      </c>
      <c r="M1046" s="1304" t="s">
        <v>2059</v>
      </c>
      <c r="O1046" s="1162"/>
    </row>
    <row r="1047" spans="2:15" s="1161" customFormat="1" ht="13.5">
      <c r="B1047" s="871">
        <f t="shared" si="16"/>
        <v>1043</v>
      </c>
      <c r="C1047" s="1359"/>
      <c r="D1047" s="1238"/>
      <c r="E1047" s="1215"/>
      <c r="F1047" s="907" t="s">
        <v>1843</v>
      </c>
      <c r="G1047" s="910"/>
      <c r="H1047" s="883"/>
      <c r="I1047" s="969"/>
      <c r="J1047" s="884" t="s">
        <v>975</v>
      </c>
      <c r="K1047" s="1195"/>
      <c r="L1047" s="1159" t="s">
        <v>699</v>
      </c>
      <c r="M1047" s="1222"/>
      <c r="O1047" s="1162"/>
    </row>
    <row r="1048" spans="2:15" s="1161" customFormat="1" ht="13.5">
      <c r="B1048" s="871">
        <f t="shared" si="16"/>
        <v>1044</v>
      </c>
      <c r="C1048" s="1359"/>
      <c r="D1048" s="1223"/>
      <c r="E1048" s="1215"/>
      <c r="F1048" s="1417" t="s">
        <v>1340</v>
      </c>
      <c r="G1048" s="940" t="s">
        <v>2069</v>
      </c>
      <c r="H1048" s="883"/>
      <c r="I1048" s="969"/>
      <c r="J1048" s="884" t="s">
        <v>1375</v>
      </c>
      <c r="K1048" s="1195"/>
      <c r="L1048" s="1374" t="s">
        <v>1376</v>
      </c>
      <c r="M1048" s="1222"/>
      <c r="O1048" s="1162"/>
    </row>
    <row r="1049" spans="2:15" s="1161" customFormat="1" ht="13.5">
      <c r="B1049" s="871">
        <f t="shared" si="16"/>
        <v>1045</v>
      </c>
      <c r="C1049" s="1359"/>
      <c r="D1049" s="1223"/>
      <c r="E1049" s="1215"/>
      <c r="F1049" s="909" t="s">
        <v>2060</v>
      </c>
      <c r="G1049" s="940" t="s">
        <v>783</v>
      </c>
      <c r="H1049" s="883"/>
      <c r="I1049" s="969"/>
      <c r="J1049" s="884" t="s">
        <v>2070</v>
      </c>
      <c r="K1049" s="1195"/>
      <c r="L1049" s="1374" t="s">
        <v>994</v>
      </c>
      <c r="M1049" s="1222"/>
      <c r="O1049" s="1162"/>
    </row>
    <row r="1050" spans="2:15" s="1161" customFormat="1" ht="13.5">
      <c r="B1050" s="871">
        <f t="shared" si="16"/>
        <v>1046</v>
      </c>
      <c r="C1050" s="1359"/>
      <c r="D1050" s="1238"/>
      <c r="E1050" s="1215"/>
      <c r="F1050" s="868"/>
      <c r="G1050" s="968" t="s">
        <v>1308</v>
      </c>
      <c r="H1050" s="911"/>
      <c r="I1050" s="985"/>
      <c r="J1050" s="884" t="s">
        <v>2062</v>
      </c>
      <c r="K1050" s="1158"/>
      <c r="L1050" s="1159" t="s">
        <v>994</v>
      </c>
      <c r="M1050" s="1222"/>
      <c r="O1050" s="1162"/>
    </row>
    <row r="1051" spans="2:15" s="1161" customFormat="1" ht="13.5">
      <c r="B1051" s="871">
        <f t="shared" si="16"/>
        <v>1047</v>
      </c>
      <c r="C1051" s="1359"/>
      <c r="D1051" s="1238"/>
      <c r="E1051" s="1215"/>
      <c r="F1051" s="868"/>
      <c r="G1051" s="970"/>
      <c r="H1051" s="868"/>
      <c r="I1051" s="1418"/>
      <c r="J1051" s="884" t="s">
        <v>2063</v>
      </c>
      <c r="K1051" s="1195"/>
      <c r="L1051" s="1159" t="s">
        <v>2064</v>
      </c>
      <c r="M1051" s="1222"/>
      <c r="O1051" s="1162"/>
    </row>
    <row r="1052" spans="2:15" s="1161" customFormat="1" ht="13.5">
      <c r="B1052" s="871">
        <f t="shared" si="16"/>
        <v>1048</v>
      </c>
      <c r="C1052" s="1359"/>
      <c r="D1052" s="1238"/>
      <c r="E1052" s="1215"/>
      <c r="F1052" s="868"/>
      <c r="G1052" s="971"/>
      <c r="H1052" s="900"/>
      <c r="I1052" s="986"/>
      <c r="J1052" s="884" t="s">
        <v>2065</v>
      </c>
      <c r="K1052" s="1195"/>
      <c r="L1052" s="1159" t="s">
        <v>2064</v>
      </c>
      <c r="M1052" s="1222"/>
      <c r="O1052" s="1162"/>
    </row>
    <row r="1053" spans="2:15" s="1161" customFormat="1" ht="13.5">
      <c r="B1053" s="871">
        <f t="shared" si="16"/>
        <v>1049</v>
      </c>
      <c r="C1053" s="1359"/>
      <c r="D1053" s="1238"/>
      <c r="E1053" s="1215"/>
      <c r="F1053" s="868"/>
      <c r="G1053" s="882" t="s">
        <v>764</v>
      </c>
      <c r="H1053" s="883"/>
      <c r="I1053" s="883"/>
      <c r="J1053" s="884" t="s">
        <v>692</v>
      </c>
      <c r="K1053" s="1195"/>
      <c r="L1053" s="1159" t="s">
        <v>1967</v>
      </c>
      <c r="M1053" s="1222"/>
      <c r="O1053" s="1162"/>
    </row>
    <row r="1054" spans="2:15" s="1161" customFormat="1" ht="13.5">
      <c r="B1054" s="871">
        <f t="shared" si="16"/>
        <v>1050</v>
      </c>
      <c r="C1054" s="1359"/>
      <c r="D1054" s="1238"/>
      <c r="E1054" s="1215"/>
      <c r="F1054" s="868"/>
      <c r="G1054" s="882" t="s">
        <v>765</v>
      </c>
      <c r="H1054" s="883"/>
      <c r="I1054" s="883"/>
      <c r="J1054" s="884" t="s">
        <v>2066</v>
      </c>
      <c r="K1054" s="1195" t="s">
        <v>768</v>
      </c>
      <c r="L1054" s="1159" t="s">
        <v>994</v>
      </c>
      <c r="M1054" s="1222"/>
      <c r="O1054" s="1162"/>
    </row>
    <row r="1055" spans="2:15" s="1161" customFormat="1" ht="13.5">
      <c r="B1055" s="871">
        <f t="shared" si="16"/>
        <v>1051</v>
      </c>
      <c r="C1055" s="1359"/>
      <c r="D1055" s="1238"/>
      <c r="E1055" s="1215"/>
      <c r="F1055" s="868"/>
      <c r="G1055" s="882" t="s">
        <v>769</v>
      </c>
      <c r="H1055" s="883"/>
      <c r="I1055" s="883"/>
      <c r="J1055" s="884" t="s">
        <v>1335</v>
      </c>
      <c r="K1055" s="1195"/>
      <c r="L1055" s="1159" t="s">
        <v>994</v>
      </c>
      <c r="M1055" s="1222"/>
      <c r="O1055" s="1162"/>
    </row>
    <row r="1056" spans="2:15" s="1161" customFormat="1" ht="13.5">
      <c r="B1056" s="871">
        <f t="shared" si="16"/>
        <v>1052</v>
      </c>
      <c r="C1056" s="1419"/>
      <c r="D1056" s="1238"/>
      <c r="E1056" s="1215"/>
      <c r="F1056" s="1264" t="s">
        <v>863</v>
      </c>
      <c r="G1056" s="1220"/>
      <c r="H1056" s="1220"/>
      <c r="I1056" s="1410"/>
      <c r="J1056" s="894" t="s">
        <v>2071</v>
      </c>
      <c r="K1056" s="1195"/>
      <c r="L1056" s="1159" t="s">
        <v>1409</v>
      </c>
      <c r="M1056" s="1406" t="s">
        <v>1597</v>
      </c>
      <c r="O1056" s="1162"/>
    </row>
    <row r="1057" spans="2:15" s="1161" customFormat="1" ht="13.5">
      <c r="B1057" s="871">
        <f t="shared" si="16"/>
        <v>1053</v>
      </c>
      <c r="C1057" s="1359"/>
      <c r="D1057" s="1238"/>
      <c r="E1057" s="1215"/>
      <c r="F1057" s="1248" t="s">
        <v>2072</v>
      </c>
      <c r="G1057" s="1216"/>
      <c r="H1057" s="1216"/>
      <c r="I1057" s="1249"/>
      <c r="J1057" s="875" t="s">
        <v>692</v>
      </c>
      <c r="K1057" s="1411"/>
      <c r="L1057" s="1166" t="s">
        <v>994</v>
      </c>
      <c r="M1057" s="1304"/>
      <c r="O1057" s="1162"/>
    </row>
    <row r="1058" spans="2:15" s="1161" customFormat="1" ht="13.5">
      <c r="B1058" s="871">
        <f t="shared" si="16"/>
        <v>1054</v>
      </c>
      <c r="C1058" s="1359"/>
      <c r="D1058" s="1238"/>
      <c r="E1058" s="1215"/>
      <c r="F1058" s="1253" t="s">
        <v>2056</v>
      </c>
      <c r="G1058" s="1220"/>
      <c r="H1058" s="1220"/>
      <c r="I1058" s="1240"/>
      <c r="J1058" s="901" t="s">
        <v>907</v>
      </c>
      <c r="K1058" s="1192"/>
      <c r="L1058" s="1193" t="s">
        <v>1369</v>
      </c>
      <c r="M1058" s="1304"/>
      <c r="O1058" s="1162"/>
    </row>
    <row r="1059" spans="2:15" s="1161" customFormat="1" ht="13.5">
      <c r="B1059" s="871">
        <f t="shared" si="16"/>
        <v>1055</v>
      </c>
      <c r="C1059" s="1359"/>
      <c r="D1059" s="1238"/>
      <c r="E1059" s="1215"/>
      <c r="F1059" s="1253" t="s">
        <v>2057</v>
      </c>
      <c r="G1059" s="1220"/>
      <c r="H1059" s="1220"/>
      <c r="I1059" s="1240"/>
      <c r="J1059" s="901" t="s">
        <v>907</v>
      </c>
      <c r="K1059" s="1192"/>
      <c r="L1059" s="1193" t="s">
        <v>1369</v>
      </c>
      <c r="M1059" s="1304" t="s">
        <v>2059</v>
      </c>
      <c r="O1059" s="1162"/>
    </row>
    <row r="1060" spans="2:15" s="1161" customFormat="1" ht="13.5">
      <c r="B1060" s="871">
        <f t="shared" si="16"/>
        <v>1056</v>
      </c>
      <c r="C1060" s="1359"/>
      <c r="D1060" s="1238"/>
      <c r="E1060" s="1215"/>
      <c r="F1060" s="907" t="s">
        <v>1843</v>
      </c>
      <c r="G1060" s="910"/>
      <c r="H1060" s="883"/>
      <c r="I1060" s="969"/>
      <c r="J1060" s="884" t="s">
        <v>975</v>
      </c>
      <c r="K1060" s="1195"/>
      <c r="L1060" s="1159" t="s">
        <v>699</v>
      </c>
      <c r="M1060" s="1222"/>
      <c r="O1060" s="1162"/>
    </row>
    <row r="1061" spans="2:15" s="1161" customFormat="1" ht="13.5">
      <c r="B1061" s="871">
        <f t="shared" si="16"/>
        <v>1057</v>
      </c>
      <c r="C1061" s="1359"/>
      <c r="D1061" s="1223"/>
      <c r="E1061" s="1215"/>
      <c r="F1061" s="1417" t="s">
        <v>1340</v>
      </c>
      <c r="G1061" s="940" t="s">
        <v>909</v>
      </c>
      <c r="H1061" s="883"/>
      <c r="I1061" s="969"/>
      <c r="J1061" s="884" t="s">
        <v>1375</v>
      </c>
      <c r="K1061" s="1195"/>
      <c r="L1061" s="1374" t="s">
        <v>1376</v>
      </c>
      <c r="M1061" s="1222"/>
      <c r="O1061" s="1162"/>
    </row>
    <row r="1062" spans="2:15" s="1161" customFormat="1" ht="13.5">
      <c r="B1062" s="871">
        <f t="shared" si="16"/>
        <v>1058</v>
      </c>
      <c r="C1062" s="1359"/>
      <c r="D1062" s="1223"/>
      <c r="E1062" s="1215"/>
      <c r="F1062" s="909" t="s">
        <v>2060</v>
      </c>
      <c r="G1062" s="940" t="s">
        <v>783</v>
      </c>
      <c r="H1062" s="883"/>
      <c r="I1062" s="969"/>
      <c r="J1062" s="884" t="s">
        <v>2073</v>
      </c>
      <c r="K1062" s="1195"/>
      <c r="L1062" s="1374" t="s">
        <v>1967</v>
      </c>
      <c r="M1062" s="1222"/>
      <c r="O1062" s="1162"/>
    </row>
    <row r="1063" spans="2:15" s="1161" customFormat="1" ht="13.5">
      <c r="B1063" s="871">
        <f t="shared" si="16"/>
        <v>1059</v>
      </c>
      <c r="C1063" s="1359"/>
      <c r="D1063" s="1238"/>
      <c r="E1063" s="1215"/>
      <c r="F1063" s="868"/>
      <c r="G1063" s="968" t="s">
        <v>1308</v>
      </c>
      <c r="H1063" s="911"/>
      <c r="I1063" s="985"/>
      <c r="J1063" s="884" t="s">
        <v>2074</v>
      </c>
      <c r="K1063" s="1158"/>
      <c r="L1063" s="1159" t="s">
        <v>994</v>
      </c>
      <c r="M1063" s="1222"/>
      <c r="O1063" s="1162"/>
    </row>
    <row r="1064" spans="2:15" s="1161" customFormat="1" ht="13.5">
      <c r="B1064" s="871">
        <f t="shared" si="16"/>
        <v>1060</v>
      </c>
      <c r="C1064" s="1359"/>
      <c r="D1064" s="1238"/>
      <c r="E1064" s="1215"/>
      <c r="F1064" s="868"/>
      <c r="G1064" s="970"/>
      <c r="H1064" s="868"/>
      <c r="I1064" s="1418"/>
      <c r="J1064" s="884" t="s">
        <v>2063</v>
      </c>
      <c r="K1064" s="1195"/>
      <c r="L1064" s="1159" t="s">
        <v>2064</v>
      </c>
      <c r="M1064" s="1222"/>
      <c r="O1064" s="1162"/>
    </row>
    <row r="1065" spans="2:15" s="1161" customFormat="1" ht="13.5">
      <c r="B1065" s="871">
        <f t="shared" si="16"/>
        <v>1061</v>
      </c>
      <c r="C1065" s="1359"/>
      <c r="D1065" s="1238"/>
      <c r="E1065" s="1215"/>
      <c r="F1065" s="868"/>
      <c r="G1065" s="971"/>
      <c r="H1065" s="900"/>
      <c r="I1065" s="986"/>
      <c r="J1065" s="884" t="s">
        <v>2075</v>
      </c>
      <c r="K1065" s="1195"/>
      <c r="L1065" s="1159" t="s">
        <v>2064</v>
      </c>
      <c r="M1065" s="1222"/>
      <c r="O1065" s="1162"/>
    </row>
    <row r="1066" spans="2:15" s="1161" customFormat="1" ht="13.5">
      <c r="B1066" s="871">
        <f t="shared" si="16"/>
        <v>1062</v>
      </c>
      <c r="C1066" s="1359"/>
      <c r="D1066" s="1238"/>
      <c r="E1066" s="1215"/>
      <c r="F1066" s="868"/>
      <c r="G1066" s="882" t="s">
        <v>764</v>
      </c>
      <c r="H1066" s="883"/>
      <c r="I1066" s="883"/>
      <c r="J1066" s="884" t="s">
        <v>692</v>
      </c>
      <c r="K1066" s="1195"/>
      <c r="L1066" s="1159" t="s">
        <v>994</v>
      </c>
      <c r="M1066" s="1222"/>
      <c r="O1066" s="1162"/>
    </row>
    <row r="1067" spans="2:15" s="1161" customFormat="1" ht="13.5">
      <c r="B1067" s="871">
        <f t="shared" si="16"/>
        <v>1063</v>
      </c>
      <c r="C1067" s="1359"/>
      <c r="D1067" s="1238"/>
      <c r="E1067" s="1215"/>
      <c r="F1067" s="868"/>
      <c r="G1067" s="882" t="s">
        <v>2052</v>
      </c>
      <c r="H1067" s="883"/>
      <c r="I1067" s="883"/>
      <c r="J1067" s="884" t="s">
        <v>880</v>
      </c>
      <c r="K1067" s="1195" t="s">
        <v>768</v>
      </c>
      <c r="L1067" s="1159" t="s">
        <v>994</v>
      </c>
      <c r="M1067" s="1222"/>
      <c r="O1067" s="1162"/>
    </row>
    <row r="1068" spans="2:15" s="1161" customFormat="1" ht="13.5">
      <c r="B1068" s="871">
        <f t="shared" si="16"/>
        <v>1064</v>
      </c>
      <c r="C1068" s="1359"/>
      <c r="D1068" s="1238"/>
      <c r="E1068" s="1215"/>
      <c r="F1068" s="868"/>
      <c r="G1068" s="882" t="s">
        <v>769</v>
      </c>
      <c r="H1068" s="883"/>
      <c r="I1068" s="883"/>
      <c r="J1068" s="884" t="s">
        <v>1335</v>
      </c>
      <c r="K1068" s="1195"/>
      <c r="L1068" s="1159" t="s">
        <v>994</v>
      </c>
      <c r="M1068" s="1222"/>
      <c r="O1068" s="1162"/>
    </row>
    <row r="1069" spans="2:15" s="1161" customFormat="1" ht="13.5">
      <c r="B1069" s="871">
        <f t="shared" si="16"/>
        <v>1065</v>
      </c>
      <c r="C1069" s="1419"/>
      <c r="D1069" s="1238"/>
      <c r="E1069" s="1215"/>
      <c r="F1069" s="1264" t="s">
        <v>863</v>
      </c>
      <c r="G1069" s="1220"/>
      <c r="H1069" s="1220"/>
      <c r="I1069" s="1410"/>
      <c r="J1069" s="894" t="s">
        <v>2071</v>
      </c>
      <c r="K1069" s="1195"/>
      <c r="L1069" s="1159" t="s">
        <v>994</v>
      </c>
      <c r="M1069" s="1406" t="s">
        <v>1597</v>
      </c>
      <c r="O1069" s="1162"/>
    </row>
    <row r="1070" spans="2:15" s="1161" customFormat="1" ht="13.5">
      <c r="B1070" s="871">
        <f t="shared" si="16"/>
        <v>1066</v>
      </c>
      <c r="C1070" s="1359"/>
      <c r="D1070" s="1238"/>
      <c r="E1070" s="1215"/>
      <c r="F1070" s="1248" t="s">
        <v>2076</v>
      </c>
      <c r="G1070" s="1216"/>
      <c r="H1070" s="1216"/>
      <c r="I1070" s="1249"/>
      <c r="J1070" s="875" t="s">
        <v>692</v>
      </c>
      <c r="K1070" s="1411"/>
      <c r="L1070" s="1166" t="s">
        <v>1409</v>
      </c>
      <c r="M1070" s="1304"/>
      <c r="O1070" s="1162"/>
    </row>
    <row r="1071" spans="2:15" s="1161" customFormat="1" ht="13.5">
      <c r="B1071" s="871">
        <f t="shared" si="16"/>
        <v>1067</v>
      </c>
      <c r="C1071" s="1359"/>
      <c r="D1071" s="1238"/>
      <c r="E1071" s="1215"/>
      <c r="F1071" s="1253" t="s">
        <v>2056</v>
      </c>
      <c r="G1071" s="1220"/>
      <c r="H1071" s="1220"/>
      <c r="I1071" s="1240"/>
      <c r="J1071" s="901" t="s">
        <v>907</v>
      </c>
      <c r="K1071" s="1192"/>
      <c r="L1071" s="1193" t="s">
        <v>1369</v>
      </c>
      <c r="M1071" s="1304"/>
      <c r="O1071" s="1162"/>
    </row>
    <row r="1072" spans="2:15" s="1161" customFormat="1" ht="13.5">
      <c r="B1072" s="871">
        <f t="shared" si="16"/>
        <v>1068</v>
      </c>
      <c r="C1072" s="1359"/>
      <c r="D1072" s="1238"/>
      <c r="E1072" s="1215"/>
      <c r="F1072" s="1253" t="s">
        <v>2057</v>
      </c>
      <c r="G1072" s="1220"/>
      <c r="H1072" s="1220"/>
      <c r="I1072" s="1240"/>
      <c r="J1072" s="901" t="s">
        <v>907</v>
      </c>
      <c r="K1072" s="1192"/>
      <c r="L1072" s="1193" t="s">
        <v>1369</v>
      </c>
      <c r="M1072" s="1304" t="s">
        <v>2059</v>
      </c>
      <c r="O1072" s="1162"/>
    </row>
    <row r="1073" spans="2:15" s="1161" customFormat="1" ht="13.5">
      <c r="B1073" s="871">
        <f t="shared" si="16"/>
        <v>1069</v>
      </c>
      <c r="C1073" s="1359"/>
      <c r="D1073" s="1238"/>
      <c r="E1073" s="1215"/>
      <c r="F1073" s="907" t="s">
        <v>1843</v>
      </c>
      <c r="G1073" s="910"/>
      <c r="H1073" s="883"/>
      <c r="I1073" s="969"/>
      <c r="J1073" s="884" t="s">
        <v>975</v>
      </c>
      <c r="K1073" s="1195"/>
      <c r="L1073" s="1159" t="s">
        <v>699</v>
      </c>
      <c r="M1073" s="1222"/>
      <c r="O1073" s="1162"/>
    </row>
    <row r="1074" spans="2:15" s="1161" customFormat="1" ht="13.5">
      <c r="B1074" s="871">
        <f t="shared" si="16"/>
        <v>1070</v>
      </c>
      <c r="C1074" s="1359"/>
      <c r="D1074" s="1223"/>
      <c r="E1074" s="1215"/>
      <c r="F1074" s="1417" t="s">
        <v>890</v>
      </c>
      <c r="G1074" s="940" t="s">
        <v>909</v>
      </c>
      <c r="H1074" s="883"/>
      <c r="I1074" s="969"/>
      <c r="J1074" s="884" t="s">
        <v>2077</v>
      </c>
      <c r="K1074" s="1195"/>
      <c r="L1074" s="1374" t="s">
        <v>1376</v>
      </c>
      <c r="M1074" s="1222"/>
      <c r="O1074" s="1162"/>
    </row>
    <row r="1075" spans="2:15" s="1161" customFormat="1" ht="13.5">
      <c r="B1075" s="871">
        <f t="shared" si="16"/>
        <v>1071</v>
      </c>
      <c r="C1075" s="1359"/>
      <c r="D1075" s="1223"/>
      <c r="E1075" s="1215"/>
      <c r="F1075" s="909" t="s">
        <v>2060</v>
      </c>
      <c r="G1075" s="940" t="s">
        <v>783</v>
      </c>
      <c r="H1075" s="883"/>
      <c r="I1075" s="969"/>
      <c r="J1075" s="884" t="s">
        <v>2061</v>
      </c>
      <c r="K1075" s="1195"/>
      <c r="L1075" s="1374" t="s">
        <v>994</v>
      </c>
      <c r="M1075" s="1222"/>
      <c r="O1075" s="1162"/>
    </row>
    <row r="1076" spans="2:15" s="1161" customFormat="1" ht="13.5">
      <c r="B1076" s="871">
        <f t="shared" si="16"/>
        <v>1072</v>
      </c>
      <c r="C1076" s="1359"/>
      <c r="D1076" s="1238"/>
      <c r="E1076" s="1215"/>
      <c r="F1076" s="868"/>
      <c r="G1076" s="968" t="s">
        <v>1360</v>
      </c>
      <c r="H1076" s="911"/>
      <c r="I1076" s="985"/>
      <c r="J1076" s="884" t="s">
        <v>2062</v>
      </c>
      <c r="K1076" s="1158"/>
      <c r="L1076" s="1159" t="s">
        <v>994</v>
      </c>
      <c r="M1076" s="1222"/>
      <c r="O1076" s="1162"/>
    </row>
    <row r="1077" spans="2:15" s="1161" customFormat="1" ht="13.5">
      <c r="B1077" s="871">
        <f t="shared" si="16"/>
        <v>1073</v>
      </c>
      <c r="C1077" s="1359"/>
      <c r="D1077" s="1238"/>
      <c r="E1077" s="1215"/>
      <c r="F1077" s="868"/>
      <c r="G1077" s="970"/>
      <c r="H1077" s="868"/>
      <c r="I1077" s="1418"/>
      <c r="J1077" s="884" t="s">
        <v>2063</v>
      </c>
      <c r="K1077" s="1195"/>
      <c r="L1077" s="1159" t="s">
        <v>2064</v>
      </c>
      <c r="M1077" s="1222"/>
      <c r="O1077" s="1162"/>
    </row>
    <row r="1078" spans="2:15" s="1161" customFormat="1" ht="13.5">
      <c r="B1078" s="871">
        <f t="shared" si="16"/>
        <v>1074</v>
      </c>
      <c r="C1078" s="1359"/>
      <c r="D1078" s="1238"/>
      <c r="E1078" s="1215"/>
      <c r="F1078" s="868"/>
      <c r="G1078" s="971"/>
      <c r="H1078" s="900"/>
      <c r="I1078" s="986"/>
      <c r="J1078" s="884" t="s">
        <v>2065</v>
      </c>
      <c r="K1078" s="1195"/>
      <c r="L1078" s="1159" t="s">
        <v>2064</v>
      </c>
      <c r="M1078" s="1222"/>
      <c r="O1078" s="1162"/>
    </row>
    <row r="1079" spans="2:15" s="1161" customFormat="1" ht="13.5">
      <c r="B1079" s="871">
        <f t="shared" si="16"/>
        <v>1075</v>
      </c>
      <c r="C1079" s="1359"/>
      <c r="D1079" s="1238"/>
      <c r="E1079" s="1215"/>
      <c r="F1079" s="868"/>
      <c r="G1079" s="882" t="s">
        <v>764</v>
      </c>
      <c r="H1079" s="883"/>
      <c r="I1079" s="883"/>
      <c r="J1079" s="884" t="s">
        <v>692</v>
      </c>
      <c r="K1079" s="1195"/>
      <c r="L1079" s="1159" t="s">
        <v>994</v>
      </c>
      <c r="M1079" s="1222"/>
      <c r="O1079" s="1162"/>
    </row>
    <row r="1080" spans="2:15" s="1161" customFormat="1" ht="13.5">
      <c r="B1080" s="871">
        <f t="shared" si="16"/>
        <v>1076</v>
      </c>
      <c r="C1080" s="1359"/>
      <c r="D1080" s="1238"/>
      <c r="E1080" s="1215"/>
      <c r="F1080" s="868"/>
      <c r="G1080" s="882" t="s">
        <v>765</v>
      </c>
      <c r="H1080" s="883"/>
      <c r="I1080" s="883"/>
      <c r="J1080" s="884" t="s">
        <v>1749</v>
      </c>
      <c r="K1080" s="1195" t="s">
        <v>768</v>
      </c>
      <c r="L1080" s="1159" t="s">
        <v>994</v>
      </c>
      <c r="M1080" s="1222"/>
      <c r="O1080" s="1162"/>
    </row>
    <row r="1081" spans="2:15" s="1161" customFormat="1" ht="13.5">
      <c r="B1081" s="871">
        <f t="shared" si="16"/>
        <v>1077</v>
      </c>
      <c r="C1081" s="1359"/>
      <c r="D1081" s="1238"/>
      <c r="E1081" s="1215"/>
      <c r="F1081" s="868"/>
      <c r="G1081" s="882" t="s">
        <v>769</v>
      </c>
      <c r="H1081" s="883"/>
      <c r="I1081" s="883"/>
      <c r="J1081" s="884" t="s">
        <v>2078</v>
      </c>
      <c r="K1081" s="1195"/>
      <c r="L1081" s="1159" t="s">
        <v>994</v>
      </c>
      <c r="M1081" s="1222"/>
      <c r="O1081" s="1162"/>
    </row>
    <row r="1082" spans="2:15" s="1161" customFormat="1" ht="13.5">
      <c r="B1082" s="871">
        <f t="shared" si="16"/>
        <v>1078</v>
      </c>
      <c r="C1082" s="1419"/>
      <c r="D1082" s="1238"/>
      <c r="E1082" s="1215"/>
      <c r="F1082" s="1264" t="s">
        <v>863</v>
      </c>
      <c r="G1082" s="1220"/>
      <c r="H1082" s="1220"/>
      <c r="I1082" s="1410"/>
      <c r="J1082" s="894" t="s">
        <v>2071</v>
      </c>
      <c r="K1082" s="1195"/>
      <c r="L1082" s="1159" t="s">
        <v>994</v>
      </c>
      <c r="M1082" s="1406" t="s">
        <v>1597</v>
      </c>
      <c r="O1082" s="1162"/>
    </row>
    <row r="1083" spans="2:15" s="1161" customFormat="1" ht="13.5">
      <c r="B1083" s="871">
        <f t="shared" si="16"/>
        <v>1079</v>
      </c>
      <c r="C1083" s="1359"/>
      <c r="D1083" s="1238"/>
      <c r="E1083" s="1215"/>
      <c r="F1083" s="1248" t="s">
        <v>2079</v>
      </c>
      <c r="G1083" s="1216"/>
      <c r="H1083" s="1216"/>
      <c r="I1083" s="1249"/>
      <c r="J1083" s="875" t="s">
        <v>692</v>
      </c>
      <c r="K1083" s="1411"/>
      <c r="L1083" s="1166" t="s">
        <v>994</v>
      </c>
      <c r="M1083" s="1304"/>
      <c r="O1083" s="1162"/>
    </row>
    <row r="1084" spans="2:15" s="1161" customFormat="1" ht="13.5">
      <c r="B1084" s="871">
        <f t="shared" si="16"/>
        <v>1080</v>
      </c>
      <c r="C1084" s="1359"/>
      <c r="D1084" s="1238"/>
      <c r="E1084" s="1215"/>
      <c r="F1084" s="1253" t="s">
        <v>2056</v>
      </c>
      <c r="G1084" s="1220"/>
      <c r="H1084" s="1220"/>
      <c r="I1084" s="1240"/>
      <c r="J1084" s="901" t="s">
        <v>907</v>
      </c>
      <c r="K1084" s="1192"/>
      <c r="L1084" s="1193" t="s">
        <v>1369</v>
      </c>
      <c r="M1084" s="1304"/>
      <c r="O1084" s="1162"/>
    </row>
    <row r="1085" spans="2:15" s="1161" customFormat="1" ht="13.5">
      <c r="B1085" s="871">
        <f t="shared" si="16"/>
        <v>1081</v>
      </c>
      <c r="C1085" s="1359"/>
      <c r="D1085" s="1238"/>
      <c r="E1085" s="1215"/>
      <c r="F1085" s="1253" t="s">
        <v>2057</v>
      </c>
      <c r="G1085" s="1220"/>
      <c r="H1085" s="1220"/>
      <c r="I1085" s="1240"/>
      <c r="J1085" s="901" t="s">
        <v>907</v>
      </c>
      <c r="K1085" s="1192"/>
      <c r="L1085" s="1193" t="s">
        <v>2080</v>
      </c>
      <c r="M1085" s="1304" t="s">
        <v>2059</v>
      </c>
      <c r="O1085" s="1162"/>
    </row>
    <row r="1086" spans="2:15" s="1161" customFormat="1" ht="13.5">
      <c r="B1086" s="871">
        <f t="shared" si="16"/>
        <v>1082</v>
      </c>
      <c r="C1086" s="1359"/>
      <c r="D1086" s="1238"/>
      <c r="E1086" s="1215"/>
      <c r="F1086" s="907" t="s">
        <v>1843</v>
      </c>
      <c r="G1086" s="910"/>
      <c r="H1086" s="883"/>
      <c r="I1086" s="969"/>
      <c r="J1086" s="884" t="s">
        <v>975</v>
      </c>
      <c r="K1086" s="1195"/>
      <c r="L1086" s="1159" t="s">
        <v>699</v>
      </c>
      <c r="M1086" s="1222"/>
      <c r="O1086" s="1162"/>
    </row>
    <row r="1087" spans="2:15" s="1161" customFormat="1" ht="13.5">
      <c r="B1087" s="871">
        <f t="shared" si="16"/>
        <v>1083</v>
      </c>
      <c r="C1087" s="1359"/>
      <c r="D1087" s="1223"/>
      <c r="E1087" s="1215"/>
      <c r="F1087" s="1417" t="s">
        <v>890</v>
      </c>
      <c r="G1087" s="940" t="s">
        <v>909</v>
      </c>
      <c r="H1087" s="883"/>
      <c r="I1087" s="969"/>
      <c r="J1087" s="884" t="s">
        <v>1375</v>
      </c>
      <c r="K1087" s="1195"/>
      <c r="L1087" s="1374" t="s">
        <v>1376</v>
      </c>
      <c r="M1087" s="1222"/>
      <c r="O1087" s="1162"/>
    </row>
    <row r="1088" spans="2:15" s="1161" customFormat="1" ht="13.5">
      <c r="B1088" s="871">
        <f t="shared" si="16"/>
        <v>1084</v>
      </c>
      <c r="C1088" s="1359"/>
      <c r="D1088" s="1223"/>
      <c r="E1088" s="1215"/>
      <c r="F1088" s="909" t="s">
        <v>2060</v>
      </c>
      <c r="G1088" s="940" t="s">
        <v>783</v>
      </c>
      <c r="H1088" s="883"/>
      <c r="I1088" s="969"/>
      <c r="J1088" s="884" t="s">
        <v>2061</v>
      </c>
      <c r="K1088" s="1195"/>
      <c r="L1088" s="1374" t="s">
        <v>994</v>
      </c>
      <c r="M1088" s="1222"/>
      <c r="O1088" s="1162"/>
    </row>
    <row r="1089" spans="2:15" s="1161" customFormat="1" ht="13.5">
      <c r="B1089" s="871">
        <f t="shared" si="16"/>
        <v>1085</v>
      </c>
      <c r="C1089" s="1359"/>
      <c r="D1089" s="1238"/>
      <c r="E1089" s="1215"/>
      <c r="F1089" s="868"/>
      <c r="G1089" s="968" t="s">
        <v>1308</v>
      </c>
      <c r="H1089" s="911"/>
      <c r="I1089" s="985"/>
      <c r="J1089" s="884" t="s">
        <v>2062</v>
      </c>
      <c r="K1089" s="1158"/>
      <c r="L1089" s="1159" t="s">
        <v>994</v>
      </c>
      <c r="M1089" s="1222"/>
      <c r="O1089" s="1162"/>
    </row>
    <row r="1090" spans="2:15" s="1161" customFormat="1" ht="13.5">
      <c r="B1090" s="871">
        <f t="shared" si="16"/>
        <v>1086</v>
      </c>
      <c r="C1090" s="1359"/>
      <c r="D1090" s="1238"/>
      <c r="E1090" s="1215"/>
      <c r="F1090" s="868"/>
      <c r="G1090" s="970"/>
      <c r="H1090" s="868"/>
      <c r="I1090" s="1418"/>
      <c r="J1090" s="884" t="s">
        <v>2063</v>
      </c>
      <c r="K1090" s="1195"/>
      <c r="L1090" s="1159" t="s">
        <v>2064</v>
      </c>
      <c r="M1090" s="1222"/>
      <c r="O1090" s="1162"/>
    </row>
    <row r="1091" spans="2:15" s="1161" customFormat="1" ht="13.5">
      <c r="B1091" s="871">
        <f t="shared" si="16"/>
        <v>1087</v>
      </c>
      <c r="C1091" s="1359"/>
      <c r="D1091" s="1238"/>
      <c r="E1091" s="1215"/>
      <c r="F1091" s="868"/>
      <c r="G1091" s="971"/>
      <c r="H1091" s="900"/>
      <c r="I1091" s="986"/>
      <c r="J1091" s="884" t="s">
        <v>2065</v>
      </c>
      <c r="K1091" s="1195"/>
      <c r="L1091" s="1159" t="s">
        <v>2064</v>
      </c>
      <c r="M1091" s="1222"/>
      <c r="O1091" s="1162"/>
    </row>
    <row r="1092" spans="2:15" s="1161" customFormat="1" ht="13.5">
      <c r="B1092" s="871">
        <f t="shared" si="16"/>
        <v>1088</v>
      </c>
      <c r="C1092" s="1359"/>
      <c r="D1092" s="1238"/>
      <c r="E1092" s="1215"/>
      <c r="F1092" s="868"/>
      <c r="G1092" s="882" t="s">
        <v>764</v>
      </c>
      <c r="H1092" s="883"/>
      <c r="I1092" s="883"/>
      <c r="J1092" s="884" t="s">
        <v>692</v>
      </c>
      <c r="K1092" s="1195"/>
      <c r="L1092" s="1159" t="s">
        <v>994</v>
      </c>
      <c r="M1092" s="1222"/>
      <c r="O1092" s="1162"/>
    </row>
    <row r="1093" spans="2:15" s="1161" customFormat="1" ht="13.5">
      <c r="B1093" s="871">
        <f t="shared" si="16"/>
        <v>1089</v>
      </c>
      <c r="C1093" s="1359"/>
      <c r="D1093" s="1238"/>
      <c r="E1093" s="1215"/>
      <c r="F1093" s="868"/>
      <c r="G1093" s="882" t="s">
        <v>2052</v>
      </c>
      <c r="H1093" s="883"/>
      <c r="I1093" s="883"/>
      <c r="J1093" s="884" t="s">
        <v>880</v>
      </c>
      <c r="K1093" s="1195" t="s">
        <v>768</v>
      </c>
      <c r="L1093" s="1159" t="s">
        <v>1409</v>
      </c>
      <c r="M1093" s="1222"/>
      <c r="O1093" s="1162"/>
    </row>
    <row r="1094" spans="2:15" s="1161" customFormat="1" ht="13.5">
      <c r="B1094" s="871">
        <f t="shared" ref="B1094:B1157" si="17">B1093+1</f>
        <v>1090</v>
      </c>
      <c r="C1094" s="1359"/>
      <c r="D1094" s="1238"/>
      <c r="E1094" s="1215"/>
      <c r="F1094" s="868"/>
      <c r="G1094" s="882" t="s">
        <v>769</v>
      </c>
      <c r="H1094" s="883"/>
      <c r="I1094" s="883"/>
      <c r="J1094" s="884" t="s">
        <v>1335</v>
      </c>
      <c r="K1094" s="1195"/>
      <c r="L1094" s="1159" t="s">
        <v>994</v>
      </c>
      <c r="M1094" s="1222"/>
      <c r="O1094" s="1162"/>
    </row>
    <row r="1095" spans="2:15" s="1161" customFormat="1" ht="13.5">
      <c r="B1095" s="871">
        <f t="shared" si="17"/>
        <v>1091</v>
      </c>
      <c r="C1095" s="1419"/>
      <c r="D1095" s="1238"/>
      <c r="E1095" s="1215"/>
      <c r="F1095" s="1264" t="s">
        <v>863</v>
      </c>
      <c r="G1095" s="1220"/>
      <c r="H1095" s="1220"/>
      <c r="I1095" s="1410"/>
      <c r="J1095" s="894" t="s">
        <v>2071</v>
      </c>
      <c r="K1095" s="1195"/>
      <c r="L1095" s="1159" t="s">
        <v>994</v>
      </c>
      <c r="M1095" s="1406" t="s">
        <v>1597</v>
      </c>
      <c r="O1095" s="1162"/>
    </row>
    <row r="1096" spans="2:15" s="1161" customFormat="1" ht="13.5">
      <c r="B1096" s="871">
        <f t="shared" si="17"/>
        <v>1092</v>
      </c>
      <c r="C1096" s="1359"/>
      <c r="D1096" s="1238"/>
      <c r="E1096" s="1215"/>
      <c r="F1096" s="1248" t="s">
        <v>2081</v>
      </c>
      <c r="G1096" s="1216"/>
      <c r="H1096" s="1216"/>
      <c r="I1096" s="1249"/>
      <c r="J1096" s="875" t="s">
        <v>692</v>
      </c>
      <c r="K1096" s="1411"/>
      <c r="L1096" s="1166" t="s">
        <v>994</v>
      </c>
      <c r="M1096" s="1304"/>
      <c r="O1096" s="1162"/>
    </row>
    <row r="1097" spans="2:15" s="1161" customFormat="1" ht="13.5">
      <c r="B1097" s="871">
        <f t="shared" si="17"/>
        <v>1093</v>
      </c>
      <c r="C1097" s="1359"/>
      <c r="D1097" s="1238"/>
      <c r="E1097" s="1215"/>
      <c r="F1097" s="1253" t="s">
        <v>2056</v>
      </c>
      <c r="G1097" s="1220"/>
      <c r="H1097" s="1220"/>
      <c r="I1097" s="1240"/>
      <c r="J1097" s="901" t="s">
        <v>907</v>
      </c>
      <c r="K1097" s="1192"/>
      <c r="L1097" s="1193" t="s">
        <v>1369</v>
      </c>
      <c r="M1097" s="1304"/>
      <c r="O1097" s="1162"/>
    </row>
    <row r="1098" spans="2:15" s="1161" customFormat="1" ht="13.5">
      <c r="B1098" s="871">
        <f t="shared" si="17"/>
        <v>1094</v>
      </c>
      <c r="C1098" s="1359"/>
      <c r="D1098" s="1238"/>
      <c r="E1098" s="1215"/>
      <c r="F1098" s="1253" t="s">
        <v>2057</v>
      </c>
      <c r="G1098" s="1220"/>
      <c r="H1098" s="1220"/>
      <c r="I1098" s="1240"/>
      <c r="J1098" s="901" t="s">
        <v>907</v>
      </c>
      <c r="K1098" s="1192"/>
      <c r="L1098" s="1193" t="s">
        <v>1369</v>
      </c>
      <c r="M1098" s="1304" t="s">
        <v>2059</v>
      </c>
      <c r="O1098" s="1162"/>
    </row>
    <row r="1099" spans="2:15" s="1161" customFormat="1" ht="13.5">
      <c r="B1099" s="871">
        <f t="shared" si="17"/>
        <v>1095</v>
      </c>
      <c r="C1099" s="1359"/>
      <c r="D1099" s="1238"/>
      <c r="E1099" s="1215"/>
      <c r="F1099" s="907" t="s">
        <v>1843</v>
      </c>
      <c r="G1099" s="910"/>
      <c r="H1099" s="883"/>
      <c r="I1099" s="969"/>
      <c r="J1099" s="884" t="s">
        <v>975</v>
      </c>
      <c r="K1099" s="1195"/>
      <c r="L1099" s="1159" t="s">
        <v>699</v>
      </c>
      <c r="M1099" s="1222"/>
      <c r="O1099" s="1162"/>
    </row>
    <row r="1100" spans="2:15" s="1161" customFormat="1" ht="13.5">
      <c r="B1100" s="871">
        <f t="shared" si="17"/>
        <v>1096</v>
      </c>
      <c r="C1100" s="1359"/>
      <c r="D1100" s="1223"/>
      <c r="E1100" s="1215"/>
      <c r="F1100" s="1417" t="s">
        <v>890</v>
      </c>
      <c r="G1100" s="940" t="s">
        <v>909</v>
      </c>
      <c r="H1100" s="883"/>
      <c r="I1100" s="969"/>
      <c r="J1100" s="884" t="s">
        <v>1375</v>
      </c>
      <c r="K1100" s="1195"/>
      <c r="L1100" s="1374" t="s">
        <v>1376</v>
      </c>
      <c r="M1100" s="1222"/>
      <c r="O1100" s="1162"/>
    </row>
    <row r="1101" spans="2:15" s="1161" customFormat="1" ht="13.5">
      <c r="B1101" s="871">
        <f t="shared" si="17"/>
        <v>1097</v>
      </c>
      <c r="C1101" s="1359"/>
      <c r="D1101" s="1223"/>
      <c r="E1101" s="1215"/>
      <c r="F1101" s="909" t="s">
        <v>2060</v>
      </c>
      <c r="G1101" s="940" t="s">
        <v>783</v>
      </c>
      <c r="H1101" s="883"/>
      <c r="I1101" s="969"/>
      <c r="J1101" s="884" t="s">
        <v>2061</v>
      </c>
      <c r="K1101" s="1195"/>
      <c r="L1101" s="1374" t="s">
        <v>1409</v>
      </c>
      <c r="M1101" s="1222"/>
      <c r="O1101" s="1162"/>
    </row>
    <row r="1102" spans="2:15" s="1161" customFormat="1" ht="13.5">
      <c r="B1102" s="871">
        <f t="shared" si="17"/>
        <v>1098</v>
      </c>
      <c r="C1102" s="1359"/>
      <c r="D1102" s="1238"/>
      <c r="E1102" s="1215"/>
      <c r="F1102" s="868"/>
      <c r="G1102" s="968" t="s">
        <v>1308</v>
      </c>
      <c r="H1102" s="911"/>
      <c r="I1102" s="985"/>
      <c r="J1102" s="884" t="s">
        <v>2062</v>
      </c>
      <c r="K1102" s="1158"/>
      <c r="L1102" s="1159" t="s">
        <v>1967</v>
      </c>
      <c r="M1102" s="1222"/>
      <c r="O1102" s="1162"/>
    </row>
    <row r="1103" spans="2:15" s="1161" customFormat="1" ht="13.5">
      <c r="B1103" s="871">
        <f t="shared" si="17"/>
        <v>1099</v>
      </c>
      <c r="C1103" s="1359"/>
      <c r="D1103" s="1238"/>
      <c r="E1103" s="1215"/>
      <c r="F1103" s="868"/>
      <c r="G1103" s="970"/>
      <c r="H1103" s="868"/>
      <c r="I1103" s="1418"/>
      <c r="J1103" s="884" t="s">
        <v>2063</v>
      </c>
      <c r="K1103" s="1195"/>
      <c r="L1103" s="1159" t="s">
        <v>2064</v>
      </c>
      <c r="M1103" s="1222"/>
      <c r="O1103" s="1162"/>
    </row>
    <row r="1104" spans="2:15" s="1161" customFormat="1" ht="13.5">
      <c r="B1104" s="871">
        <f t="shared" si="17"/>
        <v>1100</v>
      </c>
      <c r="C1104" s="1359"/>
      <c r="D1104" s="1238"/>
      <c r="E1104" s="1215"/>
      <c r="F1104" s="868"/>
      <c r="G1104" s="971"/>
      <c r="H1104" s="900"/>
      <c r="I1104" s="986"/>
      <c r="J1104" s="884" t="s">
        <v>2065</v>
      </c>
      <c r="K1104" s="1195"/>
      <c r="L1104" s="1159" t="s">
        <v>2064</v>
      </c>
      <c r="M1104" s="1222"/>
      <c r="O1104" s="1162"/>
    </row>
    <row r="1105" spans="2:15" s="1161" customFormat="1" ht="13.5">
      <c r="B1105" s="871">
        <f t="shared" si="17"/>
        <v>1101</v>
      </c>
      <c r="C1105" s="1359"/>
      <c r="D1105" s="1238"/>
      <c r="E1105" s="1215"/>
      <c r="F1105" s="868"/>
      <c r="G1105" s="882" t="s">
        <v>764</v>
      </c>
      <c r="H1105" s="883"/>
      <c r="I1105" s="883"/>
      <c r="J1105" s="884" t="s">
        <v>692</v>
      </c>
      <c r="K1105" s="1195"/>
      <c r="L1105" s="1159" t="s">
        <v>994</v>
      </c>
      <c r="M1105" s="1222"/>
      <c r="O1105" s="1162"/>
    </row>
    <row r="1106" spans="2:15" s="1161" customFormat="1" ht="13.5">
      <c r="B1106" s="871">
        <f t="shared" si="17"/>
        <v>1102</v>
      </c>
      <c r="C1106" s="1359"/>
      <c r="D1106" s="1238"/>
      <c r="E1106" s="1215"/>
      <c r="F1106" s="868"/>
      <c r="G1106" s="882" t="s">
        <v>765</v>
      </c>
      <c r="H1106" s="883"/>
      <c r="I1106" s="883"/>
      <c r="J1106" s="884" t="s">
        <v>880</v>
      </c>
      <c r="K1106" s="1195" t="s">
        <v>768</v>
      </c>
      <c r="L1106" s="1159" t="s">
        <v>994</v>
      </c>
      <c r="M1106" s="1222"/>
      <c r="O1106" s="1162"/>
    </row>
    <row r="1107" spans="2:15" s="1161" customFormat="1" ht="13.5">
      <c r="B1107" s="871">
        <f t="shared" si="17"/>
        <v>1103</v>
      </c>
      <c r="C1107" s="1359"/>
      <c r="D1107" s="1238"/>
      <c r="E1107" s="1215"/>
      <c r="F1107" s="868"/>
      <c r="G1107" s="882" t="s">
        <v>769</v>
      </c>
      <c r="H1107" s="883"/>
      <c r="I1107" s="883"/>
      <c r="J1107" s="884" t="s">
        <v>1335</v>
      </c>
      <c r="K1107" s="1195"/>
      <c r="L1107" s="1159" t="s">
        <v>994</v>
      </c>
      <c r="M1107" s="1222"/>
      <c r="O1107" s="1162"/>
    </row>
    <row r="1108" spans="2:15" s="1161" customFormat="1" ht="13.5">
      <c r="B1108" s="871">
        <f t="shared" si="17"/>
        <v>1104</v>
      </c>
      <c r="C1108" s="1419"/>
      <c r="D1108" s="1238"/>
      <c r="E1108" s="1215"/>
      <c r="F1108" s="1264" t="s">
        <v>863</v>
      </c>
      <c r="G1108" s="1220"/>
      <c r="H1108" s="1220"/>
      <c r="I1108" s="1410"/>
      <c r="J1108" s="894" t="s">
        <v>2071</v>
      </c>
      <c r="K1108" s="1195"/>
      <c r="L1108" s="1159" t="s">
        <v>994</v>
      </c>
      <c r="M1108" s="1406" t="s">
        <v>1597</v>
      </c>
      <c r="O1108" s="1162"/>
    </row>
    <row r="1109" spans="2:15" s="1161" customFormat="1" ht="13.5">
      <c r="B1109" s="871">
        <f t="shared" si="17"/>
        <v>1105</v>
      </c>
      <c r="C1109" s="1359"/>
      <c r="D1109" s="1238"/>
      <c r="E1109" s="1215"/>
      <c r="F1109" s="1248" t="s">
        <v>2082</v>
      </c>
      <c r="G1109" s="1216"/>
      <c r="H1109" s="1216"/>
      <c r="I1109" s="1249"/>
      <c r="J1109" s="875" t="s">
        <v>692</v>
      </c>
      <c r="K1109" s="1411"/>
      <c r="L1109" s="1166" t="s">
        <v>994</v>
      </c>
      <c r="M1109" s="1304"/>
      <c r="O1109" s="1162"/>
    </row>
    <row r="1110" spans="2:15" s="1161" customFormat="1" ht="13.5">
      <c r="B1110" s="871">
        <f t="shared" si="17"/>
        <v>1106</v>
      </c>
      <c r="C1110" s="1359"/>
      <c r="D1110" s="1238"/>
      <c r="E1110" s="1215"/>
      <c r="F1110" s="1253" t="s">
        <v>2056</v>
      </c>
      <c r="G1110" s="1220"/>
      <c r="H1110" s="1220"/>
      <c r="I1110" s="1240"/>
      <c r="J1110" s="901" t="s">
        <v>2083</v>
      </c>
      <c r="K1110" s="1192"/>
      <c r="L1110" s="1193" t="s">
        <v>1369</v>
      </c>
      <c r="M1110" s="1304"/>
      <c r="O1110" s="1162"/>
    </row>
    <row r="1111" spans="2:15" s="1161" customFormat="1" ht="13.5">
      <c r="B1111" s="871">
        <f t="shared" si="17"/>
        <v>1107</v>
      </c>
      <c r="C1111" s="1359"/>
      <c r="D1111" s="1238"/>
      <c r="E1111" s="1215"/>
      <c r="F1111" s="1253" t="s">
        <v>2057</v>
      </c>
      <c r="G1111" s="1220"/>
      <c r="H1111" s="1220"/>
      <c r="I1111" s="1240"/>
      <c r="J1111" s="901" t="s">
        <v>907</v>
      </c>
      <c r="K1111" s="1192"/>
      <c r="L1111" s="1193" t="s">
        <v>2080</v>
      </c>
      <c r="M1111" s="1304" t="s">
        <v>2059</v>
      </c>
      <c r="O1111" s="1162"/>
    </row>
    <row r="1112" spans="2:15" s="1161" customFormat="1" ht="13.5">
      <c r="B1112" s="871">
        <f t="shared" si="17"/>
        <v>1108</v>
      </c>
      <c r="C1112" s="1359"/>
      <c r="D1112" s="1238"/>
      <c r="E1112" s="1215"/>
      <c r="F1112" s="907" t="s">
        <v>1843</v>
      </c>
      <c r="G1112" s="910"/>
      <c r="H1112" s="883"/>
      <c r="I1112" s="969"/>
      <c r="J1112" s="884" t="s">
        <v>975</v>
      </c>
      <c r="K1112" s="1195"/>
      <c r="L1112" s="1159" t="s">
        <v>699</v>
      </c>
      <c r="M1112" s="1222"/>
      <c r="O1112" s="1162"/>
    </row>
    <row r="1113" spans="2:15" s="1161" customFormat="1" ht="13.5">
      <c r="B1113" s="871">
        <f t="shared" si="17"/>
        <v>1109</v>
      </c>
      <c r="C1113" s="1359"/>
      <c r="D1113" s="1223"/>
      <c r="E1113" s="1215"/>
      <c r="F1113" s="1417" t="s">
        <v>890</v>
      </c>
      <c r="G1113" s="940" t="s">
        <v>909</v>
      </c>
      <c r="H1113" s="883"/>
      <c r="I1113" s="969"/>
      <c r="J1113" s="884" t="s">
        <v>1375</v>
      </c>
      <c r="K1113" s="1195"/>
      <c r="L1113" s="1374" t="s">
        <v>1376</v>
      </c>
      <c r="M1113" s="1222"/>
      <c r="O1113" s="1162"/>
    </row>
    <row r="1114" spans="2:15" s="1161" customFormat="1" ht="13.5">
      <c r="B1114" s="871">
        <f t="shared" si="17"/>
        <v>1110</v>
      </c>
      <c r="C1114" s="1359"/>
      <c r="D1114" s="1223"/>
      <c r="E1114" s="1215"/>
      <c r="F1114" s="909" t="s">
        <v>2060</v>
      </c>
      <c r="G1114" s="940" t="s">
        <v>783</v>
      </c>
      <c r="H1114" s="883"/>
      <c r="I1114" s="969"/>
      <c r="J1114" s="884" t="s">
        <v>2061</v>
      </c>
      <c r="K1114" s="1195"/>
      <c r="L1114" s="1374" t="s">
        <v>994</v>
      </c>
      <c r="M1114" s="1222"/>
      <c r="O1114" s="1162"/>
    </row>
    <row r="1115" spans="2:15" s="1161" customFormat="1" ht="13.5">
      <c r="B1115" s="871">
        <f t="shared" si="17"/>
        <v>1111</v>
      </c>
      <c r="C1115" s="1359"/>
      <c r="D1115" s="1238"/>
      <c r="E1115" s="1215"/>
      <c r="F1115" s="868"/>
      <c r="G1115" s="968" t="s">
        <v>2084</v>
      </c>
      <c r="H1115" s="911"/>
      <c r="I1115" s="985"/>
      <c r="J1115" s="884" t="s">
        <v>2085</v>
      </c>
      <c r="K1115" s="1158"/>
      <c r="L1115" s="1159" t="s">
        <v>994</v>
      </c>
      <c r="M1115" s="1222"/>
      <c r="O1115" s="1162"/>
    </row>
    <row r="1116" spans="2:15" s="1161" customFormat="1" ht="13.5">
      <c r="B1116" s="871">
        <f t="shared" si="17"/>
        <v>1112</v>
      </c>
      <c r="C1116" s="1359"/>
      <c r="D1116" s="1238"/>
      <c r="E1116" s="1215"/>
      <c r="F1116" s="868"/>
      <c r="G1116" s="970"/>
      <c r="H1116" s="868"/>
      <c r="I1116" s="1418"/>
      <c r="J1116" s="884" t="s">
        <v>2063</v>
      </c>
      <c r="K1116" s="1195"/>
      <c r="L1116" s="1159" t="s">
        <v>2064</v>
      </c>
      <c r="M1116" s="1222"/>
      <c r="O1116" s="1162"/>
    </row>
    <row r="1117" spans="2:15" s="1161" customFormat="1" ht="13.5">
      <c r="B1117" s="871">
        <f t="shared" si="17"/>
        <v>1113</v>
      </c>
      <c r="C1117" s="1359"/>
      <c r="D1117" s="1238"/>
      <c r="E1117" s="1215"/>
      <c r="F1117" s="868"/>
      <c r="G1117" s="971"/>
      <c r="H1117" s="900"/>
      <c r="I1117" s="986"/>
      <c r="J1117" s="884" t="s">
        <v>2065</v>
      </c>
      <c r="K1117" s="1195"/>
      <c r="L1117" s="1159" t="s">
        <v>2064</v>
      </c>
      <c r="M1117" s="1222"/>
      <c r="O1117" s="1162"/>
    </row>
    <row r="1118" spans="2:15" s="1161" customFormat="1" ht="13.5">
      <c r="B1118" s="871">
        <f t="shared" si="17"/>
        <v>1114</v>
      </c>
      <c r="C1118" s="1359"/>
      <c r="D1118" s="1238"/>
      <c r="E1118" s="1215"/>
      <c r="F1118" s="868"/>
      <c r="G1118" s="882" t="s">
        <v>764</v>
      </c>
      <c r="H1118" s="883"/>
      <c r="I1118" s="883"/>
      <c r="J1118" s="884" t="s">
        <v>692</v>
      </c>
      <c r="K1118" s="1195"/>
      <c r="L1118" s="1159" t="s">
        <v>994</v>
      </c>
      <c r="M1118" s="1222"/>
      <c r="O1118" s="1162"/>
    </row>
    <row r="1119" spans="2:15" s="1161" customFormat="1" ht="13.5">
      <c r="B1119" s="871">
        <f t="shared" si="17"/>
        <v>1115</v>
      </c>
      <c r="C1119" s="1359"/>
      <c r="D1119" s="1238"/>
      <c r="E1119" s="1215"/>
      <c r="F1119" s="868"/>
      <c r="G1119" s="882" t="s">
        <v>765</v>
      </c>
      <c r="H1119" s="883"/>
      <c r="I1119" s="883"/>
      <c r="J1119" s="884" t="s">
        <v>880</v>
      </c>
      <c r="K1119" s="1195" t="s">
        <v>768</v>
      </c>
      <c r="L1119" s="1159" t="s">
        <v>994</v>
      </c>
      <c r="M1119" s="1222"/>
      <c r="O1119" s="1162"/>
    </row>
    <row r="1120" spans="2:15" s="1161" customFormat="1" ht="13.5">
      <c r="B1120" s="871">
        <f t="shared" si="17"/>
        <v>1116</v>
      </c>
      <c r="C1120" s="1359"/>
      <c r="D1120" s="1238"/>
      <c r="E1120" s="1215"/>
      <c r="F1120" s="868"/>
      <c r="G1120" s="882" t="s">
        <v>769</v>
      </c>
      <c r="H1120" s="883"/>
      <c r="I1120" s="883"/>
      <c r="J1120" s="884" t="s">
        <v>1335</v>
      </c>
      <c r="K1120" s="1195"/>
      <c r="L1120" s="1159" t="s">
        <v>1409</v>
      </c>
      <c r="M1120" s="1222"/>
      <c r="O1120" s="1162"/>
    </row>
    <row r="1121" spans="2:15" s="1161" customFormat="1" ht="13.5">
      <c r="B1121" s="871">
        <f t="shared" si="17"/>
        <v>1117</v>
      </c>
      <c r="C1121" s="1419"/>
      <c r="D1121" s="1238"/>
      <c r="E1121" s="1215"/>
      <c r="F1121" s="1264" t="s">
        <v>863</v>
      </c>
      <c r="G1121" s="1220"/>
      <c r="H1121" s="1220"/>
      <c r="I1121" s="1410"/>
      <c r="J1121" s="894" t="s">
        <v>2071</v>
      </c>
      <c r="K1121" s="1195"/>
      <c r="L1121" s="1159" t="s">
        <v>994</v>
      </c>
      <c r="M1121" s="1406" t="s">
        <v>1597</v>
      </c>
      <c r="O1121" s="1162"/>
    </row>
    <row r="1122" spans="2:15" s="1161" customFormat="1" ht="13.5">
      <c r="B1122" s="871">
        <f t="shared" si="17"/>
        <v>1118</v>
      </c>
      <c r="C1122" s="1359"/>
      <c r="D1122" s="1238"/>
      <c r="E1122" s="1215"/>
      <c r="F1122" s="1248" t="s">
        <v>2086</v>
      </c>
      <c r="G1122" s="1216"/>
      <c r="H1122" s="1216"/>
      <c r="I1122" s="1249"/>
      <c r="J1122" s="875" t="s">
        <v>692</v>
      </c>
      <c r="K1122" s="1411"/>
      <c r="L1122" s="1166" t="s">
        <v>994</v>
      </c>
      <c r="M1122" s="1304"/>
      <c r="O1122" s="1162"/>
    </row>
    <row r="1123" spans="2:15" s="1161" customFormat="1" ht="13.5">
      <c r="B1123" s="871">
        <f t="shared" si="17"/>
        <v>1119</v>
      </c>
      <c r="C1123" s="1359"/>
      <c r="D1123" s="1238"/>
      <c r="E1123" s="1215"/>
      <c r="F1123" s="1253" t="s">
        <v>2056</v>
      </c>
      <c r="G1123" s="1220"/>
      <c r="H1123" s="1220"/>
      <c r="I1123" s="1240"/>
      <c r="J1123" s="901" t="s">
        <v>907</v>
      </c>
      <c r="K1123" s="1192"/>
      <c r="L1123" s="1193" t="s">
        <v>1369</v>
      </c>
      <c r="M1123" s="1304"/>
      <c r="O1123" s="1162"/>
    </row>
    <row r="1124" spans="2:15" s="1161" customFormat="1" ht="13.5">
      <c r="B1124" s="871">
        <f t="shared" si="17"/>
        <v>1120</v>
      </c>
      <c r="C1124" s="1359"/>
      <c r="D1124" s="1238"/>
      <c r="E1124" s="1215"/>
      <c r="F1124" s="1253" t="s">
        <v>2057</v>
      </c>
      <c r="G1124" s="1220"/>
      <c r="H1124" s="1220"/>
      <c r="I1124" s="1240"/>
      <c r="J1124" s="901" t="s">
        <v>907</v>
      </c>
      <c r="K1124" s="1192"/>
      <c r="L1124" s="1193" t="s">
        <v>1369</v>
      </c>
      <c r="M1124" s="1304" t="s">
        <v>2059</v>
      </c>
      <c r="O1124" s="1162"/>
    </row>
    <row r="1125" spans="2:15" s="1161" customFormat="1" ht="13.5">
      <c r="B1125" s="871">
        <f t="shared" si="17"/>
        <v>1121</v>
      </c>
      <c r="C1125" s="1359"/>
      <c r="D1125" s="1238"/>
      <c r="E1125" s="1215"/>
      <c r="F1125" s="907" t="s">
        <v>1843</v>
      </c>
      <c r="G1125" s="910"/>
      <c r="H1125" s="883"/>
      <c r="I1125" s="969"/>
      <c r="J1125" s="884" t="s">
        <v>975</v>
      </c>
      <c r="K1125" s="1195"/>
      <c r="L1125" s="1159" t="s">
        <v>699</v>
      </c>
      <c r="M1125" s="1222"/>
      <c r="O1125" s="1162"/>
    </row>
    <row r="1126" spans="2:15" s="1161" customFormat="1" ht="13.5">
      <c r="B1126" s="871">
        <f t="shared" si="17"/>
        <v>1122</v>
      </c>
      <c r="C1126" s="1359"/>
      <c r="D1126" s="1223"/>
      <c r="E1126" s="1215"/>
      <c r="F1126" s="1417" t="s">
        <v>890</v>
      </c>
      <c r="G1126" s="940" t="s">
        <v>909</v>
      </c>
      <c r="H1126" s="883"/>
      <c r="I1126" s="969"/>
      <c r="J1126" s="884" t="s">
        <v>1375</v>
      </c>
      <c r="K1126" s="1195"/>
      <c r="L1126" s="1374" t="s">
        <v>1376</v>
      </c>
      <c r="M1126" s="1222"/>
      <c r="O1126" s="1162"/>
    </row>
    <row r="1127" spans="2:15" s="1161" customFormat="1" ht="13.5">
      <c r="B1127" s="871">
        <f t="shared" si="17"/>
        <v>1123</v>
      </c>
      <c r="C1127" s="1359"/>
      <c r="D1127" s="1223"/>
      <c r="E1127" s="1215"/>
      <c r="F1127" s="909" t="s">
        <v>2060</v>
      </c>
      <c r="G1127" s="940" t="s">
        <v>783</v>
      </c>
      <c r="H1127" s="883"/>
      <c r="I1127" s="969"/>
      <c r="J1127" s="884" t="s">
        <v>2061</v>
      </c>
      <c r="K1127" s="1195"/>
      <c r="L1127" s="1374" t="s">
        <v>994</v>
      </c>
      <c r="M1127" s="1222"/>
      <c r="O1127" s="1162"/>
    </row>
    <row r="1128" spans="2:15" s="1161" customFormat="1" ht="13.5">
      <c r="B1128" s="871">
        <f t="shared" si="17"/>
        <v>1124</v>
      </c>
      <c r="C1128" s="1359"/>
      <c r="D1128" s="1238"/>
      <c r="E1128" s="1215"/>
      <c r="F1128" s="868"/>
      <c r="G1128" s="968" t="s">
        <v>1308</v>
      </c>
      <c r="H1128" s="911"/>
      <c r="I1128" s="985"/>
      <c r="J1128" s="884" t="s">
        <v>2062</v>
      </c>
      <c r="K1128" s="1158"/>
      <c r="L1128" s="1159" t="s">
        <v>994</v>
      </c>
      <c r="M1128" s="1222"/>
      <c r="O1128" s="1162"/>
    </row>
    <row r="1129" spans="2:15" s="1161" customFormat="1" ht="13.5">
      <c r="B1129" s="871">
        <f t="shared" si="17"/>
        <v>1125</v>
      </c>
      <c r="C1129" s="1359"/>
      <c r="D1129" s="1238"/>
      <c r="E1129" s="1215"/>
      <c r="F1129" s="868"/>
      <c r="G1129" s="970"/>
      <c r="H1129" s="868"/>
      <c r="I1129" s="1418"/>
      <c r="J1129" s="884" t="s">
        <v>2063</v>
      </c>
      <c r="K1129" s="1195"/>
      <c r="L1129" s="1159" t="s">
        <v>2064</v>
      </c>
      <c r="M1129" s="1222"/>
      <c r="O1129" s="1162"/>
    </row>
    <row r="1130" spans="2:15" s="1161" customFormat="1" ht="13.5">
      <c r="B1130" s="871">
        <f t="shared" si="17"/>
        <v>1126</v>
      </c>
      <c r="C1130" s="1359"/>
      <c r="D1130" s="1238"/>
      <c r="E1130" s="1215"/>
      <c r="F1130" s="868"/>
      <c r="G1130" s="971"/>
      <c r="H1130" s="900"/>
      <c r="I1130" s="986"/>
      <c r="J1130" s="884" t="s">
        <v>2065</v>
      </c>
      <c r="K1130" s="1195"/>
      <c r="L1130" s="1159" t="s">
        <v>2064</v>
      </c>
      <c r="M1130" s="1222"/>
      <c r="O1130" s="1162"/>
    </row>
    <row r="1131" spans="2:15" s="1161" customFormat="1" ht="13.5">
      <c r="B1131" s="871">
        <f t="shared" si="17"/>
        <v>1127</v>
      </c>
      <c r="C1131" s="1359"/>
      <c r="D1131" s="1238"/>
      <c r="E1131" s="1215"/>
      <c r="F1131" s="868"/>
      <c r="G1131" s="882" t="s">
        <v>1435</v>
      </c>
      <c r="H1131" s="883"/>
      <c r="I1131" s="883"/>
      <c r="J1131" s="884" t="s">
        <v>692</v>
      </c>
      <c r="K1131" s="1195"/>
      <c r="L1131" s="1159" t="s">
        <v>994</v>
      </c>
      <c r="M1131" s="1222"/>
      <c r="O1131" s="1162"/>
    </row>
    <row r="1132" spans="2:15" s="1161" customFormat="1" ht="13.5">
      <c r="B1132" s="871">
        <f t="shared" si="17"/>
        <v>1128</v>
      </c>
      <c r="C1132" s="1359"/>
      <c r="D1132" s="1238"/>
      <c r="E1132" s="1215"/>
      <c r="F1132" s="868"/>
      <c r="G1132" s="882" t="s">
        <v>765</v>
      </c>
      <c r="H1132" s="883"/>
      <c r="I1132" s="883"/>
      <c r="J1132" s="884" t="s">
        <v>880</v>
      </c>
      <c r="K1132" s="1195" t="s">
        <v>768</v>
      </c>
      <c r="L1132" s="1159" t="s">
        <v>994</v>
      </c>
      <c r="M1132" s="1222"/>
      <c r="O1132" s="1162"/>
    </row>
    <row r="1133" spans="2:15" s="1161" customFormat="1" ht="13.5">
      <c r="B1133" s="871">
        <f t="shared" si="17"/>
        <v>1129</v>
      </c>
      <c r="C1133" s="1359"/>
      <c r="D1133" s="1238"/>
      <c r="E1133" s="1215"/>
      <c r="F1133" s="868"/>
      <c r="G1133" s="882" t="s">
        <v>769</v>
      </c>
      <c r="H1133" s="883"/>
      <c r="I1133" s="883"/>
      <c r="J1133" s="884" t="s">
        <v>1335</v>
      </c>
      <c r="K1133" s="1195"/>
      <c r="L1133" s="1159" t="s">
        <v>994</v>
      </c>
      <c r="M1133" s="1222"/>
      <c r="O1133" s="1162"/>
    </row>
    <row r="1134" spans="2:15" s="1161" customFormat="1" ht="13.5">
      <c r="B1134" s="871">
        <f t="shared" si="17"/>
        <v>1130</v>
      </c>
      <c r="C1134" s="1419"/>
      <c r="D1134" s="1238"/>
      <c r="E1134" s="1215"/>
      <c r="F1134" s="1264" t="s">
        <v>863</v>
      </c>
      <c r="G1134" s="1220"/>
      <c r="H1134" s="1220"/>
      <c r="I1134" s="1410"/>
      <c r="J1134" s="894" t="s">
        <v>2071</v>
      </c>
      <c r="K1134" s="1195"/>
      <c r="L1134" s="1159" t="s">
        <v>994</v>
      </c>
      <c r="M1134" s="1406" t="s">
        <v>1597</v>
      </c>
      <c r="O1134" s="1162"/>
    </row>
    <row r="1135" spans="2:15" s="1161" customFormat="1" ht="13.5">
      <c r="B1135" s="871">
        <f t="shared" si="17"/>
        <v>1131</v>
      </c>
      <c r="C1135" s="1359"/>
      <c r="D1135" s="1238"/>
      <c r="E1135" s="1215"/>
      <c r="F1135" s="1248" t="s">
        <v>2087</v>
      </c>
      <c r="G1135" s="1216"/>
      <c r="H1135" s="1216"/>
      <c r="I1135" s="1249"/>
      <c r="J1135" s="875" t="s">
        <v>692</v>
      </c>
      <c r="K1135" s="1411"/>
      <c r="L1135" s="1166" t="s">
        <v>994</v>
      </c>
      <c r="M1135" s="1304"/>
      <c r="O1135" s="1162"/>
    </row>
    <row r="1136" spans="2:15" s="1161" customFormat="1" ht="13.5">
      <c r="B1136" s="871">
        <f t="shared" si="17"/>
        <v>1132</v>
      </c>
      <c r="C1136" s="1359"/>
      <c r="D1136" s="1238"/>
      <c r="E1136" s="1215"/>
      <c r="F1136" s="1253" t="s">
        <v>2056</v>
      </c>
      <c r="G1136" s="1220"/>
      <c r="H1136" s="1220"/>
      <c r="I1136" s="1240"/>
      <c r="J1136" s="901" t="s">
        <v>907</v>
      </c>
      <c r="K1136" s="1192"/>
      <c r="L1136" s="1193" t="s">
        <v>1369</v>
      </c>
      <c r="M1136" s="1304"/>
      <c r="O1136" s="1162"/>
    </row>
    <row r="1137" spans="2:15" s="1161" customFormat="1" ht="13.5">
      <c r="B1137" s="871">
        <f t="shared" si="17"/>
        <v>1133</v>
      </c>
      <c r="C1137" s="1359"/>
      <c r="D1137" s="1238"/>
      <c r="E1137" s="1215"/>
      <c r="F1137" s="1253" t="s">
        <v>2057</v>
      </c>
      <c r="G1137" s="1220"/>
      <c r="H1137" s="1220"/>
      <c r="I1137" s="1240"/>
      <c r="J1137" s="901" t="s">
        <v>907</v>
      </c>
      <c r="K1137" s="1192"/>
      <c r="L1137" s="1193" t="s">
        <v>1369</v>
      </c>
      <c r="M1137" s="1304" t="s">
        <v>2059</v>
      </c>
      <c r="O1137" s="1162"/>
    </row>
    <row r="1138" spans="2:15" s="1161" customFormat="1" ht="13.5">
      <c r="B1138" s="871">
        <f t="shared" si="17"/>
        <v>1134</v>
      </c>
      <c r="C1138" s="1359"/>
      <c r="D1138" s="1238"/>
      <c r="E1138" s="1215"/>
      <c r="F1138" s="907" t="s">
        <v>1843</v>
      </c>
      <c r="G1138" s="910"/>
      <c r="H1138" s="883"/>
      <c r="I1138" s="969"/>
      <c r="J1138" s="884" t="s">
        <v>975</v>
      </c>
      <c r="K1138" s="1195"/>
      <c r="L1138" s="1159" t="s">
        <v>699</v>
      </c>
      <c r="M1138" s="1222"/>
      <c r="O1138" s="1162"/>
    </row>
    <row r="1139" spans="2:15" s="1161" customFormat="1" ht="13.5">
      <c r="B1139" s="871">
        <f t="shared" si="17"/>
        <v>1135</v>
      </c>
      <c r="C1139" s="1359"/>
      <c r="D1139" s="1223"/>
      <c r="E1139" s="1215"/>
      <c r="F1139" s="1417" t="s">
        <v>1993</v>
      </c>
      <c r="G1139" s="940" t="s">
        <v>909</v>
      </c>
      <c r="H1139" s="883"/>
      <c r="I1139" s="969"/>
      <c r="J1139" s="884" t="s">
        <v>1375</v>
      </c>
      <c r="K1139" s="1195"/>
      <c r="L1139" s="1374" t="s">
        <v>1376</v>
      </c>
      <c r="M1139" s="1222"/>
      <c r="O1139" s="1162"/>
    </row>
    <row r="1140" spans="2:15" s="1161" customFormat="1" ht="13.5">
      <c r="B1140" s="871">
        <f t="shared" si="17"/>
        <v>1136</v>
      </c>
      <c r="C1140" s="1359"/>
      <c r="D1140" s="1223"/>
      <c r="E1140" s="1215"/>
      <c r="F1140" s="909" t="s">
        <v>2060</v>
      </c>
      <c r="G1140" s="940" t="s">
        <v>783</v>
      </c>
      <c r="H1140" s="883"/>
      <c r="I1140" s="969"/>
      <c r="J1140" s="884" t="s">
        <v>2073</v>
      </c>
      <c r="K1140" s="1195"/>
      <c r="L1140" s="1374" t="s">
        <v>994</v>
      </c>
      <c r="M1140" s="1222"/>
      <c r="O1140" s="1162"/>
    </row>
    <row r="1141" spans="2:15" s="1161" customFormat="1" ht="13.5">
      <c r="B1141" s="871">
        <f t="shared" si="17"/>
        <v>1137</v>
      </c>
      <c r="C1141" s="1359"/>
      <c r="D1141" s="1238"/>
      <c r="E1141" s="1215"/>
      <c r="F1141" s="868"/>
      <c r="G1141" s="968" t="s">
        <v>1308</v>
      </c>
      <c r="H1141" s="911"/>
      <c r="I1141" s="985"/>
      <c r="J1141" s="884" t="s">
        <v>2062</v>
      </c>
      <c r="K1141" s="1158"/>
      <c r="L1141" s="1159" t="s">
        <v>994</v>
      </c>
      <c r="M1141" s="1222"/>
      <c r="O1141" s="1162"/>
    </row>
    <row r="1142" spans="2:15" s="1161" customFormat="1" ht="13.5">
      <c r="B1142" s="871">
        <f t="shared" si="17"/>
        <v>1138</v>
      </c>
      <c r="C1142" s="1359"/>
      <c r="D1142" s="1238"/>
      <c r="E1142" s="1215"/>
      <c r="F1142" s="868"/>
      <c r="G1142" s="970"/>
      <c r="H1142" s="868"/>
      <c r="I1142" s="1418"/>
      <c r="J1142" s="884" t="s">
        <v>2063</v>
      </c>
      <c r="K1142" s="1195"/>
      <c r="L1142" s="1159" t="s">
        <v>2064</v>
      </c>
      <c r="M1142" s="1222"/>
      <c r="O1142" s="1162"/>
    </row>
    <row r="1143" spans="2:15" s="1161" customFormat="1" ht="13.5">
      <c r="B1143" s="871">
        <f t="shared" si="17"/>
        <v>1139</v>
      </c>
      <c r="C1143" s="1359"/>
      <c r="D1143" s="1238"/>
      <c r="E1143" s="1215"/>
      <c r="F1143" s="868"/>
      <c r="G1143" s="971"/>
      <c r="H1143" s="900"/>
      <c r="I1143" s="986"/>
      <c r="J1143" s="884" t="s">
        <v>2065</v>
      </c>
      <c r="K1143" s="1195"/>
      <c r="L1143" s="1159" t="s">
        <v>2064</v>
      </c>
      <c r="M1143" s="1222"/>
      <c r="O1143" s="1162"/>
    </row>
    <row r="1144" spans="2:15" s="1161" customFormat="1" ht="13.5">
      <c r="B1144" s="871">
        <f t="shared" si="17"/>
        <v>1140</v>
      </c>
      <c r="C1144" s="1359"/>
      <c r="D1144" s="1238"/>
      <c r="E1144" s="1215"/>
      <c r="F1144" s="868"/>
      <c r="G1144" s="882" t="s">
        <v>764</v>
      </c>
      <c r="H1144" s="883"/>
      <c r="I1144" s="883"/>
      <c r="J1144" s="884" t="s">
        <v>692</v>
      </c>
      <c r="K1144" s="1195"/>
      <c r="L1144" s="1159" t="s">
        <v>994</v>
      </c>
      <c r="M1144" s="1222"/>
      <c r="O1144" s="1162"/>
    </row>
    <row r="1145" spans="2:15" s="1161" customFormat="1" ht="13.5">
      <c r="B1145" s="871">
        <f t="shared" si="17"/>
        <v>1141</v>
      </c>
      <c r="C1145" s="1359"/>
      <c r="D1145" s="1238"/>
      <c r="E1145" s="1215"/>
      <c r="F1145" s="868"/>
      <c r="G1145" s="882" t="s">
        <v>2088</v>
      </c>
      <c r="H1145" s="883"/>
      <c r="I1145" s="883"/>
      <c r="J1145" s="884" t="s">
        <v>880</v>
      </c>
      <c r="K1145" s="1195" t="s">
        <v>768</v>
      </c>
      <c r="L1145" s="1159" t="s">
        <v>994</v>
      </c>
      <c r="M1145" s="1222"/>
      <c r="O1145" s="1162"/>
    </row>
    <row r="1146" spans="2:15" s="1161" customFormat="1" ht="13.5">
      <c r="B1146" s="871">
        <f t="shared" si="17"/>
        <v>1142</v>
      </c>
      <c r="C1146" s="1359"/>
      <c r="D1146" s="1238"/>
      <c r="E1146" s="1215"/>
      <c r="F1146" s="868"/>
      <c r="G1146" s="882" t="s">
        <v>2089</v>
      </c>
      <c r="H1146" s="883"/>
      <c r="I1146" s="883"/>
      <c r="J1146" s="884" t="s">
        <v>1335</v>
      </c>
      <c r="K1146" s="1195"/>
      <c r="L1146" s="1159" t="s">
        <v>994</v>
      </c>
      <c r="M1146" s="1222"/>
      <c r="O1146" s="1162"/>
    </row>
    <row r="1147" spans="2:15" s="1161" customFormat="1" ht="13.5">
      <c r="B1147" s="871">
        <f t="shared" si="17"/>
        <v>1143</v>
      </c>
      <c r="C1147" s="1419"/>
      <c r="D1147" s="1238"/>
      <c r="E1147" s="1215"/>
      <c r="F1147" s="1264" t="s">
        <v>863</v>
      </c>
      <c r="G1147" s="1220"/>
      <c r="H1147" s="1220"/>
      <c r="I1147" s="1410"/>
      <c r="J1147" s="894" t="s">
        <v>2071</v>
      </c>
      <c r="K1147" s="1195"/>
      <c r="L1147" s="1159" t="s">
        <v>994</v>
      </c>
      <c r="M1147" s="1420" t="s">
        <v>1597</v>
      </c>
      <c r="O1147" s="1162"/>
    </row>
    <row r="1148" spans="2:15" s="1161" customFormat="1" ht="13.5">
      <c r="B1148" s="871">
        <f t="shared" si="17"/>
        <v>1144</v>
      </c>
      <c r="C1148" s="1359"/>
      <c r="D1148" s="1238"/>
      <c r="E1148" s="1215"/>
      <c r="F1148" s="1248" t="s">
        <v>2090</v>
      </c>
      <c r="G1148" s="1216"/>
      <c r="H1148" s="1216"/>
      <c r="I1148" s="1249"/>
      <c r="J1148" s="875" t="s">
        <v>692</v>
      </c>
      <c r="K1148" s="1411"/>
      <c r="L1148" s="1166" t="s">
        <v>994</v>
      </c>
      <c r="M1148" s="1304"/>
      <c r="O1148" s="1162"/>
    </row>
    <row r="1149" spans="2:15" s="1161" customFormat="1" ht="13.5">
      <c r="B1149" s="871">
        <f t="shared" si="17"/>
        <v>1145</v>
      </c>
      <c r="C1149" s="1359"/>
      <c r="D1149" s="1238"/>
      <c r="E1149" s="1215"/>
      <c r="F1149" s="1253" t="s">
        <v>2056</v>
      </c>
      <c r="G1149" s="1220"/>
      <c r="H1149" s="1220"/>
      <c r="I1149" s="1240"/>
      <c r="J1149" s="901" t="s">
        <v>2058</v>
      </c>
      <c r="K1149" s="1192"/>
      <c r="L1149" s="1193" t="s">
        <v>1369</v>
      </c>
      <c r="M1149" s="1304"/>
      <c r="O1149" s="1162"/>
    </row>
    <row r="1150" spans="2:15" s="1161" customFormat="1" ht="13.5">
      <c r="B1150" s="871">
        <f t="shared" si="17"/>
        <v>1146</v>
      </c>
      <c r="C1150" s="1359"/>
      <c r="D1150" s="1238"/>
      <c r="E1150" s="1215"/>
      <c r="F1150" s="1253" t="s">
        <v>2057</v>
      </c>
      <c r="G1150" s="1220"/>
      <c r="H1150" s="1220"/>
      <c r="I1150" s="1240"/>
      <c r="J1150" s="901" t="s">
        <v>907</v>
      </c>
      <c r="K1150" s="1192"/>
      <c r="L1150" s="1193" t="s">
        <v>2080</v>
      </c>
      <c r="M1150" s="1304" t="s">
        <v>2059</v>
      </c>
      <c r="O1150" s="1162"/>
    </row>
    <row r="1151" spans="2:15" s="1161" customFormat="1" ht="13.5">
      <c r="B1151" s="871">
        <f t="shared" si="17"/>
        <v>1147</v>
      </c>
      <c r="C1151" s="1359"/>
      <c r="D1151" s="1238"/>
      <c r="E1151" s="1215"/>
      <c r="F1151" s="907" t="s">
        <v>1843</v>
      </c>
      <c r="G1151" s="910"/>
      <c r="H1151" s="883"/>
      <c r="I1151" s="969"/>
      <c r="J1151" s="884" t="s">
        <v>975</v>
      </c>
      <c r="K1151" s="1195"/>
      <c r="L1151" s="1159" t="s">
        <v>699</v>
      </c>
      <c r="M1151" s="1222"/>
      <c r="O1151" s="1162"/>
    </row>
    <row r="1152" spans="2:15" s="1161" customFormat="1" ht="13.5">
      <c r="B1152" s="871">
        <f t="shared" si="17"/>
        <v>1148</v>
      </c>
      <c r="C1152" s="1359"/>
      <c r="D1152" s="1223"/>
      <c r="E1152" s="1215"/>
      <c r="F1152" s="1417" t="s">
        <v>890</v>
      </c>
      <c r="G1152" s="940" t="s">
        <v>909</v>
      </c>
      <c r="H1152" s="883"/>
      <c r="I1152" s="969"/>
      <c r="J1152" s="884" t="s">
        <v>1452</v>
      </c>
      <c r="K1152" s="1195"/>
      <c r="L1152" s="1374" t="s">
        <v>1376</v>
      </c>
      <c r="M1152" s="1222"/>
      <c r="O1152" s="1162"/>
    </row>
    <row r="1153" spans="2:15" s="1161" customFormat="1" ht="13.5">
      <c r="B1153" s="871">
        <f t="shared" si="17"/>
        <v>1149</v>
      </c>
      <c r="C1153" s="1359"/>
      <c r="D1153" s="1223"/>
      <c r="E1153" s="1215"/>
      <c r="F1153" s="909" t="s">
        <v>2060</v>
      </c>
      <c r="G1153" s="940" t="s">
        <v>2091</v>
      </c>
      <c r="H1153" s="883"/>
      <c r="I1153" s="969"/>
      <c r="J1153" s="884" t="s">
        <v>2061</v>
      </c>
      <c r="K1153" s="1195"/>
      <c r="L1153" s="1374" t="s">
        <v>994</v>
      </c>
      <c r="M1153" s="1222"/>
      <c r="O1153" s="1162"/>
    </row>
    <row r="1154" spans="2:15" s="1161" customFormat="1" ht="13.5">
      <c r="B1154" s="871">
        <f t="shared" si="17"/>
        <v>1150</v>
      </c>
      <c r="C1154" s="1359"/>
      <c r="D1154" s="1238"/>
      <c r="E1154" s="1215"/>
      <c r="F1154" s="868"/>
      <c r="G1154" s="968" t="s">
        <v>1308</v>
      </c>
      <c r="H1154" s="911"/>
      <c r="I1154" s="985"/>
      <c r="J1154" s="884" t="s">
        <v>2085</v>
      </c>
      <c r="K1154" s="1158"/>
      <c r="L1154" s="1159" t="s">
        <v>1967</v>
      </c>
      <c r="M1154" s="1222"/>
      <c r="O1154" s="1162"/>
    </row>
    <row r="1155" spans="2:15" s="1161" customFormat="1" ht="13.5">
      <c r="B1155" s="871">
        <f t="shared" si="17"/>
        <v>1151</v>
      </c>
      <c r="C1155" s="1359"/>
      <c r="D1155" s="1238"/>
      <c r="E1155" s="1215"/>
      <c r="F1155" s="868"/>
      <c r="G1155" s="970"/>
      <c r="H1155" s="868"/>
      <c r="I1155" s="1418"/>
      <c r="J1155" s="884" t="s">
        <v>2063</v>
      </c>
      <c r="K1155" s="1195"/>
      <c r="L1155" s="1159" t="s">
        <v>2064</v>
      </c>
      <c r="M1155" s="1222"/>
      <c r="O1155" s="1162"/>
    </row>
    <row r="1156" spans="2:15" s="1161" customFormat="1" ht="13.5">
      <c r="B1156" s="871">
        <f t="shared" si="17"/>
        <v>1152</v>
      </c>
      <c r="C1156" s="1359"/>
      <c r="D1156" s="1238"/>
      <c r="E1156" s="1215"/>
      <c r="F1156" s="868"/>
      <c r="G1156" s="971"/>
      <c r="H1156" s="900"/>
      <c r="I1156" s="986"/>
      <c r="J1156" s="884" t="s">
        <v>2065</v>
      </c>
      <c r="K1156" s="1195"/>
      <c r="L1156" s="1159" t="s">
        <v>2064</v>
      </c>
      <c r="M1156" s="1222"/>
      <c r="O1156" s="1162"/>
    </row>
    <row r="1157" spans="2:15" s="1161" customFormat="1" ht="13.5">
      <c r="B1157" s="871">
        <f t="shared" si="17"/>
        <v>1153</v>
      </c>
      <c r="C1157" s="1359"/>
      <c r="D1157" s="1238"/>
      <c r="E1157" s="1215"/>
      <c r="F1157" s="868"/>
      <c r="G1157" s="882" t="s">
        <v>764</v>
      </c>
      <c r="H1157" s="883"/>
      <c r="I1157" s="883"/>
      <c r="J1157" s="884" t="s">
        <v>692</v>
      </c>
      <c r="K1157" s="1195"/>
      <c r="L1157" s="1159" t="s">
        <v>994</v>
      </c>
      <c r="M1157" s="1222"/>
      <c r="O1157" s="1162"/>
    </row>
    <row r="1158" spans="2:15" s="1161" customFormat="1" ht="13.5">
      <c r="B1158" s="871">
        <f t="shared" ref="B1158:B1221" si="18">B1157+1</f>
        <v>1154</v>
      </c>
      <c r="C1158" s="1359"/>
      <c r="D1158" s="1238"/>
      <c r="E1158" s="1215"/>
      <c r="F1158" s="868"/>
      <c r="G1158" s="882" t="s">
        <v>2088</v>
      </c>
      <c r="H1158" s="883"/>
      <c r="I1158" s="883"/>
      <c r="J1158" s="884" t="s">
        <v>880</v>
      </c>
      <c r="K1158" s="1195" t="s">
        <v>768</v>
      </c>
      <c r="L1158" s="1159" t="s">
        <v>994</v>
      </c>
      <c r="M1158" s="1222"/>
      <c r="O1158" s="1162"/>
    </row>
    <row r="1159" spans="2:15" s="1161" customFormat="1" ht="13.5">
      <c r="B1159" s="871">
        <f t="shared" si="18"/>
        <v>1155</v>
      </c>
      <c r="C1159" s="1359"/>
      <c r="D1159" s="1238"/>
      <c r="E1159" s="1215"/>
      <c r="F1159" s="868"/>
      <c r="G1159" s="882" t="s">
        <v>769</v>
      </c>
      <c r="H1159" s="883"/>
      <c r="I1159" s="883"/>
      <c r="J1159" s="884" t="s">
        <v>1552</v>
      </c>
      <c r="K1159" s="1195"/>
      <c r="L1159" s="1159" t="s">
        <v>994</v>
      </c>
      <c r="M1159" s="1222"/>
      <c r="O1159" s="1162"/>
    </row>
    <row r="1160" spans="2:15" s="1161" customFormat="1" ht="13.5">
      <c r="B1160" s="871">
        <f t="shared" si="18"/>
        <v>1156</v>
      </c>
      <c r="C1160" s="1419"/>
      <c r="D1160" s="1421"/>
      <c r="E1160" s="1318"/>
      <c r="F1160" s="1264" t="s">
        <v>863</v>
      </c>
      <c r="G1160" s="1220"/>
      <c r="H1160" s="1220"/>
      <c r="I1160" s="1410"/>
      <c r="J1160" s="894" t="s">
        <v>2071</v>
      </c>
      <c r="K1160" s="1195"/>
      <c r="L1160" s="1159" t="s">
        <v>994</v>
      </c>
      <c r="M1160" s="1406" t="s">
        <v>1597</v>
      </c>
      <c r="O1160" s="1162"/>
    </row>
    <row r="1161" spans="2:15" s="1183" customFormat="1" ht="13.5">
      <c r="B1161" s="871">
        <f t="shared" si="18"/>
        <v>1157</v>
      </c>
      <c r="C1161" s="1064"/>
      <c r="D1161" s="1170" t="s">
        <v>2092</v>
      </c>
      <c r="E1161" s="897"/>
      <c r="F1161" s="917"/>
      <c r="G1161" s="917"/>
      <c r="H1161" s="917"/>
      <c r="I1161" s="917"/>
      <c r="J1161" s="952" t="s">
        <v>994</v>
      </c>
      <c r="K1161" s="1413" t="s">
        <v>592</v>
      </c>
      <c r="L1161" s="1181" t="s">
        <v>994</v>
      </c>
      <c r="M1161" s="1394"/>
      <c r="O1161" s="1184"/>
    </row>
    <row r="1162" spans="2:15" s="1161" customFormat="1" ht="13.5">
      <c r="B1162" s="871">
        <f t="shared" si="18"/>
        <v>1158</v>
      </c>
      <c r="C1162" s="1359"/>
      <c r="D1162" s="1238"/>
      <c r="E1162" s="1215"/>
      <c r="F1162" s="1398" t="s">
        <v>678</v>
      </c>
      <c r="G1162" s="1216"/>
      <c r="H1162" s="1216"/>
      <c r="I1162" s="1216"/>
      <c r="J1162" s="875" t="s">
        <v>2093</v>
      </c>
      <c r="K1162" s="1411"/>
      <c r="L1162" s="1166" t="s">
        <v>994</v>
      </c>
      <c r="M1162" s="1222"/>
      <c r="O1162" s="1162"/>
    </row>
    <row r="1163" spans="2:15" s="1161" customFormat="1" ht="13.5">
      <c r="B1163" s="871">
        <f t="shared" si="18"/>
        <v>1159</v>
      </c>
      <c r="C1163" s="1359"/>
      <c r="D1163" s="1238"/>
      <c r="E1163" s="1215"/>
      <c r="F1163" s="1253" t="s">
        <v>1843</v>
      </c>
      <c r="G1163" s="1220"/>
      <c r="H1163" s="1220"/>
      <c r="I1163" s="1220"/>
      <c r="J1163" s="884" t="s">
        <v>1472</v>
      </c>
      <c r="K1163" s="1195"/>
      <c r="L1163" s="1159" t="s">
        <v>649</v>
      </c>
      <c r="M1163" s="1222"/>
      <c r="O1163" s="1162"/>
    </row>
    <row r="1164" spans="2:15" s="1161" customFormat="1" ht="27">
      <c r="B1164" s="871">
        <f t="shared" si="18"/>
        <v>1160</v>
      </c>
      <c r="C1164" s="1359"/>
      <c r="D1164" s="1223"/>
      <c r="E1164" s="1215"/>
      <c r="F1164" s="1290" t="s">
        <v>2094</v>
      </c>
      <c r="G1164" s="1243" t="s">
        <v>776</v>
      </c>
      <c r="H1164" s="1235"/>
      <c r="I1164" s="1259"/>
      <c r="J1164" s="884" t="s">
        <v>1396</v>
      </c>
      <c r="K1164" s="1195"/>
      <c r="L1164" s="1159" t="s">
        <v>780</v>
      </c>
      <c r="M1164" s="976"/>
      <c r="O1164" s="1162"/>
    </row>
    <row r="1165" spans="2:15" s="1161" customFormat="1" ht="13.5">
      <c r="B1165" s="871">
        <f t="shared" si="18"/>
        <v>1161</v>
      </c>
      <c r="C1165" s="1359"/>
      <c r="D1165" s="1223"/>
      <c r="E1165" s="1215"/>
      <c r="F1165" s="1422"/>
      <c r="G1165" s="1423"/>
      <c r="H1165" s="1278"/>
      <c r="I1165" s="1424"/>
      <c r="J1165" s="884" t="s">
        <v>2095</v>
      </c>
      <c r="K1165" s="1195"/>
      <c r="L1165" s="1159" t="s">
        <v>1644</v>
      </c>
      <c r="M1165" s="976" t="s">
        <v>2096</v>
      </c>
      <c r="O1165" s="1162"/>
    </row>
    <row r="1166" spans="2:15" s="1161" customFormat="1" ht="13.5">
      <c r="B1166" s="871">
        <f t="shared" si="18"/>
        <v>1162</v>
      </c>
      <c r="C1166" s="1359"/>
      <c r="D1166" s="1238"/>
      <c r="E1166" s="1215"/>
      <c r="F1166" s="1422"/>
      <c r="G1166" s="1288" t="s">
        <v>783</v>
      </c>
      <c r="H1166" s="1220"/>
      <c r="I1166" s="1220"/>
      <c r="J1166" s="884" t="s">
        <v>2097</v>
      </c>
      <c r="K1166" s="1158" t="s">
        <v>2097</v>
      </c>
      <c r="L1166" s="1159" t="s">
        <v>994</v>
      </c>
      <c r="M1166" s="1222"/>
      <c r="O1166" s="1162"/>
    </row>
    <row r="1167" spans="2:15" s="1161" customFormat="1" ht="13.5">
      <c r="B1167" s="871">
        <f t="shared" si="18"/>
        <v>1163</v>
      </c>
      <c r="C1167" s="1359"/>
      <c r="D1167" s="1238"/>
      <c r="E1167" s="1215"/>
      <c r="F1167" s="1422"/>
      <c r="G1167" s="1232" t="s">
        <v>1308</v>
      </c>
      <c r="H1167" s="1220" t="s">
        <v>756</v>
      </c>
      <c r="I1167" s="1220"/>
      <c r="J1167" s="912" t="s">
        <v>692</v>
      </c>
      <c r="K1167" s="1195"/>
      <c r="L1167" s="1159" t="s">
        <v>994</v>
      </c>
      <c r="M1167" s="1222"/>
      <c r="O1167" s="1162"/>
    </row>
    <row r="1168" spans="2:15" s="1161" customFormat="1" ht="13.5">
      <c r="B1168" s="871">
        <f t="shared" si="18"/>
        <v>1164</v>
      </c>
      <c r="C1168" s="1359"/>
      <c r="D1168" s="1238"/>
      <c r="E1168" s="1215"/>
      <c r="F1168" s="1425"/>
      <c r="G1168" s="1241"/>
      <c r="H1168" s="1220" t="s">
        <v>759</v>
      </c>
      <c r="I1168" s="1220"/>
      <c r="J1168" s="912" t="s">
        <v>1080</v>
      </c>
      <c r="K1168" s="1195"/>
      <c r="L1168" s="1159" t="s">
        <v>1002</v>
      </c>
      <c r="M1168" s="1222"/>
      <c r="O1168" s="1162"/>
    </row>
    <row r="1169" spans="2:15" s="1161" customFormat="1" ht="13.5">
      <c r="B1169" s="871">
        <f t="shared" si="18"/>
        <v>1165</v>
      </c>
      <c r="C1169" s="1359"/>
      <c r="D1169" s="1238"/>
      <c r="E1169" s="1215"/>
      <c r="F1169" s="1348" t="s">
        <v>1832</v>
      </c>
      <c r="G1169" s="1234" t="s">
        <v>2098</v>
      </c>
      <c r="H1169" s="1220"/>
      <c r="I1169" s="1240"/>
      <c r="J1169" s="912" t="s">
        <v>692</v>
      </c>
      <c r="K1169" s="1195"/>
      <c r="L1169" s="1159" t="s">
        <v>994</v>
      </c>
      <c r="M1169" s="1222"/>
      <c r="O1169" s="1162"/>
    </row>
    <row r="1170" spans="2:15" s="1161" customFormat="1" ht="13.5">
      <c r="B1170" s="871">
        <f t="shared" si="18"/>
        <v>1166</v>
      </c>
      <c r="C1170" s="1359"/>
      <c r="D1170" s="1238"/>
      <c r="E1170" s="1215"/>
      <c r="F1170" s="3054" t="s">
        <v>2099</v>
      </c>
      <c r="G1170" s="1242" t="s">
        <v>2100</v>
      </c>
      <c r="H1170" s="1235"/>
      <c r="I1170" s="1259"/>
      <c r="J1170" s="912" t="s">
        <v>692</v>
      </c>
      <c r="K1170" s="1198"/>
      <c r="L1170" s="1159" t="s">
        <v>994</v>
      </c>
      <c r="M1170" s="1237"/>
      <c r="O1170" s="1162"/>
    </row>
    <row r="1171" spans="2:15" s="1161" customFormat="1" ht="13.5">
      <c r="B1171" s="871">
        <f t="shared" si="18"/>
        <v>1167</v>
      </c>
      <c r="C1171" s="1359"/>
      <c r="D1171" s="1238"/>
      <c r="E1171" s="1215"/>
      <c r="F1171" s="3054"/>
      <c r="G1171" s="1243" t="s">
        <v>2101</v>
      </c>
      <c r="H1171" s="1235"/>
      <c r="I1171" s="1259"/>
      <c r="J1171" s="912" t="s">
        <v>692</v>
      </c>
      <c r="K1171" s="1198"/>
      <c r="L1171" s="1159" t="s">
        <v>994</v>
      </c>
      <c r="M1171" s="1237"/>
      <c r="O1171" s="1162"/>
    </row>
    <row r="1172" spans="2:15" s="1161" customFormat="1" ht="13.5">
      <c r="B1172" s="871">
        <f t="shared" si="18"/>
        <v>1168</v>
      </c>
      <c r="C1172" s="1359"/>
      <c r="D1172" s="1238"/>
      <c r="E1172" s="1215"/>
      <c r="F1172" s="3054"/>
      <c r="G1172" s="1242" t="s">
        <v>2102</v>
      </c>
      <c r="H1172" s="1235"/>
      <c r="I1172" s="1259"/>
      <c r="J1172" s="912" t="s">
        <v>1181</v>
      </c>
      <c r="K1172" s="1198"/>
      <c r="L1172" s="1159" t="s">
        <v>994</v>
      </c>
      <c r="M1172" s="1237"/>
      <c r="O1172" s="1162"/>
    </row>
    <row r="1173" spans="2:15" s="1161" customFormat="1" ht="13.5">
      <c r="B1173" s="871">
        <f t="shared" si="18"/>
        <v>1169</v>
      </c>
      <c r="C1173" s="1359"/>
      <c r="D1173" s="1238"/>
      <c r="E1173" s="1215"/>
      <c r="F1173" s="3054"/>
      <c r="G1173" s="1242" t="s">
        <v>2103</v>
      </c>
      <c r="H1173" s="1235"/>
      <c r="I1173" s="1259"/>
      <c r="J1173" s="912" t="s">
        <v>1181</v>
      </c>
      <c r="K1173" s="1198"/>
      <c r="L1173" s="1159" t="s">
        <v>1967</v>
      </c>
      <c r="M1173" s="1237"/>
      <c r="O1173" s="1162"/>
    </row>
    <row r="1174" spans="2:15" s="1161" customFormat="1" ht="13.5">
      <c r="B1174" s="871">
        <f t="shared" si="18"/>
        <v>1170</v>
      </c>
      <c r="C1174" s="1359"/>
      <c r="D1174" s="1421"/>
      <c r="E1174" s="1318"/>
      <c r="F1174" s="3055"/>
      <c r="G1174" s="1426" t="s">
        <v>1678</v>
      </c>
      <c r="H1174" s="1265"/>
      <c r="I1174" s="1410"/>
      <c r="J1174" s="894" t="s">
        <v>1181</v>
      </c>
      <c r="K1174" s="1370"/>
      <c r="L1174" s="1159" t="s">
        <v>994</v>
      </c>
      <c r="M1174" s="1385" t="s">
        <v>1597</v>
      </c>
      <c r="O1174" s="1162"/>
    </row>
    <row r="1175" spans="2:15" s="837" customFormat="1" ht="13.5">
      <c r="B1175" s="858">
        <f t="shared" si="18"/>
        <v>1171</v>
      </c>
      <c r="C1175" s="1064"/>
      <c r="D1175" s="1170" t="s">
        <v>2104</v>
      </c>
      <c r="E1175" s="897"/>
      <c r="F1175" s="917"/>
      <c r="G1175" s="917"/>
      <c r="H1175" s="917"/>
      <c r="I1175" s="917"/>
      <c r="J1175" s="952" t="s">
        <v>994</v>
      </c>
      <c r="K1175" s="930" t="s">
        <v>592</v>
      </c>
      <c r="L1175" s="924" t="s">
        <v>994</v>
      </c>
      <c r="M1175" s="1387"/>
      <c r="O1175" s="865"/>
    </row>
    <row r="1176" spans="2:15" s="837" customFormat="1" ht="13.5">
      <c r="B1176" s="858">
        <f t="shared" si="18"/>
        <v>1172</v>
      </c>
      <c r="C1176" s="1142"/>
      <c r="D1176" s="1427"/>
      <c r="E1176" s="896" t="s">
        <v>2105</v>
      </c>
      <c r="F1176" s="897"/>
      <c r="G1176" s="897"/>
      <c r="H1176" s="897"/>
      <c r="I1176" s="897"/>
      <c r="J1176" s="929" t="s">
        <v>592</v>
      </c>
      <c r="K1176" s="930" t="s">
        <v>592</v>
      </c>
      <c r="L1176" s="924" t="s">
        <v>1967</v>
      </c>
      <c r="M1176" s="1416"/>
      <c r="O1176" s="865"/>
    </row>
    <row r="1177" spans="2:15" s="1161" customFormat="1" ht="13.5">
      <c r="B1177" s="871">
        <f t="shared" si="18"/>
        <v>1173</v>
      </c>
      <c r="C1177" s="1359"/>
      <c r="D1177" s="1428"/>
      <c r="E1177" s="1429"/>
      <c r="F1177" s="1398" t="s">
        <v>678</v>
      </c>
      <c r="G1177" s="1216"/>
      <c r="H1177" s="1216"/>
      <c r="I1177" s="1216"/>
      <c r="J1177" s="875" t="s">
        <v>692</v>
      </c>
      <c r="K1177" s="1411"/>
      <c r="L1177" s="1166" t="s">
        <v>994</v>
      </c>
      <c r="M1177" s="1304"/>
      <c r="O1177" s="1162"/>
    </row>
    <row r="1178" spans="2:15" s="1161" customFormat="1" ht="13.5">
      <c r="B1178" s="871">
        <f t="shared" si="18"/>
        <v>1174</v>
      </c>
      <c r="C1178" s="1359"/>
      <c r="D1178" s="1428"/>
      <c r="E1178" s="1429"/>
      <c r="F1178" s="1253" t="s">
        <v>1843</v>
      </c>
      <c r="G1178" s="1220"/>
      <c r="H1178" s="1220"/>
      <c r="I1178" s="1220"/>
      <c r="J1178" s="884" t="s">
        <v>1434</v>
      </c>
      <c r="K1178" s="1195"/>
      <c r="L1178" s="1159" t="s">
        <v>649</v>
      </c>
      <c r="M1178" s="1222"/>
      <c r="O1178" s="1162"/>
    </row>
    <row r="1179" spans="2:15" s="1161" customFormat="1" ht="13.5">
      <c r="B1179" s="871">
        <f t="shared" si="18"/>
        <v>1175</v>
      </c>
      <c r="C1179" s="1359"/>
      <c r="D1179" s="1342"/>
      <c r="E1179" s="1429"/>
      <c r="F1179" s="1305" t="s">
        <v>2035</v>
      </c>
      <c r="G1179" s="1242" t="s">
        <v>909</v>
      </c>
      <c r="H1179" s="1235"/>
      <c r="I1179" s="1259"/>
      <c r="J1179" s="884" t="s">
        <v>1375</v>
      </c>
      <c r="K1179" s="1195"/>
      <c r="L1179" s="1159" t="s">
        <v>1376</v>
      </c>
      <c r="M1179" s="1222"/>
      <c r="O1179" s="1162"/>
    </row>
    <row r="1180" spans="2:15" s="1161" customFormat="1" ht="13.5">
      <c r="B1180" s="871">
        <f t="shared" si="18"/>
        <v>1176</v>
      </c>
      <c r="C1180" s="1359"/>
      <c r="D1180" s="1342"/>
      <c r="E1180" s="1429"/>
      <c r="F1180" s="1254" t="s">
        <v>706</v>
      </c>
      <c r="G1180" s="1242" t="s">
        <v>765</v>
      </c>
      <c r="H1180" s="1235"/>
      <c r="I1180" s="1235"/>
      <c r="J1180" s="884" t="s">
        <v>880</v>
      </c>
      <c r="K1180" s="1195" t="s">
        <v>880</v>
      </c>
      <c r="L1180" s="1159" t="s">
        <v>994</v>
      </c>
      <c r="M1180" s="1222"/>
      <c r="O1180" s="1162"/>
    </row>
    <row r="1181" spans="2:15" s="1161" customFormat="1" ht="13.5">
      <c r="B1181" s="871">
        <f t="shared" si="18"/>
        <v>1177</v>
      </c>
      <c r="C1181" s="1359"/>
      <c r="D1181" s="1428"/>
      <c r="E1181" s="1429"/>
      <c r="F1181" s="1254"/>
      <c r="G1181" s="1288" t="s">
        <v>769</v>
      </c>
      <c r="H1181" s="1220"/>
      <c r="I1181" s="1220"/>
      <c r="J1181" s="884" t="s">
        <v>692</v>
      </c>
      <c r="K1181" s="1158"/>
      <c r="L1181" s="1159" t="s">
        <v>994</v>
      </c>
      <c r="M1181" s="1222"/>
      <c r="O1181" s="1162"/>
    </row>
    <row r="1182" spans="2:15" s="1161" customFormat="1" ht="13.5">
      <c r="B1182" s="871">
        <f t="shared" si="18"/>
        <v>1178</v>
      </c>
      <c r="C1182" s="1359"/>
      <c r="D1182" s="1428"/>
      <c r="E1182" s="1430"/>
      <c r="F1182" s="1264" t="s">
        <v>791</v>
      </c>
      <c r="G1182" s="1220"/>
      <c r="H1182" s="1220"/>
      <c r="I1182" s="1220"/>
      <c r="J1182" s="884" t="s">
        <v>1445</v>
      </c>
      <c r="K1182" s="1195"/>
      <c r="L1182" s="1159" t="s">
        <v>1967</v>
      </c>
      <c r="M1182" s="1268" t="s">
        <v>2106</v>
      </c>
      <c r="O1182" s="1162"/>
    </row>
    <row r="1183" spans="2:15" s="1183" customFormat="1" ht="13.5">
      <c r="B1183" s="858">
        <f t="shared" si="18"/>
        <v>1179</v>
      </c>
      <c r="C1183" s="1064"/>
      <c r="D1183" s="1431"/>
      <c r="E1183" s="897" t="s">
        <v>2107</v>
      </c>
      <c r="F1183" s="917"/>
      <c r="G1183" s="917"/>
      <c r="H1183" s="917"/>
      <c r="I1183" s="917"/>
      <c r="J1183" s="952" t="s">
        <v>994</v>
      </c>
      <c r="K1183" s="1413" t="s">
        <v>592</v>
      </c>
      <c r="L1183" s="1181" t="s">
        <v>1967</v>
      </c>
      <c r="M1183" s="1394"/>
      <c r="O1183" s="1184"/>
    </row>
    <row r="1184" spans="2:15" s="1161" customFormat="1" ht="13.5">
      <c r="B1184" s="871">
        <f t="shared" si="18"/>
        <v>1180</v>
      </c>
      <c r="C1184" s="1359"/>
      <c r="D1184" s="1428"/>
      <c r="E1184" s="1258"/>
      <c r="F1184" s="1398" t="s">
        <v>678</v>
      </c>
      <c r="G1184" s="1216"/>
      <c r="H1184" s="1216"/>
      <c r="I1184" s="1216"/>
      <c r="J1184" s="875" t="s">
        <v>907</v>
      </c>
      <c r="K1184" s="1411"/>
      <c r="L1184" s="1166" t="s">
        <v>994</v>
      </c>
      <c r="M1184" s="1222"/>
      <c r="O1184" s="1162"/>
    </row>
    <row r="1185" spans="2:15" s="1161" customFormat="1" ht="13.5">
      <c r="B1185" s="871">
        <f t="shared" si="18"/>
        <v>1181</v>
      </c>
      <c r="C1185" s="1359"/>
      <c r="D1185" s="1428"/>
      <c r="E1185" s="1258"/>
      <c r="F1185" s="1253" t="s">
        <v>1843</v>
      </c>
      <c r="G1185" s="1220"/>
      <c r="H1185" s="1220"/>
      <c r="I1185" s="1220"/>
      <c r="J1185" s="884" t="s">
        <v>2108</v>
      </c>
      <c r="K1185" s="1195"/>
      <c r="L1185" s="1159" t="s">
        <v>649</v>
      </c>
      <c r="M1185" s="1222"/>
      <c r="O1185" s="1162"/>
    </row>
    <row r="1186" spans="2:15" s="1161" customFormat="1" ht="13.5">
      <c r="B1186" s="871">
        <f t="shared" si="18"/>
        <v>1182</v>
      </c>
      <c r="C1186" s="1359"/>
      <c r="D1186" s="1342"/>
      <c r="E1186" s="1258"/>
      <c r="F1186" s="1305" t="s">
        <v>2109</v>
      </c>
      <c r="G1186" s="1242" t="s">
        <v>909</v>
      </c>
      <c r="H1186" s="1235"/>
      <c r="I1186" s="1259"/>
      <c r="J1186" s="884" t="s">
        <v>1375</v>
      </c>
      <c r="K1186" s="1195"/>
      <c r="L1186" s="1159" t="s">
        <v>2110</v>
      </c>
      <c r="M1186" s="1222"/>
      <c r="O1186" s="1162"/>
    </row>
    <row r="1187" spans="2:15" s="1161" customFormat="1" ht="13.5">
      <c r="B1187" s="871">
        <f t="shared" si="18"/>
        <v>1183</v>
      </c>
      <c r="C1187" s="1359"/>
      <c r="D1187" s="1342"/>
      <c r="E1187" s="1258"/>
      <c r="F1187" s="1254" t="s">
        <v>706</v>
      </c>
      <c r="G1187" s="1242" t="s">
        <v>2111</v>
      </c>
      <c r="H1187" s="1235"/>
      <c r="I1187" s="1235"/>
      <c r="J1187" s="884" t="s">
        <v>692</v>
      </c>
      <c r="K1187" s="1195"/>
      <c r="L1187" s="1159" t="s">
        <v>994</v>
      </c>
      <c r="M1187" s="1222"/>
      <c r="O1187" s="1162"/>
    </row>
    <row r="1188" spans="2:15" s="1161" customFormat="1" ht="13.5">
      <c r="B1188" s="871">
        <f t="shared" si="18"/>
        <v>1184</v>
      </c>
      <c r="C1188" s="1359"/>
      <c r="D1188" s="1342"/>
      <c r="E1188" s="1258"/>
      <c r="F1188" s="1254"/>
      <c r="G1188" s="1242" t="s">
        <v>764</v>
      </c>
      <c r="H1188" s="1235"/>
      <c r="I1188" s="1235"/>
      <c r="J1188" s="884" t="s">
        <v>692</v>
      </c>
      <c r="K1188" s="1195"/>
      <c r="L1188" s="1159" t="s">
        <v>994</v>
      </c>
      <c r="M1188" s="1222"/>
      <c r="O1188" s="1162"/>
    </row>
    <row r="1189" spans="2:15" s="1161" customFormat="1" ht="13.5">
      <c r="B1189" s="871">
        <f t="shared" si="18"/>
        <v>1185</v>
      </c>
      <c r="C1189" s="1359"/>
      <c r="D1189" s="1342"/>
      <c r="E1189" s="1258"/>
      <c r="F1189" s="1254"/>
      <c r="G1189" s="1243" t="s">
        <v>1308</v>
      </c>
      <c r="H1189" s="1235"/>
      <c r="I1189" s="1235"/>
      <c r="J1189" s="884" t="s">
        <v>692</v>
      </c>
      <c r="K1189" s="1195"/>
      <c r="L1189" s="1159" t="s">
        <v>994</v>
      </c>
      <c r="M1189" s="1222"/>
      <c r="O1189" s="1162"/>
    </row>
    <row r="1190" spans="2:15" s="1161" customFormat="1" ht="13.5">
      <c r="B1190" s="871">
        <f t="shared" si="18"/>
        <v>1186</v>
      </c>
      <c r="C1190" s="1359"/>
      <c r="D1190" s="1342"/>
      <c r="E1190" s="1258"/>
      <c r="F1190" s="1254"/>
      <c r="G1190" s="1242" t="s">
        <v>769</v>
      </c>
      <c r="H1190" s="1235"/>
      <c r="I1190" s="1235"/>
      <c r="J1190" s="884" t="s">
        <v>692</v>
      </c>
      <c r="K1190" s="1195"/>
      <c r="L1190" s="1159" t="s">
        <v>994</v>
      </c>
      <c r="M1190" s="1222"/>
      <c r="O1190" s="1162"/>
    </row>
    <row r="1191" spans="2:15" s="1161" customFormat="1" ht="13.5">
      <c r="B1191" s="871">
        <f t="shared" si="18"/>
        <v>1187</v>
      </c>
      <c r="C1191" s="1359"/>
      <c r="D1191" s="1342"/>
      <c r="E1191" s="1258"/>
      <c r="F1191" s="1254"/>
      <c r="G1191" s="1242" t="s">
        <v>765</v>
      </c>
      <c r="H1191" s="1235"/>
      <c r="I1191" s="1235"/>
      <c r="J1191" s="884" t="s">
        <v>880</v>
      </c>
      <c r="K1191" s="1195" t="s">
        <v>880</v>
      </c>
      <c r="L1191" s="1159" t="s">
        <v>994</v>
      </c>
      <c r="M1191" s="1222"/>
      <c r="O1191" s="1162"/>
    </row>
    <row r="1192" spans="2:15" s="1161" customFormat="1" ht="13.5">
      <c r="B1192" s="871">
        <f t="shared" si="18"/>
        <v>1188</v>
      </c>
      <c r="C1192" s="1359"/>
      <c r="D1192" s="1428"/>
      <c r="E1192" s="1432"/>
      <c r="F1192" s="1264" t="s">
        <v>791</v>
      </c>
      <c r="G1192" s="1220"/>
      <c r="H1192" s="1220"/>
      <c r="I1192" s="1220"/>
      <c r="J1192" s="884" t="s">
        <v>1445</v>
      </c>
      <c r="K1192" s="1195"/>
      <c r="L1192" s="1159" t="s">
        <v>994</v>
      </c>
      <c r="M1192" s="1268" t="s">
        <v>2106</v>
      </c>
      <c r="O1192" s="1162"/>
    </row>
    <row r="1193" spans="2:15" s="837" customFormat="1" ht="13.5">
      <c r="B1193" s="858">
        <f t="shared" si="18"/>
        <v>1189</v>
      </c>
      <c r="C1193" s="1064"/>
      <c r="D1193" s="1433"/>
      <c r="E1193" s="897" t="s">
        <v>2112</v>
      </c>
      <c r="F1193" s="917"/>
      <c r="G1193" s="917"/>
      <c r="H1193" s="917"/>
      <c r="I1193" s="917"/>
      <c r="J1193" s="952" t="s">
        <v>994</v>
      </c>
      <c r="K1193" s="930" t="s">
        <v>592</v>
      </c>
      <c r="L1193" s="924" t="s">
        <v>994</v>
      </c>
      <c r="M1193" s="1387"/>
      <c r="O1193" s="865"/>
    </row>
    <row r="1194" spans="2:15" s="1161" customFormat="1" ht="13.5">
      <c r="B1194" s="871">
        <f t="shared" si="18"/>
        <v>1190</v>
      </c>
      <c r="C1194" s="1359"/>
      <c r="D1194" s="1428"/>
      <c r="E1194" s="1258"/>
      <c r="F1194" s="1398" t="s">
        <v>678</v>
      </c>
      <c r="G1194" s="1216"/>
      <c r="H1194" s="1216"/>
      <c r="I1194" s="1216"/>
      <c r="J1194" s="875" t="s">
        <v>692</v>
      </c>
      <c r="K1194" s="1411"/>
      <c r="L1194" s="1166" t="s">
        <v>994</v>
      </c>
      <c r="M1194" s="1222"/>
      <c r="O1194" s="1162"/>
    </row>
    <row r="1195" spans="2:15" s="1161" customFormat="1" ht="13.5">
      <c r="B1195" s="871">
        <f t="shared" si="18"/>
        <v>1191</v>
      </c>
      <c r="C1195" s="1359"/>
      <c r="D1195" s="1428"/>
      <c r="E1195" s="1258"/>
      <c r="F1195" s="1253" t="s">
        <v>1843</v>
      </c>
      <c r="G1195" s="1220"/>
      <c r="H1195" s="1220"/>
      <c r="I1195" s="1220"/>
      <c r="J1195" s="884" t="s">
        <v>2113</v>
      </c>
      <c r="K1195" s="1195"/>
      <c r="L1195" s="1159" t="s">
        <v>960</v>
      </c>
      <c r="M1195" s="1222"/>
      <c r="O1195" s="1162"/>
    </row>
    <row r="1196" spans="2:15" s="1161" customFormat="1" ht="13.5">
      <c r="B1196" s="871">
        <f t="shared" si="18"/>
        <v>1192</v>
      </c>
      <c r="C1196" s="1359"/>
      <c r="D1196" s="1342"/>
      <c r="E1196" s="1258"/>
      <c r="F1196" s="1305" t="s">
        <v>2035</v>
      </c>
      <c r="G1196" s="1242" t="s">
        <v>1691</v>
      </c>
      <c r="H1196" s="1235"/>
      <c r="I1196" s="1259"/>
      <c r="J1196" s="884" t="s">
        <v>907</v>
      </c>
      <c r="K1196" s="1195"/>
      <c r="L1196" s="1159" t="s">
        <v>994</v>
      </c>
      <c r="M1196" s="1222"/>
      <c r="O1196" s="1162"/>
    </row>
    <row r="1197" spans="2:15" s="1161" customFormat="1" ht="13.5">
      <c r="B1197" s="871">
        <f t="shared" si="18"/>
        <v>1193</v>
      </c>
      <c r="C1197" s="1359"/>
      <c r="D1197" s="1342"/>
      <c r="E1197" s="1258"/>
      <c r="F1197" s="1254" t="s">
        <v>2114</v>
      </c>
      <c r="G1197" s="1242" t="s">
        <v>2115</v>
      </c>
      <c r="H1197" s="1235"/>
      <c r="I1197" s="1235"/>
      <c r="J1197" s="884" t="s">
        <v>2116</v>
      </c>
      <c r="K1197" s="1195"/>
      <c r="L1197" s="1159" t="s">
        <v>820</v>
      </c>
      <c r="M1197" s="1222"/>
      <c r="O1197" s="1162"/>
    </row>
    <row r="1198" spans="2:15" s="1161" customFormat="1" ht="13.5">
      <c r="B1198" s="871">
        <f t="shared" si="18"/>
        <v>1194</v>
      </c>
      <c r="C1198" s="1359"/>
      <c r="D1198" s="1342"/>
      <c r="E1198" s="1258"/>
      <c r="F1198" s="1254"/>
      <c r="G1198" s="1242" t="s">
        <v>2117</v>
      </c>
      <c r="H1198" s="1235"/>
      <c r="I1198" s="1235"/>
      <c r="J1198" s="884" t="s">
        <v>2118</v>
      </c>
      <c r="K1198" s="1195"/>
      <c r="L1198" s="1159" t="s">
        <v>994</v>
      </c>
      <c r="M1198" s="1222"/>
      <c r="O1198" s="1162"/>
    </row>
    <row r="1199" spans="2:15" s="1161" customFormat="1" ht="13.5">
      <c r="B1199" s="871">
        <f t="shared" si="18"/>
        <v>1195</v>
      </c>
      <c r="C1199" s="1359"/>
      <c r="D1199" s="1428"/>
      <c r="E1199" s="1258"/>
      <c r="F1199" s="1254"/>
      <c r="G1199" s="1288" t="s">
        <v>769</v>
      </c>
      <c r="H1199" s="1220"/>
      <c r="I1199" s="1220"/>
      <c r="J1199" s="884" t="s">
        <v>692</v>
      </c>
      <c r="K1199" s="1158"/>
      <c r="L1199" s="1159" t="s">
        <v>994</v>
      </c>
      <c r="M1199" s="1222"/>
      <c r="O1199" s="1162"/>
    </row>
    <row r="1200" spans="2:15" s="1161" customFormat="1" ht="13.5">
      <c r="B1200" s="871">
        <f t="shared" si="18"/>
        <v>1196</v>
      </c>
      <c r="C1200" s="1359"/>
      <c r="D1200" s="1429"/>
      <c r="E1200" s="1258"/>
      <c r="F1200" s="1348" t="s">
        <v>1832</v>
      </c>
      <c r="G1200" s="1243" t="s">
        <v>2119</v>
      </c>
      <c r="H1200" s="1333"/>
      <c r="I1200" s="1220" t="s">
        <v>1702</v>
      </c>
      <c r="J1200" s="884" t="s">
        <v>1404</v>
      </c>
      <c r="K1200" s="1195"/>
      <c r="L1200" s="1159" t="s">
        <v>994</v>
      </c>
      <c r="M1200" s="1222"/>
      <c r="O1200" s="1162"/>
    </row>
    <row r="1201" spans="2:15" s="1161" customFormat="1" ht="13.5">
      <c r="B1201" s="871">
        <f t="shared" si="18"/>
        <v>1197</v>
      </c>
      <c r="C1201" s="1359"/>
      <c r="D1201" s="1429"/>
      <c r="E1201" s="1258"/>
      <c r="F1201" s="1349"/>
      <c r="G1201" s="1423"/>
      <c r="H1201" s="1375"/>
      <c r="I1201" s="1235" t="s">
        <v>2120</v>
      </c>
      <c r="J1201" s="884" t="s">
        <v>975</v>
      </c>
      <c r="K1201" s="1198"/>
      <c r="L1201" s="1159" t="s">
        <v>2121</v>
      </c>
      <c r="M1201" s="1237"/>
      <c r="O1201" s="1162"/>
    </row>
    <row r="1202" spans="2:15" s="1161" customFormat="1" ht="13.5">
      <c r="B1202" s="871">
        <f t="shared" si="18"/>
        <v>1198</v>
      </c>
      <c r="C1202" s="1359"/>
      <c r="D1202" s="1429"/>
      <c r="E1202" s="1258"/>
      <c r="F1202" s="1349"/>
      <c r="G1202" s="1243" t="s">
        <v>2122</v>
      </c>
      <c r="H1202" s="1333"/>
      <c r="I1202" s="1220" t="s">
        <v>1702</v>
      </c>
      <c r="J1202" s="884" t="s">
        <v>692</v>
      </c>
      <c r="K1202" s="1198"/>
      <c r="L1202" s="1159" t="s">
        <v>994</v>
      </c>
      <c r="M1202" s="1237"/>
      <c r="O1202" s="1162"/>
    </row>
    <row r="1203" spans="2:15" s="1161" customFormat="1" ht="13.5">
      <c r="B1203" s="871">
        <f t="shared" si="18"/>
        <v>1199</v>
      </c>
      <c r="C1203" s="1359"/>
      <c r="D1203" s="1429"/>
      <c r="E1203" s="1258"/>
      <c r="F1203" s="1349"/>
      <c r="G1203" s="1423"/>
      <c r="H1203" s="1375"/>
      <c r="I1203" s="1235" t="s">
        <v>2120</v>
      </c>
      <c r="J1203" s="884" t="s">
        <v>975</v>
      </c>
      <c r="K1203" s="1198"/>
      <c r="L1203" s="1159" t="s">
        <v>2121</v>
      </c>
      <c r="M1203" s="1237"/>
      <c r="O1203" s="1162"/>
    </row>
    <row r="1204" spans="2:15" s="1161" customFormat="1" ht="13.5">
      <c r="B1204" s="871">
        <f t="shared" si="18"/>
        <v>1200</v>
      </c>
      <c r="C1204" s="1359"/>
      <c r="D1204" s="1429"/>
      <c r="E1204" s="1258"/>
      <c r="F1204" s="3054"/>
      <c r="G1204" s="1243" t="s">
        <v>2123</v>
      </c>
      <c r="H1204" s="1333"/>
      <c r="I1204" s="1220" t="s">
        <v>1702</v>
      </c>
      <c r="J1204" s="884" t="s">
        <v>692</v>
      </c>
      <c r="K1204" s="1198"/>
      <c r="L1204" s="1159" t="s">
        <v>994</v>
      </c>
      <c r="M1204" s="1237"/>
      <c r="O1204" s="1162"/>
    </row>
    <row r="1205" spans="2:15" s="1161" customFormat="1" ht="13.5">
      <c r="B1205" s="871">
        <f t="shared" si="18"/>
        <v>1201</v>
      </c>
      <c r="C1205" s="1359"/>
      <c r="D1205" s="1429"/>
      <c r="E1205" s="1258"/>
      <c r="F1205" s="3054"/>
      <c r="G1205" s="1423"/>
      <c r="H1205" s="1375"/>
      <c r="I1205" s="1235" t="s">
        <v>2120</v>
      </c>
      <c r="J1205" s="884" t="s">
        <v>975</v>
      </c>
      <c r="K1205" s="1198"/>
      <c r="L1205" s="1159" t="s">
        <v>2121</v>
      </c>
      <c r="M1205" s="1237"/>
      <c r="O1205" s="1162"/>
    </row>
    <row r="1206" spans="2:15" s="1161" customFormat="1" ht="13.5">
      <c r="B1206" s="871">
        <f t="shared" si="18"/>
        <v>1202</v>
      </c>
      <c r="C1206" s="1359"/>
      <c r="D1206" s="1429"/>
      <c r="E1206" s="1258"/>
      <c r="F1206" s="3054"/>
      <c r="G1206" s="1243" t="s">
        <v>2124</v>
      </c>
      <c r="H1206" s="1333"/>
      <c r="I1206" s="1220" t="s">
        <v>1702</v>
      </c>
      <c r="J1206" s="884" t="s">
        <v>692</v>
      </c>
      <c r="K1206" s="1198"/>
      <c r="L1206" s="1159" t="s">
        <v>994</v>
      </c>
      <c r="M1206" s="1237"/>
      <c r="O1206" s="1162"/>
    </row>
    <row r="1207" spans="2:15" s="1161" customFormat="1" ht="13.5">
      <c r="B1207" s="871">
        <f t="shared" si="18"/>
        <v>1203</v>
      </c>
      <c r="C1207" s="1359"/>
      <c r="D1207" s="1429"/>
      <c r="E1207" s="1258"/>
      <c r="F1207" s="3054"/>
      <c r="G1207" s="1423"/>
      <c r="H1207" s="1375"/>
      <c r="I1207" s="1235" t="s">
        <v>2120</v>
      </c>
      <c r="J1207" s="884" t="s">
        <v>975</v>
      </c>
      <c r="K1207" s="1198"/>
      <c r="L1207" s="1159" t="s">
        <v>2121</v>
      </c>
      <c r="M1207" s="1237"/>
      <c r="O1207" s="1162"/>
    </row>
    <row r="1208" spans="2:15" s="1161" customFormat="1" ht="13.5">
      <c r="B1208" s="871">
        <f t="shared" si="18"/>
        <v>1204</v>
      </c>
      <c r="C1208" s="1359"/>
      <c r="D1208" s="1429"/>
      <c r="E1208" s="1258"/>
      <c r="F1208" s="3054"/>
      <c r="G1208" s="1242" t="s">
        <v>2125</v>
      </c>
      <c r="H1208" s="1333"/>
      <c r="I1208" s="1220" t="s">
        <v>1702</v>
      </c>
      <c r="J1208" s="884" t="s">
        <v>692</v>
      </c>
      <c r="K1208" s="1198"/>
      <c r="L1208" s="1159" t="s">
        <v>994</v>
      </c>
      <c r="M1208" s="1237"/>
      <c r="O1208" s="1162"/>
    </row>
    <row r="1209" spans="2:15" s="1161" customFormat="1" ht="13.5">
      <c r="B1209" s="871">
        <f t="shared" si="18"/>
        <v>1205</v>
      </c>
      <c r="C1209" s="1359"/>
      <c r="D1209" s="1429"/>
      <c r="E1209" s="1258"/>
      <c r="F1209" s="3054"/>
      <c r="G1209" s="1314"/>
      <c r="H1209" s="1375"/>
      <c r="I1209" s="1235" t="s">
        <v>2120</v>
      </c>
      <c r="J1209" s="884" t="s">
        <v>975</v>
      </c>
      <c r="K1209" s="1198"/>
      <c r="L1209" s="1159" t="s">
        <v>2121</v>
      </c>
      <c r="M1209" s="1237"/>
      <c r="O1209" s="1162"/>
    </row>
    <row r="1210" spans="2:15" s="1161" customFormat="1" ht="13.5">
      <c r="B1210" s="871">
        <f t="shared" si="18"/>
        <v>1206</v>
      </c>
      <c r="C1210" s="1359"/>
      <c r="D1210" s="1429"/>
      <c r="E1210" s="1258"/>
      <c r="F1210" s="3054"/>
      <c r="G1210" s="1242" t="s">
        <v>2126</v>
      </c>
      <c r="H1210" s="1333"/>
      <c r="I1210" s="1220" t="s">
        <v>1702</v>
      </c>
      <c r="J1210" s="884" t="s">
        <v>692</v>
      </c>
      <c r="K1210" s="1198"/>
      <c r="L1210" s="1159" t="s">
        <v>994</v>
      </c>
      <c r="M1210" s="1237"/>
      <c r="O1210" s="1162"/>
    </row>
    <row r="1211" spans="2:15" s="1161" customFormat="1" ht="13.5">
      <c r="B1211" s="871">
        <f t="shared" si="18"/>
        <v>1207</v>
      </c>
      <c r="C1211" s="1359"/>
      <c r="D1211" s="1429"/>
      <c r="E1211" s="1258"/>
      <c r="F1211" s="3054"/>
      <c r="G1211" s="1314"/>
      <c r="H1211" s="1375"/>
      <c r="I1211" s="1235" t="s">
        <v>2120</v>
      </c>
      <c r="J1211" s="884" t="s">
        <v>975</v>
      </c>
      <c r="K1211" s="1198"/>
      <c r="L1211" s="1159" t="s">
        <v>2121</v>
      </c>
      <c r="M1211" s="1237"/>
      <c r="O1211" s="1162"/>
    </row>
    <row r="1212" spans="2:15" s="1161" customFormat="1" ht="27">
      <c r="B1212" s="871">
        <f t="shared" si="18"/>
        <v>1208</v>
      </c>
      <c r="C1212" s="1359"/>
      <c r="D1212" s="1429"/>
      <c r="E1212" s="1432"/>
      <c r="F1212" s="3055"/>
      <c r="G1212" s="1264" t="s">
        <v>1678</v>
      </c>
      <c r="H1212" s="1265"/>
      <c r="I1212" s="1265"/>
      <c r="J1212" s="884" t="s">
        <v>692</v>
      </c>
      <c r="K1212" s="1370"/>
      <c r="L1212" s="1159" t="s">
        <v>994</v>
      </c>
      <c r="M1212" s="1434" t="s">
        <v>2127</v>
      </c>
      <c r="O1212" s="1162"/>
    </row>
    <row r="1213" spans="2:15" s="837" customFormat="1" ht="13.5">
      <c r="B1213" s="871">
        <f t="shared" si="18"/>
        <v>1209</v>
      </c>
      <c r="C1213" s="1064"/>
      <c r="D1213" s="1433"/>
      <c r="E1213" s="897" t="s">
        <v>2128</v>
      </c>
      <c r="F1213" s="917"/>
      <c r="G1213" s="917"/>
      <c r="H1213" s="917"/>
      <c r="I1213" s="917"/>
      <c r="J1213" s="952" t="s">
        <v>1409</v>
      </c>
      <c r="K1213" s="930" t="s">
        <v>592</v>
      </c>
      <c r="L1213" s="924" t="s">
        <v>994</v>
      </c>
      <c r="M1213" s="1387"/>
      <c r="O1213" s="865"/>
    </row>
    <row r="1214" spans="2:15" ht="13.5">
      <c r="B1214" s="871">
        <f t="shared" si="18"/>
        <v>1210</v>
      </c>
      <c r="C1214" s="1359"/>
      <c r="D1214" s="1238"/>
      <c r="E1214" s="1258"/>
      <c r="F1214" s="1398" t="s">
        <v>678</v>
      </c>
      <c r="G1214" s="1216"/>
      <c r="H1214" s="1216"/>
      <c r="I1214" s="1216"/>
      <c r="J1214" s="875" t="s">
        <v>1181</v>
      </c>
      <c r="K1214" s="1435"/>
      <c r="L1214" s="877" t="s">
        <v>994</v>
      </c>
      <c r="M1214" s="976"/>
      <c r="O1214" s="857"/>
    </row>
    <row r="1215" spans="2:15" ht="13.5">
      <c r="B1215" s="871">
        <f t="shared" si="18"/>
        <v>1211</v>
      </c>
      <c r="C1215" s="1359"/>
      <c r="D1215" s="1238"/>
      <c r="E1215" s="1258"/>
      <c r="F1215" s="1253" t="s">
        <v>1843</v>
      </c>
      <c r="G1215" s="1220"/>
      <c r="H1215" s="1220"/>
      <c r="I1215" s="1220"/>
      <c r="J1215" s="884" t="s">
        <v>975</v>
      </c>
      <c r="K1215" s="902"/>
      <c r="L1215" s="937" t="s">
        <v>649</v>
      </c>
      <c r="M1215" s="976"/>
      <c r="O1215" s="857"/>
    </row>
    <row r="1216" spans="2:15" s="1161" customFormat="1" ht="13.5">
      <c r="B1216" s="871">
        <f t="shared" si="18"/>
        <v>1212</v>
      </c>
      <c r="C1216" s="1359"/>
      <c r="D1216" s="1342"/>
      <c r="E1216" s="1429"/>
      <c r="F1216" s="1305" t="s">
        <v>2035</v>
      </c>
      <c r="G1216" s="1242" t="s">
        <v>2069</v>
      </c>
      <c r="H1216" s="1235"/>
      <c r="I1216" s="1259"/>
      <c r="J1216" s="884" t="s">
        <v>1375</v>
      </c>
      <c r="K1216" s="1195"/>
      <c r="L1216" s="1159" t="s">
        <v>1376</v>
      </c>
      <c r="M1216" s="1222"/>
      <c r="O1216" s="1162"/>
    </row>
    <row r="1217" spans="2:15" s="1161" customFormat="1" ht="13.5">
      <c r="B1217" s="871">
        <f t="shared" si="18"/>
        <v>1213</v>
      </c>
      <c r="C1217" s="1359"/>
      <c r="D1217" s="1342"/>
      <c r="E1217" s="1429"/>
      <c r="F1217" s="1254" t="s">
        <v>2129</v>
      </c>
      <c r="G1217" s="1242" t="s">
        <v>910</v>
      </c>
      <c r="H1217" s="1235"/>
      <c r="I1217" s="1235"/>
      <c r="J1217" s="884" t="s">
        <v>2130</v>
      </c>
      <c r="K1217" s="1195" t="s">
        <v>2131</v>
      </c>
      <c r="L1217" s="1159" t="s">
        <v>994</v>
      </c>
      <c r="M1217" s="1222"/>
      <c r="O1217" s="1162"/>
    </row>
    <row r="1218" spans="2:15" s="1161" customFormat="1" ht="13.5">
      <c r="B1218" s="871">
        <f t="shared" si="18"/>
        <v>1214</v>
      </c>
      <c r="C1218" s="1359"/>
      <c r="D1218" s="1342"/>
      <c r="E1218" s="1429"/>
      <c r="F1218" s="1254"/>
      <c r="G1218" s="1242" t="s">
        <v>2132</v>
      </c>
      <c r="H1218" s="1235"/>
      <c r="I1218" s="1235"/>
      <c r="J1218" s="884" t="s">
        <v>2133</v>
      </c>
      <c r="K1218" s="1195"/>
      <c r="L1218" s="1159" t="s">
        <v>2134</v>
      </c>
      <c r="M1218" s="1222"/>
      <c r="O1218" s="1162"/>
    </row>
    <row r="1219" spans="2:15" s="1161" customFormat="1" ht="13.5">
      <c r="B1219" s="871">
        <f t="shared" si="18"/>
        <v>1215</v>
      </c>
      <c r="C1219" s="1359"/>
      <c r="D1219" s="1342"/>
      <c r="E1219" s="1429"/>
      <c r="F1219" s="1254"/>
      <c r="G1219" s="1243" t="s">
        <v>1308</v>
      </c>
      <c r="H1219" s="1234" t="s">
        <v>756</v>
      </c>
      <c r="I1219" s="1240"/>
      <c r="J1219" s="884" t="s">
        <v>692</v>
      </c>
      <c r="K1219" s="1195"/>
      <c r="L1219" s="1159" t="s">
        <v>994</v>
      </c>
      <c r="M1219" s="1222"/>
      <c r="O1219" s="1162"/>
    </row>
    <row r="1220" spans="2:15" s="1161" customFormat="1" ht="13.5">
      <c r="B1220" s="871">
        <f t="shared" si="18"/>
        <v>1216</v>
      </c>
      <c r="C1220" s="1359"/>
      <c r="D1220" s="1342"/>
      <c r="E1220" s="1429"/>
      <c r="F1220" s="1254"/>
      <c r="G1220" s="1423"/>
      <c r="H1220" s="1234" t="s">
        <v>1950</v>
      </c>
      <c r="I1220" s="1240"/>
      <c r="J1220" s="884" t="s">
        <v>1403</v>
      </c>
      <c r="K1220" s="1195"/>
      <c r="L1220" s="1159" t="s">
        <v>761</v>
      </c>
      <c r="M1220" s="1222"/>
      <c r="O1220" s="1162"/>
    </row>
    <row r="1221" spans="2:15" s="1161" customFormat="1" ht="13.5">
      <c r="B1221" s="871">
        <f t="shared" si="18"/>
        <v>1217</v>
      </c>
      <c r="C1221" s="1359"/>
      <c r="D1221" s="1342"/>
      <c r="E1221" s="1429"/>
      <c r="F1221" s="1254"/>
      <c r="G1221" s="1242" t="s">
        <v>764</v>
      </c>
      <c r="H1221" s="1235"/>
      <c r="I1221" s="1235"/>
      <c r="J1221" s="884" t="s">
        <v>692</v>
      </c>
      <c r="K1221" s="1195"/>
      <c r="L1221" s="1159" t="s">
        <v>994</v>
      </c>
      <c r="M1221" s="1222"/>
      <c r="O1221" s="1162"/>
    </row>
    <row r="1222" spans="2:15" s="1161" customFormat="1" ht="13.5">
      <c r="B1222" s="871">
        <f t="shared" ref="B1222:B1285" si="19">B1221+1</f>
        <v>1218</v>
      </c>
      <c r="C1222" s="1359"/>
      <c r="D1222" s="1342"/>
      <c r="E1222" s="1429"/>
      <c r="F1222" s="1254"/>
      <c r="G1222" s="1242" t="s">
        <v>765</v>
      </c>
      <c r="H1222" s="1235"/>
      <c r="I1222" s="1235"/>
      <c r="J1222" s="884" t="s">
        <v>880</v>
      </c>
      <c r="K1222" s="1195" t="s">
        <v>880</v>
      </c>
      <c r="L1222" s="1159" t="s">
        <v>994</v>
      </c>
      <c r="M1222" s="1222"/>
      <c r="O1222" s="1162"/>
    </row>
    <row r="1223" spans="2:15" s="1161" customFormat="1" ht="13.5">
      <c r="B1223" s="871">
        <f t="shared" si="19"/>
        <v>1219</v>
      </c>
      <c r="C1223" s="1359"/>
      <c r="D1223" s="1428"/>
      <c r="E1223" s="1429"/>
      <c r="F1223" s="1254"/>
      <c r="G1223" s="1288" t="s">
        <v>769</v>
      </c>
      <c r="H1223" s="1220"/>
      <c r="I1223" s="1220"/>
      <c r="J1223" s="884" t="s">
        <v>692</v>
      </c>
      <c r="K1223" s="1158"/>
      <c r="L1223" s="1159" t="s">
        <v>994</v>
      </c>
      <c r="M1223" s="1222"/>
      <c r="O1223" s="1162"/>
    </row>
    <row r="1224" spans="2:15" s="1161" customFormat="1" ht="13.5">
      <c r="B1224" s="871">
        <f t="shared" si="19"/>
        <v>1220</v>
      </c>
      <c r="C1224" s="1359"/>
      <c r="D1224" s="1428"/>
      <c r="E1224" s="1429"/>
      <c r="F1224" s="1336" t="s">
        <v>791</v>
      </c>
      <c r="G1224" s="1265"/>
      <c r="H1224" s="1235"/>
      <c r="I1224" s="1235"/>
      <c r="J1224" s="884" t="s">
        <v>1445</v>
      </c>
      <c r="K1224" s="1198"/>
      <c r="L1224" s="1199" t="s">
        <v>994</v>
      </c>
      <c r="M1224" s="1237" t="s">
        <v>772</v>
      </c>
      <c r="O1224" s="1162"/>
    </row>
    <row r="1225" spans="2:15" s="837" customFormat="1" ht="13.5">
      <c r="B1225" s="858">
        <f t="shared" si="19"/>
        <v>1221</v>
      </c>
      <c r="C1225" s="1064"/>
      <c r="D1225" s="1433"/>
      <c r="E1225" s="897" t="s">
        <v>2135</v>
      </c>
      <c r="F1225" s="917"/>
      <c r="G1225" s="917"/>
      <c r="H1225" s="917"/>
      <c r="I1225" s="917"/>
      <c r="J1225" s="952" t="s">
        <v>994</v>
      </c>
      <c r="K1225" s="930" t="s">
        <v>592</v>
      </c>
      <c r="L1225" s="924" t="s">
        <v>994</v>
      </c>
      <c r="M1225" s="1387"/>
      <c r="O1225" s="865"/>
    </row>
    <row r="1226" spans="2:15" ht="13.5">
      <c r="B1226" s="871">
        <f t="shared" si="19"/>
        <v>1222</v>
      </c>
      <c r="C1226" s="1359"/>
      <c r="D1226" s="1238"/>
      <c r="E1226" s="1258"/>
      <c r="F1226" s="1398" t="s">
        <v>678</v>
      </c>
      <c r="G1226" s="1216"/>
      <c r="H1226" s="1216"/>
      <c r="I1226" s="1216"/>
      <c r="J1226" s="875" t="s">
        <v>1181</v>
      </c>
      <c r="K1226" s="1435"/>
      <c r="L1226" s="877" t="s">
        <v>994</v>
      </c>
      <c r="M1226" s="976"/>
      <c r="O1226" s="857"/>
    </row>
    <row r="1227" spans="2:15" ht="13.5">
      <c r="B1227" s="871">
        <f t="shared" si="19"/>
        <v>1223</v>
      </c>
      <c r="C1227" s="1359"/>
      <c r="D1227" s="1238"/>
      <c r="E1227" s="1258"/>
      <c r="F1227" s="1253" t="s">
        <v>1843</v>
      </c>
      <c r="G1227" s="1220"/>
      <c r="H1227" s="1220"/>
      <c r="I1227" s="1220"/>
      <c r="J1227" s="884" t="s">
        <v>975</v>
      </c>
      <c r="K1227" s="902"/>
      <c r="L1227" s="937" t="s">
        <v>649</v>
      </c>
      <c r="M1227" s="976"/>
      <c r="O1227" s="857"/>
    </row>
    <row r="1228" spans="2:15" s="1161" customFormat="1" ht="13.5">
      <c r="B1228" s="871">
        <f t="shared" si="19"/>
        <v>1224</v>
      </c>
      <c r="C1228" s="1359"/>
      <c r="D1228" s="1342"/>
      <c r="E1228" s="1429"/>
      <c r="F1228" s="1305" t="s">
        <v>2035</v>
      </c>
      <c r="G1228" s="1242" t="s">
        <v>909</v>
      </c>
      <c r="H1228" s="1235"/>
      <c r="I1228" s="1259"/>
      <c r="J1228" s="884" t="s">
        <v>1375</v>
      </c>
      <c r="K1228" s="1195"/>
      <c r="L1228" s="1159" t="s">
        <v>1376</v>
      </c>
      <c r="M1228" s="1222"/>
      <c r="O1228" s="1162"/>
    </row>
    <row r="1229" spans="2:15" s="1161" customFormat="1" ht="13.5" customHeight="1">
      <c r="B1229" s="871">
        <f t="shared" si="19"/>
        <v>1225</v>
      </c>
      <c r="C1229" s="1359"/>
      <c r="D1229" s="1342"/>
      <c r="E1229" s="1429"/>
      <c r="F1229" s="1400" t="s">
        <v>2129</v>
      </c>
      <c r="G1229" s="1243" t="s">
        <v>910</v>
      </c>
      <c r="H1229" s="1235"/>
      <c r="I1229" s="1235"/>
      <c r="J1229" s="884" t="s">
        <v>2130</v>
      </c>
      <c r="K1229" s="1195" t="s">
        <v>2131</v>
      </c>
      <c r="L1229" s="1374" t="s">
        <v>761</v>
      </c>
      <c r="M1229" s="1222"/>
      <c r="O1229" s="1162"/>
    </row>
    <row r="1230" spans="2:15" s="1161" customFormat="1" ht="13.5">
      <c r="B1230" s="871">
        <f t="shared" si="19"/>
        <v>1226</v>
      </c>
      <c r="C1230" s="1359"/>
      <c r="D1230" s="1342"/>
      <c r="E1230" s="1429"/>
      <c r="F1230" s="1254"/>
      <c r="G1230" s="1242" t="s">
        <v>2132</v>
      </c>
      <c r="H1230" s="1235"/>
      <c r="I1230" s="1235"/>
      <c r="J1230" s="884" t="s">
        <v>2133</v>
      </c>
      <c r="K1230" s="1195"/>
      <c r="L1230" s="1159" t="s">
        <v>2136</v>
      </c>
      <c r="M1230" s="1222"/>
      <c r="O1230" s="1162"/>
    </row>
    <row r="1231" spans="2:15" s="1161" customFormat="1" ht="13.5">
      <c r="B1231" s="871">
        <f t="shared" si="19"/>
        <v>1227</v>
      </c>
      <c r="C1231" s="1359"/>
      <c r="D1231" s="1342"/>
      <c r="E1231" s="1429"/>
      <c r="F1231" s="1254"/>
      <c r="G1231" s="1243" t="s">
        <v>1308</v>
      </c>
      <c r="H1231" s="1234" t="s">
        <v>756</v>
      </c>
      <c r="I1231" s="1240"/>
      <c r="J1231" s="884" t="s">
        <v>2062</v>
      </c>
      <c r="K1231" s="1195"/>
      <c r="L1231" s="1159" t="s">
        <v>994</v>
      </c>
      <c r="M1231" s="1222"/>
      <c r="O1231" s="1162"/>
    </row>
    <row r="1232" spans="2:15" s="1161" customFormat="1" ht="13.5">
      <c r="B1232" s="871">
        <f t="shared" si="19"/>
        <v>1228</v>
      </c>
      <c r="C1232" s="1359"/>
      <c r="D1232" s="1342"/>
      <c r="E1232" s="1429"/>
      <c r="F1232" s="1254"/>
      <c r="G1232" s="1392"/>
      <c r="H1232" s="1234" t="s">
        <v>1950</v>
      </c>
      <c r="I1232" s="1240"/>
      <c r="J1232" s="884" t="s">
        <v>1403</v>
      </c>
      <c r="K1232" s="1195"/>
      <c r="L1232" s="1159" t="s">
        <v>761</v>
      </c>
      <c r="M1232" s="1222"/>
      <c r="O1232" s="1162"/>
    </row>
    <row r="1233" spans="2:15" s="1161" customFormat="1" ht="13.5">
      <c r="B1233" s="871">
        <f t="shared" si="19"/>
        <v>1229</v>
      </c>
      <c r="C1233" s="1359"/>
      <c r="D1233" s="1342"/>
      <c r="E1233" s="1429"/>
      <c r="F1233" s="1254"/>
      <c r="G1233" s="1423"/>
      <c r="H1233" s="1234" t="s">
        <v>2137</v>
      </c>
      <c r="I1233" s="1240"/>
      <c r="J1233" s="884" t="s">
        <v>692</v>
      </c>
      <c r="K1233" s="1195"/>
      <c r="L1233" s="1159" t="s">
        <v>994</v>
      </c>
      <c r="M1233" s="1222"/>
      <c r="O1233" s="1162"/>
    </row>
    <row r="1234" spans="2:15" s="1161" customFormat="1" ht="13.5">
      <c r="B1234" s="871">
        <f t="shared" si="19"/>
        <v>1230</v>
      </c>
      <c r="C1234" s="1359"/>
      <c r="D1234" s="1342"/>
      <c r="E1234" s="1429"/>
      <c r="F1234" s="1254"/>
      <c r="G1234" s="1242" t="s">
        <v>764</v>
      </c>
      <c r="H1234" s="1235"/>
      <c r="I1234" s="1235"/>
      <c r="J1234" s="884" t="s">
        <v>692</v>
      </c>
      <c r="K1234" s="1195"/>
      <c r="L1234" s="1159" t="s">
        <v>994</v>
      </c>
      <c r="M1234" s="1222"/>
      <c r="O1234" s="1162"/>
    </row>
    <row r="1235" spans="2:15" s="1161" customFormat="1" ht="13.5">
      <c r="B1235" s="871">
        <f t="shared" si="19"/>
        <v>1231</v>
      </c>
      <c r="C1235" s="1359"/>
      <c r="D1235" s="1342"/>
      <c r="E1235" s="1429"/>
      <c r="F1235" s="1254"/>
      <c r="G1235" s="1242" t="s">
        <v>765</v>
      </c>
      <c r="H1235" s="1235"/>
      <c r="I1235" s="1235"/>
      <c r="J1235" s="884" t="s">
        <v>880</v>
      </c>
      <c r="K1235" s="1195" t="s">
        <v>880</v>
      </c>
      <c r="L1235" s="1159" t="s">
        <v>994</v>
      </c>
      <c r="M1235" s="1222"/>
      <c r="O1235" s="1162"/>
    </row>
    <row r="1236" spans="2:15" s="1161" customFormat="1" ht="13.5">
      <c r="B1236" s="871">
        <f t="shared" si="19"/>
        <v>1232</v>
      </c>
      <c r="C1236" s="1359"/>
      <c r="D1236" s="1428"/>
      <c r="E1236" s="1429"/>
      <c r="F1236" s="1254"/>
      <c r="G1236" s="1288" t="s">
        <v>769</v>
      </c>
      <c r="H1236" s="1220"/>
      <c r="I1236" s="1220"/>
      <c r="J1236" s="884" t="s">
        <v>692</v>
      </c>
      <c r="K1236" s="1158"/>
      <c r="L1236" s="1159" t="s">
        <v>994</v>
      </c>
      <c r="M1236" s="1222"/>
      <c r="O1236" s="1162"/>
    </row>
    <row r="1237" spans="2:15" s="1161" customFormat="1" ht="13.5">
      <c r="B1237" s="871">
        <f t="shared" si="19"/>
        <v>1233</v>
      </c>
      <c r="C1237" s="1359"/>
      <c r="D1237" s="1428"/>
      <c r="E1237" s="1429"/>
      <c r="F1237" s="1401" t="s">
        <v>791</v>
      </c>
      <c r="G1237" s="1235"/>
      <c r="H1237" s="1235"/>
      <c r="I1237" s="1235"/>
      <c r="J1237" s="912" t="s">
        <v>1445</v>
      </c>
      <c r="K1237" s="1198"/>
      <c r="L1237" s="1199" t="s">
        <v>994</v>
      </c>
      <c r="M1237" s="1237" t="s">
        <v>772</v>
      </c>
      <c r="O1237" s="1162"/>
    </row>
    <row r="1238" spans="2:15" s="1161" customFormat="1" ht="13.5">
      <c r="B1238" s="871">
        <f t="shared" si="19"/>
        <v>1234</v>
      </c>
      <c r="C1238" s="1359"/>
      <c r="D1238" s="1436" t="s">
        <v>2138</v>
      </c>
      <c r="E1238" s="1437"/>
      <c r="F1238" s="1438"/>
      <c r="G1238" s="1398"/>
      <c r="H1238" s="1398"/>
      <c r="I1238" s="1398"/>
      <c r="J1238" s="952" t="s">
        <v>994</v>
      </c>
      <c r="K1238" s="930" t="s">
        <v>592</v>
      </c>
      <c r="L1238" s="924" t="s">
        <v>994</v>
      </c>
      <c r="M1238" s="1390"/>
      <c r="O1238" s="1162"/>
    </row>
    <row r="1239" spans="2:15" s="837" customFormat="1" ht="30.75" customHeight="1">
      <c r="B1239" s="871">
        <f t="shared" si="19"/>
        <v>1235</v>
      </c>
      <c r="C1239" s="1064"/>
      <c r="D1239" s="1433"/>
      <c r="E1239" s="3030" t="s">
        <v>2139</v>
      </c>
      <c r="F1239" s="3044"/>
      <c r="G1239" s="3044"/>
      <c r="H1239" s="3044"/>
      <c r="I1239" s="3045"/>
      <c r="J1239" s="952" t="s">
        <v>994</v>
      </c>
      <c r="K1239" s="930" t="s">
        <v>592</v>
      </c>
      <c r="L1239" s="924" t="s">
        <v>994</v>
      </c>
      <c r="M1239" s="1387"/>
      <c r="O1239" s="865"/>
    </row>
    <row r="1240" spans="2:15" ht="13.5">
      <c r="B1240" s="871">
        <f t="shared" si="19"/>
        <v>1236</v>
      </c>
      <c r="C1240" s="1359"/>
      <c r="D1240" s="1238"/>
      <c r="E1240" s="1258"/>
      <c r="F1240" s="1398" t="s">
        <v>678</v>
      </c>
      <c r="G1240" s="1216"/>
      <c r="H1240" s="1216"/>
      <c r="I1240" s="1216"/>
      <c r="J1240" s="875" t="s">
        <v>1181</v>
      </c>
      <c r="K1240" s="1435"/>
      <c r="L1240" s="877" t="s">
        <v>994</v>
      </c>
      <c r="M1240" s="976"/>
      <c r="O1240" s="857"/>
    </row>
    <row r="1241" spans="2:15" ht="13.5">
      <c r="B1241" s="871">
        <f t="shared" si="19"/>
        <v>1237</v>
      </c>
      <c r="C1241" s="1359"/>
      <c r="D1241" s="1238"/>
      <c r="E1241" s="1258"/>
      <c r="F1241" s="1253" t="s">
        <v>1843</v>
      </c>
      <c r="G1241" s="1220"/>
      <c r="H1241" s="1220"/>
      <c r="I1241" s="1220"/>
      <c r="J1241" s="884" t="s">
        <v>975</v>
      </c>
      <c r="K1241" s="902"/>
      <c r="L1241" s="937" t="s">
        <v>649</v>
      </c>
      <c r="M1241" s="976"/>
      <c r="O1241" s="857"/>
    </row>
    <row r="1242" spans="2:15" s="1161" customFormat="1" ht="13.5">
      <c r="B1242" s="871">
        <f t="shared" si="19"/>
        <v>1238</v>
      </c>
      <c r="C1242" s="1359"/>
      <c r="D1242" s="1342"/>
      <c r="E1242" s="1429"/>
      <c r="F1242" s="1290" t="s">
        <v>2035</v>
      </c>
      <c r="G1242" s="1382" t="s">
        <v>776</v>
      </c>
      <c r="H1242" s="1235"/>
      <c r="I1242" s="1259"/>
      <c r="J1242" s="884" t="s">
        <v>1396</v>
      </c>
      <c r="K1242" s="902"/>
      <c r="L1242" s="937" t="s">
        <v>803</v>
      </c>
      <c r="M1242" s="976"/>
      <c r="O1242" s="1162"/>
    </row>
    <row r="1243" spans="2:15" s="1161" customFormat="1" ht="13.5">
      <c r="B1243" s="871">
        <f t="shared" si="19"/>
        <v>1239</v>
      </c>
      <c r="C1243" s="1359"/>
      <c r="D1243" s="1342"/>
      <c r="E1243" s="1429"/>
      <c r="F1243" s="1414"/>
      <c r="G1243" s="1241"/>
      <c r="H1243" s="1235" t="s">
        <v>1982</v>
      </c>
      <c r="I1243" s="1235"/>
      <c r="J1243" s="884" t="s">
        <v>2140</v>
      </c>
      <c r="K1243" s="1195"/>
      <c r="L1243" s="1159" t="s">
        <v>1984</v>
      </c>
      <c r="M1243" s="1222" t="s">
        <v>1982</v>
      </c>
      <c r="O1243" s="1162"/>
    </row>
    <row r="1244" spans="2:15" s="1161" customFormat="1" ht="13.5">
      <c r="B1244" s="871">
        <f t="shared" si="19"/>
        <v>1240</v>
      </c>
      <c r="C1244" s="1359"/>
      <c r="D1244" s="1342"/>
      <c r="E1244" s="1429"/>
      <c r="F1244" s="1400" t="s">
        <v>706</v>
      </c>
      <c r="G1244" s="1288" t="s">
        <v>783</v>
      </c>
      <c r="H1244" s="1235"/>
      <c r="I1244" s="1235"/>
      <c r="J1244" s="884" t="s">
        <v>2141</v>
      </c>
      <c r="K1244" s="902" t="s">
        <v>2142</v>
      </c>
      <c r="L1244" s="937" t="s">
        <v>814</v>
      </c>
      <c r="M1244" s="976"/>
      <c r="O1244" s="1162"/>
    </row>
    <row r="1245" spans="2:15" s="1161" customFormat="1" ht="13.5">
      <c r="B1245" s="871">
        <f t="shared" si="19"/>
        <v>1241</v>
      </c>
      <c r="C1245" s="1359"/>
      <c r="D1245" s="1428"/>
      <c r="E1245" s="1429"/>
      <c r="F1245" s="1401" t="s">
        <v>785</v>
      </c>
      <c r="G1245" s="1234" t="s">
        <v>786</v>
      </c>
      <c r="H1245" s="1293"/>
      <c r="I1245" s="1240"/>
      <c r="J1245" s="884" t="s">
        <v>787</v>
      </c>
      <c r="K1245" s="987"/>
      <c r="L1245" s="988" t="s">
        <v>994</v>
      </c>
      <c r="M1245" s="1439"/>
      <c r="O1245" s="1162"/>
    </row>
    <row r="1246" spans="2:15" s="1161" customFormat="1" ht="13.5">
      <c r="B1246" s="871">
        <f t="shared" si="19"/>
        <v>1242</v>
      </c>
      <c r="C1246" s="1359"/>
      <c r="D1246" s="1428"/>
      <c r="E1246" s="1429"/>
      <c r="F1246" s="1440"/>
      <c r="G1246" s="1234" t="s">
        <v>789</v>
      </c>
      <c r="H1246" s="1220"/>
      <c r="I1246" s="1240"/>
      <c r="J1246" s="884" t="s">
        <v>790</v>
      </c>
      <c r="K1246" s="902"/>
      <c r="L1246" s="988" t="s">
        <v>994</v>
      </c>
      <c r="M1246" s="976"/>
      <c r="O1246" s="1162"/>
    </row>
    <row r="1247" spans="2:15" s="1161" customFormat="1" ht="27">
      <c r="B1247" s="871">
        <f t="shared" si="19"/>
        <v>1243</v>
      </c>
      <c r="C1247" s="1359"/>
      <c r="D1247" s="1428"/>
      <c r="E1247" s="1429"/>
      <c r="F1247" s="1336" t="s">
        <v>791</v>
      </c>
      <c r="G1247" s="1265"/>
      <c r="H1247" s="1278"/>
      <c r="I1247" s="1278"/>
      <c r="J1247" s="912" t="s">
        <v>2143</v>
      </c>
      <c r="K1247" s="902"/>
      <c r="L1247" s="988" t="s">
        <v>994</v>
      </c>
      <c r="M1247" s="1237" t="s">
        <v>669</v>
      </c>
      <c r="O1247" s="1162"/>
    </row>
    <row r="1248" spans="2:15" s="837" customFormat="1" ht="32.25" customHeight="1">
      <c r="B1248" s="871">
        <f t="shared" si="19"/>
        <v>1244</v>
      </c>
      <c r="C1248" s="872"/>
      <c r="D1248" s="868"/>
      <c r="E1248" s="3025" t="s">
        <v>2144</v>
      </c>
      <c r="F1248" s="3026"/>
      <c r="G1248" s="3026"/>
      <c r="H1248" s="3026"/>
      <c r="I1248" s="3027"/>
      <c r="J1248" s="1245" t="s">
        <v>994</v>
      </c>
      <c r="K1248" s="930" t="s">
        <v>592</v>
      </c>
      <c r="L1248" s="931" t="s">
        <v>994</v>
      </c>
      <c r="M1248" s="1441"/>
      <c r="O1248" s="865"/>
    </row>
    <row r="1249" spans="2:15" ht="27">
      <c r="B1249" s="871">
        <f t="shared" si="19"/>
        <v>1245</v>
      </c>
      <c r="C1249" s="1419"/>
      <c r="D1249" s="1215"/>
      <c r="E1249" s="1432"/>
      <c r="F1249" s="1442" t="s">
        <v>680</v>
      </c>
      <c r="G1249" s="1443"/>
      <c r="H1249" s="1443"/>
      <c r="I1249" s="1444"/>
      <c r="J1249" s="1445" t="s">
        <v>2145</v>
      </c>
      <c r="K1249" s="1446"/>
      <c r="L1249" s="924" t="s">
        <v>649</v>
      </c>
      <c r="M1249" s="1387" t="s">
        <v>2146</v>
      </c>
      <c r="O1249" s="857"/>
    </row>
    <row r="1250" spans="2:15" s="837" customFormat="1" ht="30" customHeight="1">
      <c r="B1250" s="871">
        <f t="shared" si="19"/>
        <v>1246</v>
      </c>
      <c r="C1250" s="872"/>
      <c r="D1250" s="868"/>
      <c r="E1250" s="3030" t="s">
        <v>2147</v>
      </c>
      <c r="F1250" s="3031"/>
      <c r="G1250" s="3031"/>
      <c r="H1250" s="3031"/>
      <c r="I1250" s="3032"/>
      <c r="J1250" s="1245" t="s">
        <v>994</v>
      </c>
      <c r="K1250" s="930" t="s">
        <v>592</v>
      </c>
      <c r="L1250" s="924" t="s">
        <v>994</v>
      </c>
      <c r="M1250" s="1441"/>
      <c r="O1250" s="865"/>
    </row>
    <row r="1251" spans="2:15" ht="13.5">
      <c r="B1251" s="871">
        <f t="shared" si="19"/>
        <v>1247</v>
      </c>
      <c r="C1251" s="1419"/>
      <c r="D1251" s="1215"/>
      <c r="E1251" s="1258"/>
      <c r="F1251" s="1248" t="s">
        <v>888</v>
      </c>
      <c r="G1251" s="1216"/>
      <c r="H1251" s="1216"/>
      <c r="I1251" s="1217"/>
      <c r="J1251" s="875" t="s">
        <v>1181</v>
      </c>
      <c r="K1251" s="1435"/>
      <c r="L1251" s="877" t="s">
        <v>994</v>
      </c>
      <c r="M1251" s="1447"/>
      <c r="O1251" s="857"/>
    </row>
    <row r="1252" spans="2:15" ht="13.5">
      <c r="B1252" s="871">
        <f t="shared" si="19"/>
        <v>1248</v>
      </c>
      <c r="C1252" s="1419"/>
      <c r="D1252" s="1215"/>
      <c r="E1252" s="1258"/>
      <c r="F1252" s="1253" t="s">
        <v>680</v>
      </c>
      <c r="G1252" s="1220"/>
      <c r="H1252" s="1220"/>
      <c r="I1252" s="1221"/>
      <c r="J1252" s="884" t="s">
        <v>975</v>
      </c>
      <c r="K1252" s="902"/>
      <c r="L1252" s="937" t="s">
        <v>649</v>
      </c>
      <c r="M1252" s="976"/>
      <c r="O1252" s="857"/>
    </row>
    <row r="1253" spans="2:15" s="1161" customFormat="1" ht="13.5">
      <c r="B1253" s="871">
        <f t="shared" si="19"/>
        <v>1249</v>
      </c>
      <c r="C1253" s="1419"/>
      <c r="D1253" s="1343"/>
      <c r="E1253" s="1429"/>
      <c r="F1253" s="1290" t="s">
        <v>2148</v>
      </c>
      <c r="G1253" s="1382" t="s">
        <v>776</v>
      </c>
      <c r="H1253" s="1293"/>
      <c r="I1253" s="1221"/>
      <c r="J1253" s="884" t="s">
        <v>1396</v>
      </c>
      <c r="K1253" s="902"/>
      <c r="L1253" s="937" t="s">
        <v>780</v>
      </c>
      <c r="M1253" s="976"/>
      <c r="O1253" s="1162"/>
    </row>
    <row r="1254" spans="2:15" s="1161" customFormat="1" ht="13.5">
      <c r="B1254" s="871">
        <f t="shared" si="19"/>
        <v>1250</v>
      </c>
      <c r="C1254" s="1419"/>
      <c r="D1254" s="1343"/>
      <c r="E1254" s="1429"/>
      <c r="F1254" s="1422"/>
      <c r="G1254" s="1382"/>
      <c r="H1254" s="1235" t="s">
        <v>1982</v>
      </c>
      <c r="I1254" s="1221"/>
      <c r="J1254" s="884" t="s">
        <v>2140</v>
      </c>
      <c r="K1254" s="902"/>
      <c r="L1254" s="1159" t="s">
        <v>1984</v>
      </c>
      <c r="M1254" s="1222" t="s">
        <v>1982</v>
      </c>
      <c r="O1254" s="1162"/>
    </row>
    <row r="1255" spans="2:15" s="1161" customFormat="1" ht="13.5">
      <c r="B1255" s="871">
        <f t="shared" si="19"/>
        <v>1251</v>
      </c>
      <c r="C1255" s="1419"/>
      <c r="D1255" s="1343"/>
      <c r="E1255" s="1429"/>
      <c r="F1255" s="1349" t="s">
        <v>2149</v>
      </c>
      <c r="G1255" s="1288" t="s">
        <v>783</v>
      </c>
      <c r="H1255" s="1293"/>
      <c r="I1255" s="1221"/>
      <c r="J1255" s="884" t="s">
        <v>2047</v>
      </c>
      <c r="K1255" s="1158" t="s">
        <v>2043</v>
      </c>
      <c r="L1255" s="1199" t="s">
        <v>761</v>
      </c>
      <c r="M1255" s="1222"/>
      <c r="O1255" s="1162"/>
    </row>
    <row r="1256" spans="2:15" s="1161" customFormat="1" ht="13.5">
      <c r="B1256" s="871">
        <f t="shared" si="19"/>
        <v>1252</v>
      </c>
      <c r="C1256" s="1419"/>
      <c r="D1256" s="1343"/>
      <c r="E1256" s="1429"/>
      <c r="F1256" s="1349"/>
      <c r="G1256" s="1382" t="s">
        <v>756</v>
      </c>
      <c r="H1256" s="1293"/>
      <c r="I1256" s="1221"/>
      <c r="J1256" s="884" t="s">
        <v>692</v>
      </c>
      <c r="K1256" s="1195"/>
      <c r="L1256" s="1199" t="s">
        <v>1369</v>
      </c>
      <c r="M1256" s="1222"/>
      <c r="O1256" s="1162"/>
    </row>
    <row r="1257" spans="2:15" s="1161" customFormat="1" ht="13.5">
      <c r="B1257" s="871">
        <f t="shared" si="19"/>
        <v>1253</v>
      </c>
      <c r="C1257" s="1419"/>
      <c r="D1257" s="1343"/>
      <c r="E1257" s="1429"/>
      <c r="F1257" s="1349"/>
      <c r="G1257" s="1382" t="s">
        <v>759</v>
      </c>
      <c r="H1257" s="1293"/>
      <c r="I1257" s="1221"/>
      <c r="J1257" s="884" t="s">
        <v>1403</v>
      </c>
      <c r="K1257" s="1195"/>
      <c r="L1257" s="1199" t="s">
        <v>761</v>
      </c>
      <c r="M1257" s="1222"/>
      <c r="O1257" s="1162"/>
    </row>
    <row r="1258" spans="2:15" s="1161" customFormat="1" ht="13.5">
      <c r="B1258" s="871">
        <f t="shared" si="19"/>
        <v>1254</v>
      </c>
      <c r="C1258" s="1419"/>
      <c r="D1258" s="1343"/>
      <c r="E1258" s="1429"/>
      <c r="F1258" s="1262"/>
      <c r="G1258" s="1235" t="s">
        <v>2150</v>
      </c>
      <c r="H1258" s="1293"/>
      <c r="I1258" s="1221"/>
      <c r="J1258" s="884" t="s">
        <v>692</v>
      </c>
      <c r="K1258" s="1195"/>
      <c r="L1258" s="1199" t="s">
        <v>994</v>
      </c>
      <c r="M1258" s="1222"/>
      <c r="O1258" s="1162"/>
    </row>
    <row r="1259" spans="2:15" s="1161" customFormat="1" ht="13.5">
      <c r="B1259" s="871">
        <f t="shared" si="19"/>
        <v>1255</v>
      </c>
      <c r="C1259" s="1419"/>
      <c r="D1259" s="1343"/>
      <c r="E1259" s="1429"/>
      <c r="F1259" s="1262"/>
      <c r="G1259" s="1234" t="s">
        <v>2051</v>
      </c>
      <c r="H1259" s="1220"/>
      <c r="I1259" s="1221"/>
      <c r="J1259" s="884" t="s">
        <v>692</v>
      </c>
      <c r="K1259" s="1195"/>
      <c r="L1259" s="1199" t="s">
        <v>994</v>
      </c>
      <c r="M1259" s="1222"/>
      <c r="O1259" s="1162"/>
    </row>
    <row r="1260" spans="2:15" s="1161" customFormat="1" ht="13.5">
      <c r="B1260" s="871">
        <f t="shared" si="19"/>
        <v>1256</v>
      </c>
      <c r="C1260" s="1419"/>
      <c r="D1260" s="1343"/>
      <c r="E1260" s="1429"/>
      <c r="F1260" s="1262"/>
      <c r="G1260" s="1234" t="s">
        <v>765</v>
      </c>
      <c r="H1260" s="1220"/>
      <c r="I1260" s="1221"/>
      <c r="J1260" s="884" t="s">
        <v>880</v>
      </c>
      <c r="K1260" s="1195" t="s">
        <v>2151</v>
      </c>
      <c r="L1260" s="1199" t="s">
        <v>994</v>
      </c>
      <c r="M1260" s="1222"/>
      <c r="O1260" s="1162"/>
    </row>
    <row r="1261" spans="2:15" s="837" customFormat="1" ht="13.5">
      <c r="B1261" s="871">
        <f t="shared" si="19"/>
        <v>1257</v>
      </c>
      <c r="C1261" s="872"/>
      <c r="D1261" s="1436" t="s">
        <v>2152</v>
      </c>
      <c r="E1261" s="897"/>
      <c r="F1261" s="897"/>
      <c r="G1261" s="897"/>
      <c r="H1261" s="897"/>
      <c r="I1261" s="897"/>
      <c r="J1261" s="1245" t="s">
        <v>994</v>
      </c>
      <c r="K1261" s="930" t="s">
        <v>592</v>
      </c>
      <c r="L1261" s="924" t="s">
        <v>994</v>
      </c>
      <c r="M1261" s="1441"/>
      <c r="O1261" s="865"/>
    </row>
    <row r="1262" spans="2:15" s="1161" customFormat="1" ht="13.5">
      <c r="B1262" s="871">
        <f t="shared" si="19"/>
        <v>1258</v>
      </c>
      <c r="C1262" s="1419"/>
      <c r="D1262" s="1238"/>
      <c r="E1262" s="1215"/>
      <c r="F1262" s="1248" t="s">
        <v>888</v>
      </c>
      <c r="G1262" s="1216"/>
      <c r="H1262" s="1216"/>
      <c r="I1262" s="1217"/>
      <c r="J1262" s="875" t="s">
        <v>2103</v>
      </c>
      <c r="K1262" s="1411"/>
      <c r="L1262" s="1166" t="s">
        <v>994</v>
      </c>
      <c r="M1262" s="1219"/>
      <c r="O1262" s="1162"/>
    </row>
    <row r="1263" spans="2:15" s="1161" customFormat="1" ht="13.5">
      <c r="B1263" s="871">
        <f t="shared" si="19"/>
        <v>1259</v>
      </c>
      <c r="C1263" s="1419"/>
      <c r="D1263" s="1238"/>
      <c r="E1263" s="1215"/>
      <c r="F1263" s="1253" t="s">
        <v>680</v>
      </c>
      <c r="G1263" s="1220"/>
      <c r="H1263" s="1220"/>
      <c r="I1263" s="1221"/>
      <c r="J1263" s="884" t="s">
        <v>975</v>
      </c>
      <c r="K1263" s="1195"/>
      <c r="L1263" s="1159" t="s">
        <v>649</v>
      </c>
      <c r="M1263" s="1222"/>
      <c r="O1263" s="1162"/>
    </row>
    <row r="1264" spans="2:15" s="1161" customFormat="1" ht="13.5">
      <c r="B1264" s="871">
        <f t="shared" si="19"/>
        <v>1260</v>
      </c>
      <c r="C1264" s="1419"/>
      <c r="D1264" s="1238"/>
      <c r="E1264" s="1215"/>
      <c r="F1264" s="3037" t="s">
        <v>2148</v>
      </c>
      <c r="G1264" s="1220" t="s">
        <v>909</v>
      </c>
      <c r="H1264" s="1293"/>
      <c r="I1264" s="1221"/>
      <c r="J1264" s="884" t="s">
        <v>2153</v>
      </c>
      <c r="K1264" s="1195"/>
      <c r="L1264" s="1159" t="s">
        <v>2154</v>
      </c>
      <c r="M1264" s="1222"/>
      <c r="O1264" s="1162"/>
    </row>
    <row r="1265" spans="2:15" s="1161" customFormat="1" ht="13.5">
      <c r="B1265" s="871">
        <f t="shared" si="19"/>
        <v>1261</v>
      </c>
      <c r="C1265" s="1419"/>
      <c r="D1265" s="1238"/>
      <c r="E1265" s="1215"/>
      <c r="F1265" s="3038"/>
      <c r="G1265" s="1220" t="s">
        <v>684</v>
      </c>
      <c r="H1265" s="1293"/>
      <c r="I1265" s="1221"/>
      <c r="J1265" s="884" t="s">
        <v>692</v>
      </c>
      <c r="K1265" s="1158"/>
      <c r="L1265" s="1199" t="s">
        <v>994</v>
      </c>
      <c r="M1265" s="1222"/>
      <c r="O1265" s="1162"/>
    </row>
    <row r="1266" spans="2:15" s="1161" customFormat="1" ht="13.5">
      <c r="B1266" s="871">
        <f t="shared" si="19"/>
        <v>1262</v>
      </c>
      <c r="C1266" s="1419"/>
      <c r="D1266" s="1238"/>
      <c r="E1266" s="1215"/>
      <c r="F1266" s="1262"/>
      <c r="G1266" s="1235" t="s">
        <v>2155</v>
      </c>
      <c r="H1266" s="1293"/>
      <c r="I1266" s="1221"/>
      <c r="J1266" s="884" t="s">
        <v>2156</v>
      </c>
      <c r="K1266" s="1195"/>
      <c r="L1266" s="1159" t="s">
        <v>2157</v>
      </c>
      <c r="M1266" s="1222"/>
      <c r="O1266" s="1162"/>
    </row>
    <row r="1267" spans="2:15" s="1161" customFormat="1" ht="13.5">
      <c r="B1267" s="871">
        <f t="shared" si="19"/>
        <v>1263</v>
      </c>
      <c r="C1267" s="1419"/>
      <c r="D1267" s="1238"/>
      <c r="E1267" s="1215"/>
      <c r="F1267" s="1262"/>
      <c r="G1267" s="1234" t="s">
        <v>769</v>
      </c>
      <c r="H1267" s="1220"/>
      <c r="I1267" s="1221"/>
      <c r="J1267" s="884" t="s">
        <v>692</v>
      </c>
      <c r="K1267" s="1195"/>
      <c r="L1267" s="1199" t="s">
        <v>994</v>
      </c>
      <c r="M1267" s="1222"/>
      <c r="O1267" s="1162"/>
    </row>
    <row r="1268" spans="2:15" s="1161" customFormat="1" ht="13.5">
      <c r="B1268" s="871">
        <f t="shared" si="19"/>
        <v>1264</v>
      </c>
      <c r="C1268" s="1419"/>
      <c r="D1268" s="1421"/>
      <c r="E1268" s="1318"/>
      <c r="F1268" s="1448" t="s">
        <v>674</v>
      </c>
      <c r="G1268" s="1235"/>
      <c r="H1268" s="1235"/>
      <c r="I1268" s="1236"/>
      <c r="J1268" s="912" t="s">
        <v>1445</v>
      </c>
      <c r="K1268" s="1198"/>
      <c r="L1268" s="1199" t="s">
        <v>994</v>
      </c>
      <c r="M1268" s="1237" t="s">
        <v>2106</v>
      </c>
      <c r="O1268" s="1162"/>
    </row>
    <row r="1269" spans="2:15" s="1161" customFormat="1" ht="13.5">
      <c r="B1269" s="871">
        <f t="shared" si="19"/>
        <v>1265</v>
      </c>
      <c r="C1269" s="1035" t="s">
        <v>2158</v>
      </c>
      <c r="D1269" s="1398"/>
      <c r="E1269" s="1436"/>
      <c r="F1269" s="1398"/>
      <c r="G1269" s="1398"/>
      <c r="H1269" s="1398"/>
      <c r="I1269" s="1449"/>
      <c r="J1269" s="1245" t="s">
        <v>994</v>
      </c>
      <c r="K1269" s="930" t="s">
        <v>592</v>
      </c>
      <c r="L1269" s="924" t="s">
        <v>994</v>
      </c>
      <c r="M1269" s="1450"/>
      <c r="O1269" s="1162"/>
    </row>
    <row r="1270" spans="2:15" s="1183" customFormat="1" ht="13.5">
      <c r="B1270" s="871">
        <f t="shared" si="19"/>
        <v>1266</v>
      </c>
      <c r="C1270" s="1064"/>
      <c r="D1270" s="896" t="s">
        <v>2159</v>
      </c>
      <c r="E1270" s="897"/>
      <c r="F1270" s="897"/>
      <c r="G1270" s="897"/>
      <c r="H1270" s="897"/>
      <c r="I1270" s="1001"/>
      <c r="J1270" s="1245" t="s">
        <v>994</v>
      </c>
      <c r="K1270" s="930" t="s">
        <v>592</v>
      </c>
      <c r="L1270" s="924" t="s">
        <v>994</v>
      </c>
      <c r="M1270" s="1441"/>
      <c r="O1270" s="1184"/>
    </row>
    <row r="1271" spans="2:15" s="1161" customFormat="1" ht="13.5">
      <c r="B1271" s="871">
        <f t="shared" si="19"/>
        <v>1267</v>
      </c>
      <c r="C1271" s="1419"/>
      <c r="D1271" s="1428"/>
      <c r="E1271" s="1215"/>
      <c r="F1271" s="1248" t="s">
        <v>888</v>
      </c>
      <c r="G1271" s="1216"/>
      <c r="H1271" s="1216"/>
      <c r="I1271" s="1451"/>
      <c r="J1271" s="875" t="s">
        <v>1181</v>
      </c>
      <c r="K1271" s="1435"/>
      <c r="L1271" s="877" t="s">
        <v>994</v>
      </c>
      <c r="M1271" s="1447"/>
      <c r="O1271" s="1162"/>
    </row>
    <row r="1272" spans="2:15" s="1161" customFormat="1" ht="13.5">
      <c r="B1272" s="871">
        <f t="shared" si="19"/>
        <v>1268</v>
      </c>
      <c r="C1272" s="1419"/>
      <c r="D1272" s="1428"/>
      <c r="E1272" s="1215"/>
      <c r="F1272" s="1253" t="s">
        <v>680</v>
      </c>
      <c r="G1272" s="1220"/>
      <c r="H1272" s="1220"/>
      <c r="I1272" s="1276"/>
      <c r="J1272" s="884" t="s">
        <v>975</v>
      </c>
      <c r="K1272" s="902"/>
      <c r="L1272" s="937" t="s">
        <v>649</v>
      </c>
      <c r="M1272" s="976"/>
      <c r="O1272" s="1162"/>
    </row>
    <row r="1273" spans="2:15" s="1161" customFormat="1" ht="13.5">
      <c r="B1273" s="871">
        <f t="shared" si="19"/>
        <v>1269</v>
      </c>
      <c r="C1273" s="1419"/>
      <c r="D1273" s="1428"/>
      <c r="E1273" s="1343"/>
      <c r="F1273" s="3037" t="s">
        <v>2160</v>
      </c>
      <c r="G1273" s="1233" t="s">
        <v>909</v>
      </c>
      <c r="H1273" s="1293"/>
      <c r="I1273" s="1276"/>
      <c r="J1273" s="884" t="s">
        <v>1375</v>
      </c>
      <c r="K1273" s="902"/>
      <c r="L1273" s="937" t="s">
        <v>1376</v>
      </c>
      <c r="M1273" s="976"/>
      <c r="O1273" s="1162"/>
    </row>
    <row r="1274" spans="2:15" s="1161" customFormat="1" ht="13.5">
      <c r="B1274" s="871">
        <f t="shared" si="19"/>
        <v>1270</v>
      </c>
      <c r="C1274" s="1419"/>
      <c r="D1274" s="1428"/>
      <c r="E1274" s="1343"/>
      <c r="F1274" s="3038"/>
      <c r="G1274" s="1233" t="s">
        <v>783</v>
      </c>
      <c r="H1274" s="1293"/>
      <c r="I1274" s="1276"/>
      <c r="J1274" s="884" t="s">
        <v>2161</v>
      </c>
      <c r="K1274" s="982" t="s">
        <v>2162</v>
      </c>
      <c r="L1274" s="988" t="s">
        <v>761</v>
      </c>
      <c r="M1274" s="976"/>
      <c r="O1274" s="1162"/>
    </row>
    <row r="1275" spans="2:15" s="1161" customFormat="1" ht="13.5">
      <c r="B1275" s="871">
        <f t="shared" si="19"/>
        <v>1271</v>
      </c>
      <c r="C1275" s="1419"/>
      <c r="D1275" s="1428"/>
      <c r="E1275" s="1343"/>
      <c r="F1275" s="1349"/>
      <c r="G1275" s="1233" t="s">
        <v>1308</v>
      </c>
      <c r="H1275" s="1293"/>
      <c r="I1275" s="1276"/>
      <c r="J1275" s="884" t="s">
        <v>907</v>
      </c>
      <c r="K1275" s="902"/>
      <c r="L1275" s="988" t="s">
        <v>592</v>
      </c>
      <c r="M1275" s="976"/>
      <c r="O1275" s="1162"/>
    </row>
    <row r="1276" spans="2:15" s="1161" customFormat="1" ht="13.5">
      <c r="B1276" s="871">
        <f t="shared" si="19"/>
        <v>1272</v>
      </c>
      <c r="C1276" s="1419"/>
      <c r="D1276" s="1428"/>
      <c r="E1276" s="1343"/>
      <c r="F1276" s="1349"/>
      <c r="G1276" s="1233" t="s">
        <v>765</v>
      </c>
      <c r="H1276" s="1293"/>
      <c r="I1276" s="1276"/>
      <c r="J1276" s="884" t="s">
        <v>880</v>
      </c>
      <c r="K1276" s="902" t="s">
        <v>768</v>
      </c>
      <c r="L1276" s="988" t="s">
        <v>592</v>
      </c>
      <c r="M1276" s="976"/>
      <c r="O1276" s="1162"/>
    </row>
    <row r="1277" spans="2:15" s="1161" customFormat="1" ht="13.5">
      <c r="B1277" s="871">
        <f t="shared" si="19"/>
        <v>1273</v>
      </c>
      <c r="C1277" s="1419"/>
      <c r="D1277" s="1452"/>
      <c r="E1277" s="1318"/>
      <c r="F1277" s="1319"/>
      <c r="G1277" s="1453" t="s">
        <v>769</v>
      </c>
      <c r="H1277" s="1265"/>
      <c r="I1277" s="1337"/>
      <c r="J1277" s="884" t="s">
        <v>2163</v>
      </c>
      <c r="K1277" s="902"/>
      <c r="L1277" s="988" t="s">
        <v>994</v>
      </c>
      <c r="M1277" s="976"/>
      <c r="O1277" s="1162"/>
    </row>
    <row r="1278" spans="2:15" s="837" customFormat="1" ht="28.5" customHeight="1">
      <c r="B1278" s="871">
        <f t="shared" si="19"/>
        <v>1274</v>
      </c>
      <c r="C1278" s="872"/>
      <c r="D1278" s="3039" t="s">
        <v>2164</v>
      </c>
      <c r="E1278" s="3040"/>
      <c r="F1278" s="3040"/>
      <c r="G1278" s="3040"/>
      <c r="H1278" s="3040"/>
      <c r="I1278" s="3041"/>
      <c r="J1278" s="1245" t="s">
        <v>994</v>
      </c>
      <c r="K1278" s="930" t="s">
        <v>592</v>
      </c>
      <c r="L1278" s="924" t="s">
        <v>994</v>
      </c>
      <c r="M1278" s="1441"/>
      <c r="O1278" s="865"/>
    </row>
    <row r="1279" spans="2:15" ht="13.5">
      <c r="B1279" s="871">
        <f t="shared" si="19"/>
        <v>1275</v>
      </c>
      <c r="C1279" s="1419"/>
      <c r="D1279" s="1215"/>
      <c r="E1279" s="1258"/>
      <c r="F1279" s="1248" t="s">
        <v>888</v>
      </c>
      <c r="G1279" s="1216"/>
      <c r="H1279" s="1216"/>
      <c r="I1279" s="1217"/>
      <c r="J1279" s="875" t="s">
        <v>1181</v>
      </c>
      <c r="K1279" s="1435"/>
      <c r="L1279" s="877" t="s">
        <v>994</v>
      </c>
      <c r="M1279" s="1447"/>
      <c r="O1279" s="857"/>
    </row>
    <row r="1280" spans="2:15" ht="13.5">
      <c r="B1280" s="871">
        <f t="shared" si="19"/>
        <v>1276</v>
      </c>
      <c r="C1280" s="1419"/>
      <c r="D1280" s="1215"/>
      <c r="E1280" s="1258"/>
      <c r="F1280" s="1253" t="s">
        <v>680</v>
      </c>
      <c r="G1280" s="1220"/>
      <c r="H1280" s="1220"/>
      <c r="I1280" s="1221"/>
      <c r="J1280" s="884" t="s">
        <v>975</v>
      </c>
      <c r="K1280" s="902"/>
      <c r="L1280" s="937" t="s">
        <v>649</v>
      </c>
      <c r="M1280" s="976"/>
      <c r="O1280" s="857"/>
    </row>
    <row r="1281" spans="2:15" s="1161" customFormat="1" ht="13.5">
      <c r="B1281" s="871">
        <f t="shared" si="19"/>
        <v>1277</v>
      </c>
      <c r="C1281" s="1419"/>
      <c r="D1281" s="1343"/>
      <c r="E1281" s="1429"/>
      <c r="F1281" s="1290" t="s">
        <v>2148</v>
      </c>
      <c r="G1281" s="1382" t="s">
        <v>776</v>
      </c>
      <c r="H1281" s="1293"/>
      <c r="I1281" s="1221"/>
      <c r="J1281" s="884" t="s">
        <v>1396</v>
      </c>
      <c r="K1281" s="902"/>
      <c r="L1281" s="937" t="s">
        <v>780</v>
      </c>
      <c r="M1281" s="976"/>
      <c r="O1281" s="1162"/>
    </row>
    <row r="1282" spans="2:15" s="1161" customFormat="1" ht="13.5">
      <c r="B1282" s="871">
        <f t="shared" si="19"/>
        <v>1278</v>
      </c>
      <c r="C1282" s="1419"/>
      <c r="D1282" s="1343"/>
      <c r="E1282" s="1429"/>
      <c r="F1282" s="1422"/>
      <c r="G1282" s="1241"/>
      <c r="H1282" s="1235" t="s">
        <v>1982</v>
      </c>
      <c r="I1282" s="1221"/>
      <c r="J1282" s="884" t="s">
        <v>1983</v>
      </c>
      <c r="K1282" s="902"/>
      <c r="L1282" s="937" t="s">
        <v>1644</v>
      </c>
      <c r="M1282" s="976"/>
      <c r="O1282" s="1162"/>
    </row>
    <row r="1283" spans="2:15" s="1161" customFormat="1" ht="13.5">
      <c r="B1283" s="871">
        <f t="shared" si="19"/>
        <v>1279</v>
      </c>
      <c r="C1283" s="1419"/>
      <c r="D1283" s="1343"/>
      <c r="E1283" s="1429"/>
      <c r="F1283" s="1349" t="s">
        <v>2149</v>
      </c>
      <c r="G1283" s="1233" t="s">
        <v>783</v>
      </c>
      <c r="H1283" s="1293"/>
      <c r="I1283" s="1221"/>
      <c r="J1283" s="884" t="s">
        <v>2165</v>
      </c>
      <c r="K1283" s="902" t="s">
        <v>2166</v>
      </c>
      <c r="L1283" s="937" t="s">
        <v>814</v>
      </c>
      <c r="M1283" s="976"/>
      <c r="O1283" s="1162"/>
    </row>
    <row r="1284" spans="2:15" s="1161" customFormat="1" ht="13.5">
      <c r="B1284" s="871">
        <f t="shared" si="19"/>
        <v>1280</v>
      </c>
      <c r="C1284" s="1419"/>
      <c r="D1284" s="1343"/>
      <c r="E1284" s="1429"/>
      <c r="F1284" s="1262"/>
      <c r="G1284" s="1234" t="s">
        <v>2167</v>
      </c>
      <c r="H1284" s="1220"/>
      <c r="I1284" s="1221"/>
      <c r="J1284" s="884" t="s">
        <v>2168</v>
      </c>
      <c r="K1284" s="982" t="s">
        <v>2168</v>
      </c>
      <c r="L1284" s="988" t="s">
        <v>994</v>
      </c>
      <c r="M1284" s="976"/>
      <c r="O1284" s="1162"/>
    </row>
    <row r="1285" spans="2:15" s="1161" customFormat="1" ht="13.5">
      <c r="B1285" s="871">
        <f t="shared" si="19"/>
        <v>1281</v>
      </c>
      <c r="C1285" s="1359"/>
      <c r="D1285" s="1428"/>
      <c r="E1285" s="1429"/>
      <c r="F1285" s="1401" t="s">
        <v>785</v>
      </c>
      <c r="G1285" s="1234" t="s">
        <v>786</v>
      </c>
      <c r="H1285" s="1293"/>
      <c r="I1285" s="1240"/>
      <c r="J1285" s="884" t="s">
        <v>787</v>
      </c>
      <c r="K1285" s="987"/>
      <c r="L1285" s="988" t="s">
        <v>1987</v>
      </c>
      <c r="M1285" s="1439"/>
      <c r="O1285" s="1162"/>
    </row>
    <row r="1286" spans="2:15" s="1161" customFormat="1" ht="13.5">
      <c r="B1286" s="871">
        <f t="shared" ref="B1286:B1349" si="20">B1285+1</f>
        <v>1282</v>
      </c>
      <c r="C1286" s="1359"/>
      <c r="D1286" s="1428"/>
      <c r="E1286" s="1429"/>
      <c r="F1286" s="1440"/>
      <c r="G1286" s="1234" t="s">
        <v>789</v>
      </c>
      <c r="H1286" s="1220"/>
      <c r="I1286" s="1240"/>
      <c r="J1286" s="884" t="s">
        <v>790</v>
      </c>
      <c r="K1286" s="902"/>
      <c r="L1286" s="988" t="s">
        <v>1987</v>
      </c>
      <c r="M1286" s="976"/>
      <c r="O1286" s="1162"/>
    </row>
    <row r="1287" spans="2:15" ht="13.5">
      <c r="B1287" s="871">
        <f t="shared" si="20"/>
        <v>1283</v>
      </c>
      <c r="C1287" s="1419"/>
      <c r="D1287" s="1215"/>
      <c r="E1287" s="1258"/>
      <c r="F1287" s="1454" t="s">
        <v>674</v>
      </c>
      <c r="G1287" s="1265"/>
      <c r="H1287" s="1265"/>
      <c r="I1287" s="1321"/>
      <c r="J1287" s="912" t="s">
        <v>1445</v>
      </c>
      <c r="K1287" s="987"/>
      <c r="L1287" s="988" t="s">
        <v>994</v>
      </c>
      <c r="M1287" s="1455" t="s">
        <v>2106</v>
      </c>
      <c r="O1287" s="857"/>
    </row>
    <row r="1288" spans="2:15" s="837" customFormat="1" ht="28.5" customHeight="1">
      <c r="B1288" s="871">
        <f t="shared" si="20"/>
        <v>1284</v>
      </c>
      <c r="C1288" s="1064"/>
      <c r="D1288" s="868"/>
      <c r="E1288" s="3025" t="s">
        <v>2169</v>
      </c>
      <c r="F1288" s="3042"/>
      <c r="G1288" s="3042"/>
      <c r="H1288" s="3042"/>
      <c r="I1288" s="3043"/>
      <c r="J1288" s="1245" t="s">
        <v>994</v>
      </c>
      <c r="K1288" s="930" t="s">
        <v>592</v>
      </c>
      <c r="L1288" s="924" t="s">
        <v>994</v>
      </c>
      <c r="M1288" s="1441"/>
      <c r="O1288" s="865"/>
    </row>
    <row r="1289" spans="2:15" ht="13.5">
      <c r="B1289" s="871">
        <f t="shared" si="20"/>
        <v>1285</v>
      </c>
      <c r="C1289" s="1419"/>
      <c r="D1289" s="1215"/>
      <c r="E1289" s="1432"/>
      <c r="F1289" s="1442" t="s">
        <v>680</v>
      </c>
      <c r="G1289" s="1443"/>
      <c r="H1289" s="1443"/>
      <c r="I1289" s="1444"/>
      <c r="J1289" s="1445" t="s">
        <v>1434</v>
      </c>
      <c r="K1289" s="1446"/>
      <c r="L1289" s="924" t="s">
        <v>649</v>
      </c>
      <c r="M1289" s="1387"/>
      <c r="O1289" s="857"/>
    </row>
    <row r="1290" spans="2:15" s="1183" customFormat="1" ht="28.5" customHeight="1">
      <c r="B1290" s="871">
        <f t="shared" si="20"/>
        <v>1286</v>
      </c>
      <c r="C1290" s="1064"/>
      <c r="D1290" s="983"/>
      <c r="E1290" s="3030" t="s">
        <v>2170</v>
      </c>
      <c r="F1290" s="3044"/>
      <c r="G1290" s="3044"/>
      <c r="H1290" s="3044"/>
      <c r="I1290" s="3045"/>
      <c r="J1290" s="1245" t="s">
        <v>994</v>
      </c>
      <c r="K1290" s="930" t="s">
        <v>592</v>
      </c>
      <c r="L1290" s="924" t="s">
        <v>994</v>
      </c>
      <c r="M1290" s="1441"/>
      <c r="O1290" s="1184"/>
    </row>
    <row r="1291" spans="2:15" s="1161" customFormat="1" ht="13.5">
      <c r="B1291" s="871">
        <f t="shared" si="20"/>
        <v>1287</v>
      </c>
      <c r="C1291" s="1419"/>
      <c r="D1291" s="1367"/>
      <c r="E1291" s="1258"/>
      <c r="F1291" s="1248" t="s">
        <v>888</v>
      </c>
      <c r="G1291" s="1216"/>
      <c r="H1291" s="1216"/>
      <c r="I1291" s="1217"/>
      <c r="J1291" s="875" t="s">
        <v>1181</v>
      </c>
      <c r="K1291" s="1435"/>
      <c r="L1291" s="877" t="s">
        <v>994</v>
      </c>
      <c r="M1291" s="1447"/>
      <c r="O1291" s="1162"/>
    </row>
    <row r="1292" spans="2:15" s="1161" customFormat="1" ht="13.5">
      <c r="B1292" s="871">
        <f t="shared" si="20"/>
        <v>1288</v>
      </c>
      <c r="C1292" s="1419"/>
      <c r="D1292" s="1367"/>
      <c r="E1292" s="1258"/>
      <c r="F1292" s="1253" t="s">
        <v>680</v>
      </c>
      <c r="G1292" s="1220"/>
      <c r="H1292" s="1220"/>
      <c r="I1292" s="1221"/>
      <c r="J1292" s="884" t="s">
        <v>975</v>
      </c>
      <c r="K1292" s="902"/>
      <c r="L1292" s="937" t="s">
        <v>649</v>
      </c>
      <c r="M1292" s="976"/>
      <c r="O1292" s="1162"/>
    </row>
    <row r="1293" spans="2:15" s="1161" customFormat="1" ht="27">
      <c r="B1293" s="871">
        <f t="shared" si="20"/>
        <v>1289</v>
      </c>
      <c r="C1293" s="1419"/>
      <c r="D1293" s="1367"/>
      <c r="E1293" s="1429"/>
      <c r="F1293" s="1290" t="s">
        <v>2171</v>
      </c>
      <c r="G1293" s="1382" t="s">
        <v>776</v>
      </c>
      <c r="H1293" s="1293"/>
      <c r="I1293" s="1221"/>
      <c r="J1293" s="884" t="s">
        <v>1396</v>
      </c>
      <c r="K1293" s="902"/>
      <c r="L1293" s="937" t="s">
        <v>780</v>
      </c>
      <c r="M1293" s="976"/>
      <c r="O1293" s="1162"/>
    </row>
    <row r="1294" spans="2:15" s="1161" customFormat="1" ht="13.5">
      <c r="B1294" s="871">
        <f t="shared" si="20"/>
        <v>1290</v>
      </c>
      <c r="C1294" s="1419"/>
      <c r="D1294" s="1343"/>
      <c r="E1294" s="1429"/>
      <c r="F1294" s="1422" t="s">
        <v>2149</v>
      </c>
      <c r="G1294" s="1241"/>
      <c r="H1294" s="1235" t="s">
        <v>1982</v>
      </c>
      <c r="I1294" s="1221"/>
      <c r="J1294" s="884" t="s">
        <v>1983</v>
      </c>
      <c r="K1294" s="902"/>
      <c r="L1294" s="937" t="s">
        <v>1644</v>
      </c>
      <c r="M1294" s="976"/>
      <c r="O1294" s="1162"/>
    </row>
    <row r="1295" spans="2:15" s="1161" customFormat="1" ht="13.5">
      <c r="B1295" s="871">
        <f t="shared" si="20"/>
        <v>1291</v>
      </c>
      <c r="C1295" s="1419"/>
      <c r="D1295" s="1367"/>
      <c r="E1295" s="1429"/>
      <c r="F1295" s="1422"/>
      <c r="G1295" s="1288" t="s">
        <v>783</v>
      </c>
      <c r="H1295" s="1293"/>
      <c r="I1295" s="1221"/>
      <c r="J1295" s="884" t="s">
        <v>2047</v>
      </c>
      <c r="K1295" s="1158" t="s">
        <v>751</v>
      </c>
      <c r="L1295" s="1199" t="s">
        <v>761</v>
      </c>
      <c r="M1295" s="1222"/>
      <c r="O1295" s="1162"/>
    </row>
    <row r="1296" spans="2:15" s="1161" customFormat="1" ht="13.5">
      <c r="B1296" s="871">
        <f t="shared" si="20"/>
        <v>1292</v>
      </c>
      <c r="C1296" s="1419"/>
      <c r="D1296" s="1367"/>
      <c r="E1296" s="1429"/>
      <c r="F1296" s="1262"/>
      <c r="G1296" s="1235" t="s">
        <v>2150</v>
      </c>
      <c r="H1296" s="1293"/>
      <c r="I1296" s="1221"/>
      <c r="J1296" s="884" t="s">
        <v>1181</v>
      </c>
      <c r="K1296" s="1195"/>
      <c r="L1296" s="1199" t="s">
        <v>994</v>
      </c>
      <c r="M1296" s="1222"/>
      <c r="O1296" s="1162"/>
    </row>
    <row r="1297" spans="2:15" s="1161" customFormat="1" ht="13.5">
      <c r="B1297" s="871">
        <f t="shared" si="20"/>
        <v>1293</v>
      </c>
      <c r="C1297" s="1419"/>
      <c r="D1297" s="1367"/>
      <c r="E1297" s="1429"/>
      <c r="F1297" s="1262"/>
      <c r="G1297" s="1234" t="s">
        <v>2051</v>
      </c>
      <c r="H1297" s="1220"/>
      <c r="I1297" s="1221"/>
      <c r="J1297" s="884" t="s">
        <v>1181</v>
      </c>
      <c r="K1297" s="1195"/>
      <c r="L1297" s="1199" t="s">
        <v>994</v>
      </c>
      <c r="M1297" s="1222"/>
      <c r="O1297" s="1162"/>
    </row>
    <row r="1298" spans="2:15" s="1161" customFormat="1" ht="13.5">
      <c r="B1298" s="871">
        <f t="shared" si="20"/>
        <v>1294</v>
      </c>
      <c r="C1298" s="1419"/>
      <c r="D1298" s="1367"/>
      <c r="E1298" s="1429"/>
      <c r="F1298" s="1262"/>
      <c r="G1298" s="1234" t="s">
        <v>765</v>
      </c>
      <c r="H1298" s="1220"/>
      <c r="I1298" s="1221"/>
      <c r="J1298" s="884" t="s">
        <v>880</v>
      </c>
      <c r="K1298" s="1195" t="s">
        <v>880</v>
      </c>
      <c r="L1298" s="1199" t="s">
        <v>994</v>
      </c>
      <c r="M1298" s="1222"/>
      <c r="O1298" s="1162"/>
    </row>
    <row r="1299" spans="2:15" s="837" customFormat="1" ht="13.5">
      <c r="B1299" s="858">
        <f t="shared" si="20"/>
        <v>1295</v>
      </c>
      <c r="C1299" s="921" t="s">
        <v>2172</v>
      </c>
      <c r="D1299" s="917"/>
      <c r="E1299" s="917"/>
      <c r="F1299" s="917"/>
      <c r="G1299" s="917"/>
      <c r="H1299" s="917"/>
      <c r="I1299" s="917"/>
      <c r="J1299" s="952" t="s">
        <v>994</v>
      </c>
      <c r="K1299" s="930" t="s">
        <v>592</v>
      </c>
      <c r="L1299" s="924" t="s">
        <v>994</v>
      </c>
      <c r="M1299" s="920"/>
      <c r="O1299" s="865"/>
    </row>
    <row r="1300" spans="2:15" s="837" customFormat="1" ht="13.5">
      <c r="B1300" s="858">
        <f t="shared" si="20"/>
        <v>1296</v>
      </c>
      <c r="C1300" s="1035" t="s">
        <v>2173</v>
      </c>
      <c r="D1300" s="1036"/>
      <c r="E1300" s="897"/>
      <c r="F1300" s="917"/>
      <c r="G1300" s="917"/>
      <c r="H1300" s="1456"/>
      <c r="I1300" s="917"/>
      <c r="J1300" s="952" t="s">
        <v>994</v>
      </c>
      <c r="K1300" s="930" t="s">
        <v>592</v>
      </c>
      <c r="L1300" s="924" t="s">
        <v>994</v>
      </c>
      <c r="M1300" s="920"/>
      <c r="O1300" s="865"/>
    </row>
    <row r="1301" spans="2:15" s="837" customFormat="1" ht="13.5">
      <c r="B1301" s="858">
        <f t="shared" si="20"/>
        <v>1297</v>
      </c>
      <c r="C1301" s="1064"/>
      <c r="D1301" s="1457" t="s">
        <v>2174</v>
      </c>
      <c r="E1301" s="917"/>
      <c r="F1301" s="897"/>
      <c r="G1301" s="897"/>
      <c r="H1301" s="1458"/>
      <c r="I1301" s="897"/>
      <c r="J1301" s="952" t="s">
        <v>994</v>
      </c>
      <c r="K1301" s="930" t="s">
        <v>592</v>
      </c>
      <c r="L1301" s="924" t="s">
        <v>994</v>
      </c>
      <c r="M1301" s="920"/>
      <c r="O1301" s="865"/>
    </row>
    <row r="1302" spans="2:15" s="837" customFormat="1" ht="13.5">
      <c r="B1302" s="858">
        <f t="shared" si="20"/>
        <v>1298</v>
      </c>
      <c r="C1302" s="1142"/>
      <c r="D1302" s="1427" t="s">
        <v>2175</v>
      </c>
      <c r="E1302" s="868"/>
      <c r="F1302" s="897"/>
      <c r="G1302" s="897"/>
      <c r="H1302" s="1458"/>
      <c r="I1302" s="897"/>
      <c r="J1302" s="952" t="s">
        <v>994</v>
      </c>
      <c r="K1302" s="930" t="s">
        <v>592</v>
      </c>
      <c r="L1302" s="924" t="s">
        <v>994</v>
      </c>
      <c r="M1302" s="920"/>
      <c r="O1302" s="865"/>
    </row>
    <row r="1303" spans="2:15" s="1161" customFormat="1" ht="13.5">
      <c r="B1303" s="871">
        <f t="shared" si="20"/>
        <v>1299</v>
      </c>
      <c r="C1303" s="1002"/>
      <c r="D1303" s="879"/>
      <c r="E1303" s="880"/>
      <c r="F1303" s="1459" t="s">
        <v>2176</v>
      </c>
      <c r="G1303" s="1460" t="s">
        <v>2177</v>
      </c>
      <c r="H1303" s="874"/>
      <c r="I1303" s="874"/>
      <c r="J1303" s="884" t="s">
        <v>2178</v>
      </c>
      <c r="K1303" s="1411"/>
      <c r="L1303" s="1166" t="s">
        <v>2179</v>
      </c>
      <c r="M1303" s="1173"/>
      <c r="O1303" s="1162"/>
    </row>
    <row r="1304" spans="2:15" ht="13.5">
      <c r="B1304" s="871">
        <f t="shared" si="20"/>
        <v>1300</v>
      </c>
      <c r="C1304" s="1002"/>
      <c r="D1304" s="879"/>
      <c r="E1304" s="880"/>
      <c r="F1304" s="909"/>
      <c r="G1304" s="980" t="s">
        <v>2180</v>
      </c>
      <c r="H1304" s="883" t="s">
        <v>318</v>
      </c>
      <c r="I1304" s="969"/>
      <c r="J1304" s="884" t="s">
        <v>2181</v>
      </c>
      <c r="K1304" s="902"/>
      <c r="L1304" s="937" t="s">
        <v>2182</v>
      </c>
      <c r="M1304" s="903"/>
      <c r="O1304" s="857"/>
    </row>
    <row r="1305" spans="2:15" ht="13.5">
      <c r="B1305" s="871">
        <f t="shared" si="20"/>
        <v>1301</v>
      </c>
      <c r="C1305" s="1002"/>
      <c r="D1305" s="879"/>
      <c r="E1305" s="880"/>
      <c r="F1305" s="909"/>
      <c r="G1305" s="996"/>
      <c r="H1305" s="883" t="s">
        <v>319</v>
      </c>
      <c r="I1305" s="969"/>
      <c r="J1305" s="884" t="s">
        <v>2181</v>
      </c>
      <c r="K1305" s="902"/>
      <c r="L1305" s="937" t="s">
        <v>2182</v>
      </c>
      <c r="M1305" s="903"/>
      <c r="O1305" s="857"/>
    </row>
    <row r="1306" spans="2:15" ht="13.5">
      <c r="B1306" s="871">
        <f t="shared" si="20"/>
        <v>1302</v>
      </c>
      <c r="C1306" s="1002"/>
      <c r="D1306" s="879"/>
      <c r="E1306" s="880"/>
      <c r="F1306" s="909"/>
      <c r="G1306" s="981"/>
      <c r="H1306" s="883" t="s">
        <v>320</v>
      </c>
      <c r="I1306" s="969"/>
      <c r="J1306" s="884" t="s">
        <v>2181</v>
      </c>
      <c r="K1306" s="982"/>
      <c r="L1306" s="937" t="s">
        <v>2182</v>
      </c>
      <c r="M1306" s="903"/>
      <c r="O1306" s="857"/>
    </row>
    <row r="1307" spans="2:15" ht="13.5">
      <c r="B1307" s="871">
        <f t="shared" si="20"/>
        <v>1303</v>
      </c>
      <c r="C1307" s="1002"/>
      <c r="D1307" s="879"/>
      <c r="E1307" s="880"/>
      <c r="F1307" s="1022" t="s">
        <v>2183</v>
      </c>
      <c r="G1307" s="1461"/>
      <c r="H1307" s="883" t="s">
        <v>318</v>
      </c>
      <c r="I1307" s="969"/>
      <c r="J1307" s="884" t="s">
        <v>2181</v>
      </c>
      <c r="K1307" s="902"/>
      <c r="L1307" s="937" t="s">
        <v>2182</v>
      </c>
      <c r="M1307" s="903"/>
      <c r="O1307" s="857"/>
    </row>
    <row r="1308" spans="2:15" ht="13.5">
      <c r="B1308" s="871">
        <f t="shared" si="20"/>
        <v>1304</v>
      </c>
      <c r="C1308" s="1002"/>
      <c r="D1308" s="879"/>
      <c r="E1308" s="880"/>
      <c r="F1308" s="879"/>
      <c r="G1308" s="1076"/>
      <c r="H1308" s="883" t="s">
        <v>319</v>
      </c>
      <c r="I1308" s="969"/>
      <c r="J1308" s="884" t="s">
        <v>2181</v>
      </c>
      <c r="K1308" s="902"/>
      <c r="L1308" s="937" t="s">
        <v>2182</v>
      </c>
      <c r="M1308" s="903"/>
      <c r="O1308" s="857"/>
    </row>
    <row r="1309" spans="2:15" ht="13.5">
      <c r="B1309" s="871">
        <f t="shared" si="20"/>
        <v>1305</v>
      </c>
      <c r="C1309" s="1002"/>
      <c r="D1309" s="879"/>
      <c r="E1309" s="880"/>
      <c r="F1309" s="1033"/>
      <c r="G1309" s="1462"/>
      <c r="H1309" s="883" t="s">
        <v>320</v>
      </c>
      <c r="I1309" s="969"/>
      <c r="J1309" s="884" t="s">
        <v>2181</v>
      </c>
      <c r="K1309" s="982"/>
      <c r="L1309" s="937" t="s">
        <v>2182</v>
      </c>
      <c r="M1309" s="903"/>
      <c r="O1309" s="857"/>
    </row>
    <row r="1310" spans="2:15" ht="13.5">
      <c r="B1310" s="871">
        <f t="shared" si="20"/>
        <v>1306</v>
      </c>
      <c r="C1310" s="1002"/>
      <c r="D1310" s="879"/>
      <c r="E1310" s="880"/>
      <c r="F1310" s="909" t="s">
        <v>2184</v>
      </c>
      <c r="G1310" s="996" t="s">
        <v>2185</v>
      </c>
      <c r="H1310" s="883" t="s">
        <v>318</v>
      </c>
      <c r="I1310" s="969"/>
      <c r="J1310" s="884" t="s">
        <v>2181</v>
      </c>
      <c r="K1310" s="902"/>
      <c r="L1310" s="937" t="s">
        <v>2182</v>
      </c>
      <c r="M1310" s="903"/>
      <c r="O1310" s="857"/>
    </row>
    <row r="1311" spans="2:15" ht="13.5">
      <c r="B1311" s="871">
        <f t="shared" si="20"/>
        <v>1307</v>
      </c>
      <c r="C1311" s="1002"/>
      <c r="D1311" s="879"/>
      <c r="E1311" s="880"/>
      <c r="F1311" s="909"/>
      <c r="G1311" s="996"/>
      <c r="H1311" s="883" t="s">
        <v>319</v>
      </c>
      <c r="I1311" s="969"/>
      <c r="J1311" s="884" t="s">
        <v>2181</v>
      </c>
      <c r="K1311" s="902"/>
      <c r="L1311" s="937" t="s">
        <v>2182</v>
      </c>
      <c r="M1311" s="903"/>
      <c r="O1311" s="857"/>
    </row>
    <row r="1312" spans="2:15" ht="13.5">
      <c r="B1312" s="871">
        <f t="shared" si="20"/>
        <v>1308</v>
      </c>
      <c r="C1312" s="1002"/>
      <c r="D1312" s="879"/>
      <c r="E1312" s="880"/>
      <c r="F1312" s="909"/>
      <c r="G1312" s="981"/>
      <c r="H1312" s="883" t="s">
        <v>320</v>
      </c>
      <c r="I1312" s="969"/>
      <c r="J1312" s="884" t="s">
        <v>2181</v>
      </c>
      <c r="K1312" s="982"/>
      <c r="L1312" s="937" t="s">
        <v>2182</v>
      </c>
      <c r="M1312" s="903"/>
      <c r="O1312" s="857"/>
    </row>
    <row r="1313" spans="2:15" s="837" customFormat="1" ht="13.5">
      <c r="B1313" s="871">
        <f t="shared" si="20"/>
        <v>1309</v>
      </c>
      <c r="C1313" s="1035" t="s">
        <v>2186</v>
      </c>
      <c r="D1313" s="1036"/>
      <c r="E1313" s="897"/>
      <c r="F1313" s="917"/>
      <c r="G1313" s="917"/>
      <c r="H1313" s="1456"/>
      <c r="I1313" s="917"/>
      <c r="J1313" s="952" t="s">
        <v>994</v>
      </c>
      <c r="K1313" s="930" t="s">
        <v>592</v>
      </c>
      <c r="L1313" s="924" t="s">
        <v>994</v>
      </c>
      <c r="M1313" s="920"/>
      <c r="O1313" s="865"/>
    </row>
    <row r="1314" spans="2:15" s="1161" customFormat="1" ht="13.5">
      <c r="B1314" s="871">
        <f t="shared" si="20"/>
        <v>1310</v>
      </c>
      <c r="C1314" s="1002"/>
      <c r="D1314" s="868"/>
      <c r="E1314" s="880"/>
      <c r="F1314" s="896" t="s">
        <v>2187</v>
      </c>
      <c r="G1314" s="1463"/>
      <c r="H1314" s="1464" t="s">
        <v>2188</v>
      </c>
      <c r="I1314" s="874"/>
      <c r="J1314" s="884" t="s">
        <v>2189</v>
      </c>
      <c r="K1314" s="1411"/>
      <c r="L1314" s="1166" t="s">
        <v>649</v>
      </c>
      <c r="M1314" s="1173"/>
      <c r="O1314" s="1162"/>
    </row>
    <row r="1315" spans="2:15" s="1161" customFormat="1" ht="13.5">
      <c r="B1315" s="871">
        <f t="shared" si="20"/>
        <v>1311</v>
      </c>
      <c r="C1315" s="1002"/>
      <c r="D1315" s="868"/>
      <c r="E1315" s="880"/>
      <c r="F1315" s="879"/>
      <c r="G1315" s="1076"/>
      <c r="H1315" s="968" t="s">
        <v>1395</v>
      </c>
      <c r="I1315" s="985"/>
      <c r="J1315" s="884" t="s">
        <v>2190</v>
      </c>
      <c r="K1315" s="1195"/>
      <c r="L1315" s="1159" t="s">
        <v>780</v>
      </c>
      <c r="M1315" s="1175"/>
      <c r="O1315" s="1162"/>
    </row>
    <row r="1316" spans="2:15" s="1161" customFormat="1" ht="13.5">
      <c r="B1316" s="871">
        <f t="shared" si="20"/>
        <v>1312</v>
      </c>
      <c r="C1316" s="1002"/>
      <c r="D1316" s="868"/>
      <c r="E1316" s="880"/>
      <c r="F1316" s="879"/>
      <c r="G1316" s="1076"/>
      <c r="H1316" s="971"/>
      <c r="I1316" s="986"/>
      <c r="J1316" s="884" t="s">
        <v>2191</v>
      </c>
      <c r="K1316" s="1195"/>
      <c r="L1316" s="1199" t="s">
        <v>2192</v>
      </c>
      <c r="M1316" s="1175"/>
      <c r="O1316" s="1162"/>
    </row>
    <row r="1317" spans="2:15" s="1161" customFormat="1" ht="13.5">
      <c r="B1317" s="871">
        <f t="shared" si="20"/>
        <v>1313</v>
      </c>
      <c r="C1317" s="1002"/>
      <c r="D1317" s="865"/>
      <c r="E1317" s="880"/>
      <c r="F1317" s="1123"/>
      <c r="G1317" s="1076"/>
      <c r="H1317" s="910" t="s">
        <v>2193</v>
      </c>
      <c r="I1317" s="969"/>
      <c r="J1317" s="884" t="s">
        <v>1181</v>
      </c>
      <c r="K1317" s="1195"/>
      <c r="L1317" s="1199" t="s">
        <v>994</v>
      </c>
      <c r="M1317" s="1175"/>
      <c r="O1317" s="1162"/>
    </row>
    <row r="1318" spans="2:15" s="1161" customFormat="1" ht="13.5">
      <c r="B1318" s="871">
        <f t="shared" si="20"/>
        <v>1314</v>
      </c>
      <c r="C1318" s="1002"/>
      <c r="D1318" s="868"/>
      <c r="E1318" s="880"/>
      <c r="F1318" s="879"/>
      <c r="G1318" s="1076"/>
      <c r="H1318" s="1465" t="s">
        <v>2194</v>
      </c>
      <c r="I1318" s="985"/>
      <c r="J1318" s="884" t="s">
        <v>1181</v>
      </c>
      <c r="K1318" s="1198"/>
      <c r="L1318" s="1199" t="s">
        <v>994</v>
      </c>
      <c r="M1318" s="1175"/>
      <c r="O1318" s="1162"/>
    </row>
    <row r="1319" spans="2:15" s="1161" customFormat="1" ht="13.5">
      <c r="B1319" s="871">
        <f t="shared" si="20"/>
        <v>1315</v>
      </c>
      <c r="C1319" s="1002"/>
      <c r="D1319" s="868"/>
      <c r="E1319" s="880"/>
      <c r="F1319" s="1022" t="s">
        <v>2195</v>
      </c>
      <c r="G1319" s="1461"/>
      <c r="H1319" s="910" t="s">
        <v>1741</v>
      </c>
      <c r="I1319" s="883"/>
      <c r="J1319" s="884" t="s">
        <v>2189</v>
      </c>
      <c r="K1319" s="1158"/>
      <c r="L1319" s="1159" t="s">
        <v>649</v>
      </c>
      <c r="M1319" s="1175"/>
      <c r="O1319" s="1162"/>
    </row>
    <row r="1320" spans="2:15" s="1161" customFormat="1" ht="13.5">
      <c r="B1320" s="871">
        <f t="shared" si="20"/>
        <v>1316</v>
      </c>
      <c r="C1320" s="1002"/>
      <c r="D1320" s="868"/>
      <c r="E1320" s="880"/>
      <c r="F1320" s="879"/>
      <c r="G1320" s="1076"/>
      <c r="H1320" s="968" t="s">
        <v>1395</v>
      </c>
      <c r="I1320" s="985"/>
      <c r="J1320" s="884" t="s">
        <v>2190</v>
      </c>
      <c r="K1320" s="1195"/>
      <c r="L1320" s="1159" t="s">
        <v>780</v>
      </c>
      <c r="M1320" s="1175"/>
      <c r="O1320" s="1162"/>
    </row>
    <row r="1321" spans="2:15" s="1161" customFormat="1" ht="13.5" customHeight="1">
      <c r="B1321" s="871">
        <f t="shared" si="20"/>
        <v>1317</v>
      </c>
      <c r="C1321" s="1002"/>
      <c r="D1321" s="868"/>
      <c r="E1321" s="880"/>
      <c r="F1321" s="879"/>
      <c r="G1321" s="1076"/>
      <c r="H1321" s="971"/>
      <c r="I1321" s="986"/>
      <c r="J1321" s="884" t="s">
        <v>2191</v>
      </c>
      <c r="K1321" s="1195"/>
      <c r="L1321" s="1199" t="s">
        <v>2196</v>
      </c>
      <c r="M1321" s="1175"/>
      <c r="O1321" s="1162"/>
    </row>
    <row r="1322" spans="2:15" s="1161" customFormat="1" ht="13.5">
      <c r="B1322" s="871">
        <f t="shared" si="20"/>
        <v>1318</v>
      </c>
      <c r="C1322" s="1002"/>
      <c r="D1322" s="868"/>
      <c r="E1322" s="880"/>
      <c r="F1322" s="1123"/>
      <c r="G1322" s="1076"/>
      <c r="H1322" s="910" t="s">
        <v>2197</v>
      </c>
      <c r="I1322" s="969"/>
      <c r="J1322" s="884" t="s">
        <v>1181</v>
      </c>
      <c r="K1322" s="1195"/>
      <c r="L1322" s="1199" t="s">
        <v>994</v>
      </c>
      <c r="M1322" s="1175"/>
      <c r="O1322" s="1162"/>
    </row>
    <row r="1323" spans="2:15" s="1161" customFormat="1" ht="40.5">
      <c r="B1323" s="871">
        <f t="shared" si="20"/>
        <v>1319</v>
      </c>
      <c r="C1323" s="1002"/>
      <c r="D1323" s="868"/>
      <c r="E1323" s="880"/>
      <c r="F1323" s="1033"/>
      <c r="G1323" s="1462"/>
      <c r="H1323" s="910" t="s">
        <v>2198</v>
      </c>
      <c r="I1323" s="969"/>
      <c r="J1323" s="884" t="s">
        <v>1181</v>
      </c>
      <c r="K1323" s="1195"/>
      <c r="L1323" s="1199" t="s">
        <v>994</v>
      </c>
      <c r="M1323" s="1175" t="s">
        <v>2199</v>
      </c>
      <c r="O1323" s="1162"/>
    </row>
    <row r="1324" spans="2:15" s="1161" customFormat="1" ht="13.5">
      <c r="B1324" s="871">
        <f t="shared" si="20"/>
        <v>1320</v>
      </c>
      <c r="C1324" s="1002"/>
      <c r="D1324" s="868"/>
      <c r="E1324" s="880"/>
      <c r="F1324" s="1022" t="s">
        <v>2200</v>
      </c>
      <c r="G1324" s="1461"/>
      <c r="H1324" s="910" t="s">
        <v>1741</v>
      </c>
      <c r="I1324" s="883"/>
      <c r="J1324" s="884" t="s">
        <v>2189</v>
      </c>
      <c r="K1324" s="1158"/>
      <c r="L1324" s="1159" t="s">
        <v>649</v>
      </c>
      <c r="M1324" s="1175"/>
      <c r="O1324" s="1162"/>
    </row>
    <row r="1325" spans="2:15" s="1161" customFormat="1" ht="13.5">
      <c r="B1325" s="871">
        <f t="shared" si="20"/>
        <v>1321</v>
      </c>
      <c r="C1325" s="1002"/>
      <c r="D1325" s="868"/>
      <c r="E1325" s="880"/>
      <c r="F1325" s="879"/>
      <c r="G1325" s="1076"/>
      <c r="H1325" s="968" t="s">
        <v>1395</v>
      </c>
      <c r="I1325" s="985"/>
      <c r="J1325" s="884" t="s">
        <v>2190</v>
      </c>
      <c r="K1325" s="1195"/>
      <c r="L1325" s="1159" t="s">
        <v>780</v>
      </c>
      <c r="M1325" s="1175"/>
      <c r="O1325" s="1162"/>
    </row>
    <row r="1326" spans="2:15" s="1161" customFormat="1" ht="13.5">
      <c r="B1326" s="871">
        <f t="shared" si="20"/>
        <v>1322</v>
      </c>
      <c r="C1326" s="1002"/>
      <c r="D1326" s="868"/>
      <c r="E1326" s="880"/>
      <c r="F1326" s="879"/>
      <c r="G1326" s="1076"/>
      <c r="H1326" s="971"/>
      <c r="I1326" s="986"/>
      <c r="J1326" s="884" t="s">
        <v>2201</v>
      </c>
      <c r="K1326" s="1195"/>
      <c r="L1326" s="1199" t="s">
        <v>2196</v>
      </c>
      <c r="M1326" s="1175"/>
      <c r="O1326" s="1162"/>
    </row>
    <row r="1327" spans="2:15" s="1161" customFormat="1" ht="13.5">
      <c r="B1327" s="871">
        <f t="shared" si="20"/>
        <v>1323</v>
      </c>
      <c r="C1327" s="1002"/>
      <c r="D1327" s="868"/>
      <c r="E1327" s="880"/>
      <c r="F1327" s="1123"/>
      <c r="G1327" s="1076"/>
      <c r="H1327" s="910" t="s">
        <v>2197</v>
      </c>
      <c r="I1327" s="969"/>
      <c r="J1327" s="884" t="s">
        <v>1181</v>
      </c>
      <c r="K1327" s="1195"/>
      <c r="L1327" s="1199" t="s">
        <v>994</v>
      </c>
      <c r="M1327" s="1175"/>
      <c r="O1327" s="1162"/>
    </row>
    <row r="1328" spans="2:15" s="1161" customFormat="1" ht="13.5">
      <c r="B1328" s="871">
        <f t="shared" si="20"/>
        <v>1324</v>
      </c>
      <c r="C1328" s="1002"/>
      <c r="D1328" s="868"/>
      <c r="E1328" s="880"/>
      <c r="F1328" s="1033"/>
      <c r="G1328" s="1462"/>
      <c r="H1328" s="910" t="s">
        <v>2198</v>
      </c>
      <c r="I1328" s="969"/>
      <c r="J1328" s="884" t="s">
        <v>1181</v>
      </c>
      <c r="K1328" s="1195"/>
      <c r="L1328" s="1199" t="s">
        <v>994</v>
      </c>
      <c r="M1328" s="1175"/>
      <c r="O1328" s="1162"/>
    </row>
    <row r="1329" spans="2:15" s="1161" customFormat="1" ht="13.5">
      <c r="B1329" s="871">
        <f t="shared" si="20"/>
        <v>1325</v>
      </c>
      <c r="C1329" s="1002"/>
      <c r="D1329" s="868"/>
      <c r="E1329" s="880"/>
      <c r="F1329" s="1022" t="s">
        <v>2202</v>
      </c>
      <c r="G1329" s="1461"/>
      <c r="H1329" s="910" t="s">
        <v>1741</v>
      </c>
      <c r="I1329" s="883"/>
      <c r="J1329" s="884" t="s">
        <v>2189</v>
      </c>
      <c r="K1329" s="1158"/>
      <c r="L1329" s="1159" t="s">
        <v>649</v>
      </c>
      <c r="M1329" s="1175"/>
      <c r="O1329" s="1162"/>
    </row>
    <row r="1330" spans="2:15" s="1161" customFormat="1" ht="13.5">
      <c r="B1330" s="871">
        <f t="shared" si="20"/>
        <v>1326</v>
      </c>
      <c r="C1330" s="1002"/>
      <c r="D1330" s="868"/>
      <c r="E1330" s="880"/>
      <c r="F1330" s="879" t="s">
        <v>2203</v>
      </c>
      <c r="G1330" s="1076"/>
      <c r="H1330" s="910" t="s">
        <v>1395</v>
      </c>
      <c r="I1330" s="883"/>
      <c r="J1330" s="884" t="s">
        <v>2190</v>
      </c>
      <c r="K1330" s="1195"/>
      <c r="L1330" s="1159" t="s">
        <v>780</v>
      </c>
      <c r="M1330" s="1175"/>
      <c r="O1330" s="1162"/>
    </row>
    <row r="1331" spans="2:15" s="1161" customFormat="1" ht="13.5">
      <c r="B1331" s="871">
        <f t="shared" si="20"/>
        <v>1327</v>
      </c>
      <c r="C1331" s="1002"/>
      <c r="D1331" s="868"/>
      <c r="E1331" s="880"/>
      <c r="F1331" s="1123"/>
      <c r="G1331" s="1076"/>
      <c r="H1331" s="910" t="s">
        <v>2197</v>
      </c>
      <c r="I1331" s="969"/>
      <c r="J1331" s="884" t="s">
        <v>1181</v>
      </c>
      <c r="K1331" s="1195"/>
      <c r="L1331" s="1199" t="s">
        <v>994</v>
      </c>
      <c r="M1331" s="1175"/>
      <c r="O1331" s="1162"/>
    </row>
    <row r="1332" spans="2:15" s="1161" customFormat="1" ht="13.5">
      <c r="B1332" s="871">
        <f t="shared" si="20"/>
        <v>1328</v>
      </c>
      <c r="C1332" s="1002"/>
      <c r="D1332" s="868"/>
      <c r="E1332" s="880"/>
      <c r="F1332" s="1033"/>
      <c r="G1332" s="1462"/>
      <c r="H1332" s="910" t="s">
        <v>2198</v>
      </c>
      <c r="I1332" s="969"/>
      <c r="J1332" s="884" t="s">
        <v>1181</v>
      </c>
      <c r="K1332" s="1195"/>
      <c r="L1332" s="1199" t="s">
        <v>994</v>
      </c>
      <c r="M1332" s="1175"/>
      <c r="O1332" s="1162"/>
    </row>
    <row r="1333" spans="2:15" s="1161" customFormat="1" ht="13.5">
      <c r="B1333" s="871">
        <f t="shared" si="20"/>
        <v>1329</v>
      </c>
      <c r="C1333" s="1002"/>
      <c r="D1333" s="868"/>
      <c r="E1333" s="880"/>
      <c r="F1333" s="1022" t="s">
        <v>2204</v>
      </c>
      <c r="G1333" s="1461"/>
      <c r="H1333" s="910" t="s">
        <v>1741</v>
      </c>
      <c r="I1333" s="883"/>
      <c r="J1333" s="884" t="s">
        <v>2189</v>
      </c>
      <c r="K1333" s="1158"/>
      <c r="L1333" s="1159" t="s">
        <v>649</v>
      </c>
      <c r="M1333" s="1175"/>
      <c r="O1333" s="1162"/>
    </row>
    <row r="1334" spans="2:15" s="1161" customFormat="1" ht="13.5">
      <c r="B1334" s="871">
        <f t="shared" si="20"/>
        <v>1330</v>
      </c>
      <c r="C1334" s="1002"/>
      <c r="D1334" s="865"/>
      <c r="E1334" s="880"/>
      <c r="F1334" s="879"/>
      <c r="G1334" s="1076"/>
      <c r="H1334" s="968" t="s">
        <v>1395</v>
      </c>
      <c r="I1334" s="985"/>
      <c r="J1334" s="884" t="s">
        <v>2190</v>
      </c>
      <c r="K1334" s="1195"/>
      <c r="L1334" s="1159" t="s">
        <v>780</v>
      </c>
      <c r="M1334" s="1175"/>
      <c r="O1334" s="1162"/>
    </row>
    <row r="1335" spans="2:15" s="1161" customFormat="1" ht="13.5">
      <c r="B1335" s="871">
        <f t="shared" si="20"/>
        <v>1331</v>
      </c>
      <c r="C1335" s="1002"/>
      <c r="D1335" s="865"/>
      <c r="E1335" s="880"/>
      <c r="F1335" s="879"/>
      <c r="G1335" s="1076"/>
      <c r="H1335" s="971"/>
      <c r="I1335" s="986"/>
      <c r="J1335" s="884" t="s">
        <v>2191</v>
      </c>
      <c r="K1335" s="1195"/>
      <c r="L1335" s="1199" t="s">
        <v>2196</v>
      </c>
      <c r="M1335" s="1175"/>
      <c r="O1335" s="1162"/>
    </row>
    <row r="1336" spans="2:15" s="1161" customFormat="1" ht="13.5">
      <c r="B1336" s="871">
        <f t="shared" si="20"/>
        <v>1332</v>
      </c>
      <c r="C1336" s="1002"/>
      <c r="D1336" s="868"/>
      <c r="E1336" s="880"/>
      <c r="F1336" s="1123"/>
      <c r="G1336" s="1076"/>
      <c r="H1336" s="910" t="s">
        <v>2197</v>
      </c>
      <c r="I1336" s="969"/>
      <c r="J1336" s="884" t="s">
        <v>1181</v>
      </c>
      <c r="K1336" s="1195"/>
      <c r="L1336" s="1199" t="s">
        <v>994</v>
      </c>
      <c r="M1336" s="1175"/>
      <c r="O1336" s="1162"/>
    </row>
    <row r="1337" spans="2:15" s="1161" customFormat="1" ht="13.5">
      <c r="B1337" s="871">
        <f t="shared" si="20"/>
        <v>1333</v>
      </c>
      <c r="C1337" s="1002"/>
      <c r="D1337" s="868"/>
      <c r="E1337" s="880"/>
      <c r="F1337" s="1033"/>
      <c r="G1337" s="1462"/>
      <c r="H1337" s="910" t="s">
        <v>2198</v>
      </c>
      <c r="I1337" s="969"/>
      <c r="J1337" s="884" t="s">
        <v>1181</v>
      </c>
      <c r="K1337" s="1195"/>
      <c r="L1337" s="1199" t="s">
        <v>994</v>
      </c>
      <c r="M1337" s="1175"/>
      <c r="O1337" s="1162"/>
    </row>
    <row r="1338" spans="2:15" s="1161" customFormat="1" ht="13.5">
      <c r="B1338" s="871">
        <f t="shared" si="20"/>
        <v>1334</v>
      </c>
      <c r="C1338" s="1002"/>
      <c r="D1338" s="868"/>
      <c r="E1338" s="880"/>
      <c r="F1338" s="1022" t="s">
        <v>2205</v>
      </c>
      <c r="G1338" s="1461"/>
      <c r="H1338" s="910" t="s">
        <v>1741</v>
      </c>
      <c r="I1338" s="883"/>
      <c r="J1338" s="884" t="s">
        <v>2189</v>
      </c>
      <c r="K1338" s="1158"/>
      <c r="L1338" s="1159" t="s">
        <v>649</v>
      </c>
      <c r="M1338" s="1175"/>
      <c r="O1338" s="1162"/>
    </row>
    <row r="1339" spans="2:15" s="1161" customFormat="1" ht="13.5">
      <c r="B1339" s="871">
        <f t="shared" si="20"/>
        <v>1335</v>
      </c>
      <c r="C1339" s="1002"/>
      <c r="D1339" s="868"/>
      <c r="E1339" s="880"/>
      <c r="F1339" s="879" t="s">
        <v>2203</v>
      </c>
      <c r="G1339" s="1076"/>
      <c r="H1339" s="910" t="s">
        <v>1395</v>
      </c>
      <c r="I1339" s="883"/>
      <c r="J1339" s="884" t="s">
        <v>2190</v>
      </c>
      <c r="K1339" s="1195"/>
      <c r="L1339" s="1159" t="s">
        <v>780</v>
      </c>
      <c r="M1339" s="1175"/>
      <c r="O1339" s="1162"/>
    </row>
    <row r="1340" spans="2:15" s="1161" customFormat="1" ht="13.5">
      <c r="B1340" s="871">
        <f t="shared" si="20"/>
        <v>1336</v>
      </c>
      <c r="C1340" s="1002"/>
      <c r="D1340" s="868"/>
      <c r="E1340" s="880"/>
      <c r="F1340" s="1123"/>
      <c r="G1340" s="1076"/>
      <c r="H1340" s="910" t="s">
        <v>2197</v>
      </c>
      <c r="I1340" s="969"/>
      <c r="J1340" s="884" t="s">
        <v>1181</v>
      </c>
      <c r="K1340" s="1195"/>
      <c r="L1340" s="1199" t="s">
        <v>994</v>
      </c>
      <c r="M1340" s="1175"/>
      <c r="O1340" s="1162"/>
    </row>
    <row r="1341" spans="2:15" s="1161" customFormat="1" ht="13.5">
      <c r="B1341" s="871">
        <f t="shared" si="20"/>
        <v>1337</v>
      </c>
      <c r="C1341" s="1002"/>
      <c r="D1341" s="868"/>
      <c r="E1341" s="880"/>
      <c r="F1341" s="1033"/>
      <c r="G1341" s="1462"/>
      <c r="H1341" s="910" t="s">
        <v>2198</v>
      </c>
      <c r="I1341" s="969"/>
      <c r="J1341" s="884" t="s">
        <v>1181</v>
      </c>
      <c r="K1341" s="1195"/>
      <c r="L1341" s="1199" t="s">
        <v>994</v>
      </c>
      <c r="M1341" s="1175" t="s">
        <v>2206</v>
      </c>
      <c r="O1341" s="1162"/>
    </row>
    <row r="1342" spans="2:15" s="1161" customFormat="1" ht="13.5">
      <c r="B1342" s="871">
        <f t="shared" si="20"/>
        <v>1338</v>
      </c>
      <c r="C1342" s="1002"/>
      <c r="D1342" s="868"/>
      <c r="E1342" s="880"/>
      <c r="F1342" s="879" t="s">
        <v>2207</v>
      </c>
      <c r="G1342" s="1076"/>
      <c r="H1342" s="910" t="s">
        <v>2209</v>
      </c>
      <c r="I1342" s="883"/>
      <c r="J1342" s="884" t="s">
        <v>907</v>
      </c>
      <c r="K1342" s="1158"/>
      <c r="L1342" s="1199" t="s">
        <v>994</v>
      </c>
      <c r="M1342" s="1175"/>
      <c r="O1342" s="1162"/>
    </row>
    <row r="1343" spans="2:15" s="1161" customFormat="1" ht="13.5">
      <c r="B1343" s="871">
        <f t="shared" si="20"/>
        <v>1339</v>
      </c>
      <c r="C1343" s="1002"/>
      <c r="D1343" s="868"/>
      <c r="E1343" s="880"/>
      <c r="F1343" s="879" t="s">
        <v>2210</v>
      </c>
      <c r="G1343" s="1076"/>
      <c r="H1343" s="910" t="s">
        <v>1741</v>
      </c>
      <c r="I1343" s="883"/>
      <c r="J1343" s="884" t="s">
        <v>2211</v>
      </c>
      <c r="K1343" s="1158"/>
      <c r="L1343" s="1159" t="s">
        <v>649</v>
      </c>
      <c r="M1343" s="1175"/>
      <c r="O1343" s="1162"/>
    </row>
    <row r="1344" spans="2:15" s="1161" customFormat="1" ht="13.5">
      <c r="B1344" s="871">
        <f t="shared" si="20"/>
        <v>1340</v>
      </c>
      <c r="C1344" s="1002"/>
      <c r="D1344" s="868"/>
      <c r="E1344" s="880"/>
      <c r="F1344" s="879"/>
      <c r="G1344" s="1076"/>
      <c r="H1344" s="910" t="s">
        <v>1395</v>
      </c>
      <c r="I1344" s="883"/>
      <c r="J1344" s="884" t="s">
        <v>1396</v>
      </c>
      <c r="K1344" s="1195"/>
      <c r="L1344" s="1159" t="s">
        <v>780</v>
      </c>
      <c r="M1344" s="1175"/>
      <c r="O1344" s="1162"/>
    </row>
    <row r="1345" spans="2:15" s="1161" customFormat="1" ht="13.5">
      <c r="B1345" s="871">
        <f t="shared" si="20"/>
        <v>1341</v>
      </c>
      <c r="C1345" s="1002"/>
      <c r="D1345" s="868"/>
      <c r="E1345" s="880"/>
      <c r="F1345" s="1123"/>
      <c r="G1345" s="1076"/>
      <c r="H1345" s="910" t="s">
        <v>2197</v>
      </c>
      <c r="I1345" s="969"/>
      <c r="J1345" s="884" t="s">
        <v>907</v>
      </c>
      <c r="K1345" s="1195"/>
      <c r="L1345" s="1199" t="s">
        <v>994</v>
      </c>
      <c r="M1345" s="1175"/>
      <c r="O1345" s="1162"/>
    </row>
    <row r="1346" spans="2:15" s="1161" customFormat="1" ht="13.5">
      <c r="B1346" s="871">
        <f t="shared" si="20"/>
        <v>1342</v>
      </c>
      <c r="C1346" s="1002"/>
      <c r="D1346" s="868"/>
      <c r="E1346" s="880"/>
      <c r="F1346" s="1033"/>
      <c r="G1346" s="1462"/>
      <c r="H1346" s="910" t="s">
        <v>2198</v>
      </c>
      <c r="I1346" s="969"/>
      <c r="J1346" s="884" t="s">
        <v>907</v>
      </c>
      <c r="K1346" s="1195"/>
      <c r="L1346" s="1199" t="s">
        <v>994</v>
      </c>
      <c r="M1346" s="1175"/>
      <c r="O1346" s="1162"/>
    </row>
    <row r="1347" spans="2:15" s="837" customFormat="1" ht="13.5">
      <c r="B1347" s="858">
        <f t="shared" si="20"/>
        <v>1343</v>
      </c>
      <c r="C1347" s="1035" t="s">
        <v>2212</v>
      </c>
      <c r="D1347" s="1036"/>
      <c r="E1347" s="897"/>
      <c r="F1347" s="917"/>
      <c r="G1347" s="917"/>
      <c r="H1347" s="1458"/>
      <c r="I1347" s="917"/>
      <c r="J1347" s="952" t="s">
        <v>994</v>
      </c>
      <c r="K1347" s="930" t="s">
        <v>592</v>
      </c>
      <c r="L1347" s="924" t="s">
        <v>994</v>
      </c>
      <c r="M1347" s="920"/>
      <c r="O1347" s="865"/>
    </row>
    <row r="1348" spans="2:15" s="1161" customFormat="1" ht="27">
      <c r="B1348" s="871">
        <f t="shared" si="20"/>
        <v>1344</v>
      </c>
      <c r="C1348" s="1002"/>
      <c r="D1348" s="868"/>
      <c r="E1348" s="880"/>
      <c r="F1348" s="896" t="s">
        <v>2213</v>
      </c>
      <c r="G1348" s="1463"/>
      <c r="H1348" s="1464" t="s">
        <v>2188</v>
      </c>
      <c r="I1348" s="874"/>
      <c r="J1348" s="884" t="s">
        <v>2214</v>
      </c>
      <c r="K1348" s="1411"/>
      <c r="L1348" s="1166" t="s">
        <v>649</v>
      </c>
      <c r="M1348" s="1173" t="s">
        <v>2215</v>
      </c>
      <c r="O1348" s="1162"/>
    </row>
    <row r="1349" spans="2:15" s="1161" customFormat="1" ht="13.5">
      <c r="B1349" s="871">
        <f t="shared" si="20"/>
        <v>1345</v>
      </c>
      <c r="C1349" s="1002"/>
      <c r="D1349" s="868"/>
      <c r="E1349" s="880"/>
      <c r="F1349" s="3033" t="s">
        <v>2216</v>
      </c>
      <c r="G1349" s="3034"/>
      <c r="H1349" s="910" t="s">
        <v>1461</v>
      </c>
      <c r="I1349" s="883"/>
      <c r="J1349" s="884" t="s">
        <v>907</v>
      </c>
      <c r="K1349" s="1195"/>
      <c r="L1349" s="1199" t="s">
        <v>994</v>
      </c>
      <c r="M1349" s="1175"/>
      <c r="O1349" s="1162"/>
    </row>
    <row r="1350" spans="2:15" s="1161" customFormat="1" ht="27">
      <c r="B1350" s="871">
        <f t="shared" ref="B1350:B1413" si="21">B1349+1</f>
        <v>1346</v>
      </c>
      <c r="C1350" s="1002"/>
      <c r="D1350" s="865"/>
      <c r="E1350" s="880"/>
      <c r="F1350" s="3033"/>
      <c r="G1350" s="3034"/>
      <c r="H1350" s="940" t="s">
        <v>776</v>
      </c>
      <c r="I1350" s="969"/>
      <c r="J1350" s="884" t="s">
        <v>2217</v>
      </c>
      <c r="K1350" s="902" t="s">
        <v>2217</v>
      </c>
      <c r="L1350" s="937" t="s">
        <v>2218</v>
      </c>
      <c r="M1350" s="903" t="s">
        <v>2219</v>
      </c>
      <c r="O1350" s="1162"/>
    </row>
    <row r="1351" spans="2:15" s="1161" customFormat="1" ht="13.5">
      <c r="B1351" s="871">
        <f t="shared" si="21"/>
        <v>1347</v>
      </c>
      <c r="C1351" s="1002"/>
      <c r="D1351" s="868"/>
      <c r="E1351" s="880"/>
      <c r="F1351" s="3033"/>
      <c r="G1351" s="3034"/>
      <c r="H1351" s="1465" t="s">
        <v>765</v>
      </c>
      <c r="I1351" s="985"/>
      <c r="J1351" s="884" t="s">
        <v>2220</v>
      </c>
      <c r="K1351" s="987"/>
      <c r="L1351" s="988" t="s">
        <v>2221</v>
      </c>
      <c r="M1351" s="903"/>
      <c r="O1351" s="1162"/>
    </row>
    <row r="1352" spans="2:15" s="1161" customFormat="1" ht="13.5">
      <c r="B1352" s="871">
        <f t="shared" si="21"/>
        <v>1348</v>
      </c>
      <c r="C1352" s="1002"/>
      <c r="D1352" s="868"/>
      <c r="E1352" s="880"/>
      <c r="F1352" s="3033"/>
      <c r="G1352" s="3034"/>
      <c r="H1352" s="1053" t="s">
        <v>1308</v>
      </c>
      <c r="I1352" s="883" t="s">
        <v>1242</v>
      </c>
      <c r="J1352" s="884" t="s">
        <v>2222</v>
      </c>
      <c r="K1352" s="982"/>
      <c r="L1352" s="988" t="s">
        <v>994</v>
      </c>
      <c r="M1352" s="903"/>
      <c r="O1352" s="1162"/>
    </row>
    <row r="1353" spans="2:15" s="1161" customFormat="1" ht="13.5">
      <c r="B1353" s="871">
        <f t="shared" si="21"/>
        <v>1349</v>
      </c>
      <c r="C1353" s="1002"/>
      <c r="D1353" s="868"/>
      <c r="E1353" s="880"/>
      <c r="F1353" s="3033"/>
      <c r="G1353" s="3034"/>
      <c r="H1353" s="1088"/>
      <c r="I1353" s="883" t="s">
        <v>1514</v>
      </c>
      <c r="J1353" s="884" t="s">
        <v>907</v>
      </c>
      <c r="K1353" s="902"/>
      <c r="L1353" s="988" t="s">
        <v>994</v>
      </c>
      <c r="M1353" s="903"/>
      <c r="O1353" s="1162"/>
    </row>
    <row r="1354" spans="2:15" s="1161" customFormat="1" ht="13.5">
      <c r="B1354" s="871">
        <f t="shared" si="21"/>
        <v>1350</v>
      </c>
      <c r="C1354" s="1002"/>
      <c r="D1354" s="868"/>
      <c r="E1354" s="880"/>
      <c r="F1354" s="3033"/>
      <c r="G1354" s="3034"/>
      <c r="H1354" s="975"/>
      <c r="I1354" s="883" t="s">
        <v>1310</v>
      </c>
      <c r="J1354" s="884" t="s">
        <v>907</v>
      </c>
      <c r="K1354" s="902"/>
      <c r="L1354" s="988" t="s">
        <v>994</v>
      </c>
      <c r="M1354" s="903"/>
      <c r="O1354" s="1162"/>
    </row>
    <row r="1355" spans="2:15" s="1161" customFormat="1" ht="13.5">
      <c r="B1355" s="871">
        <f t="shared" si="21"/>
        <v>1351</v>
      </c>
      <c r="C1355" s="1002"/>
      <c r="D1355" s="868"/>
      <c r="E1355" s="880"/>
      <c r="F1355" s="3033"/>
      <c r="G1355" s="3034"/>
      <c r="H1355" s="910" t="s">
        <v>769</v>
      </c>
      <c r="I1355" s="969"/>
      <c r="J1355" s="884" t="s">
        <v>907</v>
      </c>
      <c r="K1355" s="902"/>
      <c r="L1355" s="988" t="s">
        <v>994</v>
      </c>
      <c r="M1355" s="903"/>
      <c r="O1355" s="1162"/>
    </row>
    <row r="1356" spans="2:15" s="1161" customFormat="1" ht="13.5">
      <c r="B1356" s="871">
        <f t="shared" si="21"/>
        <v>1352</v>
      </c>
      <c r="C1356" s="1002"/>
      <c r="D1356" s="868"/>
      <c r="E1356" s="880"/>
      <c r="F1356" s="3033"/>
      <c r="G1356" s="3034"/>
      <c r="H1356" s="1465" t="s">
        <v>1248</v>
      </c>
      <c r="I1356" s="985"/>
      <c r="J1356" s="884" t="s">
        <v>907</v>
      </c>
      <c r="K1356" s="987"/>
      <c r="L1356" s="988" t="s">
        <v>994</v>
      </c>
      <c r="M1356" s="995"/>
      <c r="O1356" s="1162"/>
    </row>
    <row r="1357" spans="2:15" ht="13.5">
      <c r="B1357" s="871">
        <f t="shared" si="21"/>
        <v>1353</v>
      </c>
      <c r="C1357" s="1002"/>
      <c r="D1357" s="868"/>
      <c r="E1357" s="880"/>
      <c r="F1357" s="3033"/>
      <c r="G1357" s="3034"/>
      <c r="H1357" s="1465" t="s">
        <v>2223</v>
      </c>
      <c r="I1357" s="985"/>
      <c r="J1357" s="884" t="s">
        <v>907</v>
      </c>
      <c r="K1357" s="987"/>
      <c r="L1357" s="988" t="s">
        <v>994</v>
      </c>
      <c r="M1357" s="995"/>
      <c r="O1357" s="857"/>
    </row>
    <row r="1358" spans="2:15" s="1161" customFormat="1" ht="13.5">
      <c r="B1358" s="871">
        <f t="shared" si="21"/>
        <v>1354</v>
      </c>
      <c r="C1358" s="1002"/>
      <c r="D1358" s="868"/>
      <c r="E1358" s="880"/>
      <c r="F1358" s="1022" t="s">
        <v>2224</v>
      </c>
      <c r="G1358" s="1461"/>
      <c r="H1358" s="910" t="s">
        <v>2188</v>
      </c>
      <c r="I1358" s="883"/>
      <c r="J1358" s="884" t="s">
        <v>2225</v>
      </c>
      <c r="K1358" s="982"/>
      <c r="L1358" s="988" t="s">
        <v>994</v>
      </c>
      <c r="M1358" s="903"/>
      <c r="O1358" s="1162"/>
    </row>
    <row r="1359" spans="2:15" s="1161" customFormat="1" ht="13.5">
      <c r="B1359" s="871">
        <f t="shared" si="21"/>
        <v>1355</v>
      </c>
      <c r="C1359" s="1002"/>
      <c r="D1359" s="868"/>
      <c r="E1359" s="880"/>
      <c r="F1359" s="3033" t="s">
        <v>2226</v>
      </c>
      <c r="G1359" s="3034"/>
      <c r="H1359" s="910" t="s">
        <v>1461</v>
      </c>
      <c r="I1359" s="883"/>
      <c r="J1359" s="884" t="s">
        <v>2222</v>
      </c>
      <c r="K1359" s="902"/>
      <c r="L1359" s="988" t="s">
        <v>994</v>
      </c>
      <c r="M1359" s="903"/>
      <c r="O1359" s="1162"/>
    </row>
    <row r="1360" spans="2:15" s="1161" customFormat="1" ht="27">
      <c r="B1360" s="871">
        <f t="shared" si="21"/>
        <v>1356</v>
      </c>
      <c r="C1360" s="1002"/>
      <c r="D1360" s="865"/>
      <c r="E1360" s="880"/>
      <c r="F1360" s="3033"/>
      <c r="G1360" s="3034"/>
      <c r="H1360" s="940" t="s">
        <v>776</v>
      </c>
      <c r="I1360" s="969"/>
      <c r="J1360" s="884" t="s">
        <v>2217</v>
      </c>
      <c r="K1360" s="902" t="s">
        <v>2217</v>
      </c>
      <c r="L1360" s="937" t="s">
        <v>994</v>
      </c>
      <c r="M1360" s="903" t="s">
        <v>2219</v>
      </c>
      <c r="O1360" s="1162"/>
    </row>
    <row r="1361" spans="2:15" s="1161" customFormat="1" ht="13.5">
      <c r="B1361" s="871">
        <f t="shared" si="21"/>
        <v>1357</v>
      </c>
      <c r="C1361" s="1002"/>
      <c r="D1361" s="868"/>
      <c r="E1361" s="880"/>
      <c r="F1361" s="3033"/>
      <c r="G1361" s="3034"/>
      <c r="H1361" s="1465" t="s">
        <v>765</v>
      </c>
      <c r="I1361" s="985"/>
      <c r="J1361" s="884" t="s">
        <v>2220</v>
      </c>
      <c r="K1361" s="987"/>
      <c r="L1361" s="988" t="s">
        <v>2221</v>
      </c>
      <c r="M1361" s="903"/>
      <c r="O1361" s="1162"/>
    </row>
    <row r="1362" spans="2:15" s="1161" customFormat="1" ht="13.5">
      <c r="B1362" s="871">
        <f t="shared" si="21"/>
        <v>1358</v>
      </c>
      <c r="C1362" s="1002"/>
      <c r="D1362" s="868"/>
      <c r="E1362" s="880"/>
      <c r="F1362" s="3033"/>
      <c r="G1362" s="3034"/>
      <c r="H1362" s="1053" t="s">
        <v>1308</v>
      </c>
      <c r="I1362" s="883" t="s">
        <v>1242</v>
      </c>
      <c r="J1362" s="884" t="s">
        <v>2222</v>
      </c>
      <c r="K1362" s="982"/>
      <c r="L1362" s="988" t="s">
        <v>994</v>
      </c>
      <c r="M1362" s="903"/>
      <c r="O1362" s="1162"/>
    </row>
    <row r="1363" spans="2:15" s="1161" customFormat="1" ht="13.5">
      <c r="B1363" s="871">
        <f t="shared" si="21"/>
        <v>1359</v>
      </c>
      <c r="C1363" s="1002"/>
      <c r="D1363" s="868"/>
      <c r="E1363" s="880"/>
      <c r="F1363" s="3033"/>
      <c r="G1363" s="3034"/>
      <c r="H1363" s="1088"/>
      <c r="I1363" s="883" t="s">
        <v>1514</v>
      </c>
      <c r="J1363" s="884" t="s">
        <v>907</v>
      </c>
      <c r="K1363" s="902"/>
      <c r="L1363" s="988" t="s">
        <v>994</v>
      </c>
      <c r="M1363" s="903"/>
      <c r="O1363" s="1162"/>
    </row>
    <row r="1364" spans="2:15" s="1161" customFormat="1" ht="13.5">
      <c r="B1364" s="871">
        <f t="shared" si="21"/>
        <v>1360</v>
      </c>
      <c r="C1364" s="1002"/>
      <c r="D1364" s="868"/>
      <c r="E1364" s="880"/>
      <c r="F1364" s="3033"/>
      <c r="G1364" s="3034"/>
      <c r="H1364" s="975"/>
      <c r="I1364" s="883" t="s">
        <v>1310</v>
      </c>
      <c r="J1364" s="884" t="s">
        <v>907</v>
      </c>
      <c r="K1364" s="902"/>
      <c r="L1364" s="988" t="s">
        <v>994</v>
      </c>
      <c r="M1364" s="903"/>
      <c r="O1364" s="1162"/>
    </row>
    <row r="1365" spans="2:15" s="1161" customFormat="1" ht="13.5">
      <c r="B1365" s="871">
        <f t="shared" si="21"/>
        <v>1361</v>
      </c>
      <c r="C1365" s="1002"/>
      <c r="D1365" s="868"/>
      <c r="E1365" s="880"/>
      <c r="F1365" s="3033"/>
      <c r="G1365" s="3034"/>
      <c r="H1365" s="910" t="s">
        <v>769</v>
      </c>
      <c r="I1365" s="969"/>
      <c r="J1365" s="884" t="s">
        <v>907</v>
      </c>
      <c r="K1365" s="902"/>
      <c r="L1365" s="988" t="s">
        <v>994</v>
      </c>
      <c r="M1365" s="903"/>
      <c r="O1365" s="1162"/>
    </row>
    <row r="1366" spans="2:15" s="1161" customFormat="1" ht="13.5">
      <c r="B1366" s="871">
        <f t="shared" si="21"/>
        <v>1362</v>
      </c>
      <c r="C1366" s="1002"/>
      <c r="D1366" s="868"/>
      <c r="E1366" s="880"/>
      <c r="F1366" s="3033"/>
      <c r="G1366" s="3034"/>
      <c r="H1366" s="1465" t="s">
        <v>1248</v>
      </c>
      <c r="I1366" s="985"/>
      <c r="J1366" s="884" t="s">
        <v>907</v>
      </c>
      <c r="K1366" s="987"/>
      <c r="L1366" s="988" t="s">
        <v>994</v>
      </c>
      <c r="M1366" s="995"/>
      <c r="O1366" s="1162"/>
    </row>
    <row r="1367" spans="2:15" s="1161" customFormat="1" ht="13.5">
      <c r="B1367" s="871">
        <f t="shared" si="21"/>
        <v>1363</v>
      </c>
      <c r="C1367" s="1002"/>
      <c r="D1367" s="868"/>
      <c r="E1367" s="880"/>
      <c r="F1367" s="3046"/>
      <c r="G1367" s="3047"/>
      <c r="H1367" s="1465" t="s">
        <v>2194</v>
      </c>
      <c r="I1367" s="985"/>
      <c r="J1367" s="884" t="s">
        <v>907</v>
      </c>
      <c r="K1367" s="902"/>
      <c r="L1367" s="988" t="s">
        <v>994</v>
      </c>
      <c r="M1367" s="903"/>
      <c r="O1367" s="1162"/>
    </row>
    <row r="1368" spans="2:15" s="1161" customFormat="1" ht="13.5">
      <c r="B1368" s="871">
        <f t="shared" si="21"/>
        <v>1364</v>
      </c>
      <c r="C1368" s="1002"/>
      <c r="D1368" s="868"/>
      <c r="E1368" s="880"/>
      <c r="F1368" s="1022" t="s">
        <v>2227</v>
      </c>
      <c r="G1368" s="1461"/>
      <c r="H1368" s="910" t="s">
        <v>2188</v>
      </c>
      <c r="I1368" s="883"/>
      <c r="J1368" s="884" t="s">
        <v>2225</v>
      </c>
      <c r="K1368" s="982"/>
      <c r="L1368" s="937" t="s">
        <v>649</v>
      </c>
      <c r="M1368" s="903"/>
      <c r="O1368" s="1162"/>
    </row>
    <row r="1369" spans="2:15" s="1161" customFormat="1" ht="13.5">
      <c r="B1369" s="871">
        <f t="shared" si="21"/>
        <v>1365</v>
      </c>
      <c r="C1369" s="1002"/>
      <c r="D1369" s="868"/>
      <c r="E1369" s="880"/>
      <c r="F1369" s="1466"/>
      <c r="G1369" s="1467"/>
      <c r="H1369" s="910" t="s">
        <v>1461</v>
      </c>
      <c r="I1369" s="883"/>
      <c r="J1369" s="884" t="s">
        <v>2222</v>
      </c>
      <c r="K1369" s="902"/>
      <c r="L1369" s="988" t="s">
        <v>994</v>
      </c>
      <c r="M1369" s="903"/>
      <c r="O1369" s="1162"/>
    </row>
    <row r="1370" spans="2:15" s="1161" customFormat="1" ht="27">
      <c r="B1370" s="871">
        <f t="shared" si="21"/>
        <v>1366</v>
      </c>
      <c r="C1370" s="1002"/>
      <c r="D1370" s="865"/>
      <c r="E1370" s="880"/>
      <c r="F1370" s="1466"/>
      <c r="G1370" s="1467"/>
      <c r="H1370" s="940" t="s">
        <v>776</v>
      </c>
      <c r="I1370" s="969"/>
      <c r="J1370" s="884" t="s">
        <v>2217</v>
      </c>
      <c r="K1370" s="902" t="s">
        <v>2217</v>
      </c>
      <c r="L1370" s="937" t="s">
        <v>994</v>
      </c>
      <c r="M1370" s="903" t="s">
        <v>2219</v>
      </c>
      <c r="O1370" s="1162"/>
    </row>
    <row r="1371" spans="2:15" s="1161" customFormat="1" ht="13.5">
      <c r="B1371" s="871">
        <f t="shared" si="21"/>
        <v>1367</v>
      </c>
      <c r="C1371" s="1002"/>
      <c r="D1371" s="868"/>
      <c r="E1371" s="880"/>
      <c r="F1371" s="1466"/>
      <c r="G1371" s="1467"/>
      <c r="H1371" s="1465" t="s">
        <v>765</v>
      </c>
      <c r="I1371" s="985"/>
      <c r="J1371" s="884" t="s">
        <v>2220</v>
      </c>
      <c r="K1371" s="1198"/>
      <c r="L1371" s="1199" t="s">
        <v>2221</v>
      </c>
      <c r="M1371" s="1175"/>
      <c r="O1371" s="1162"/>
    </row>
    <row r="1372" spans="2:15" s="1161" customFormat="1" ht="13.5">
      <c r="B1372" s="871">
        <f t="shared" si="21"/>
        <v>1368</v>
      </c>
      <c r="C1372" s="1002"/>
      <c r="D1372" s="868"/>
      <c r="E1372" s="880"/>
      <c r="F1372" s="1466"/>
      <c r="G1372" s="1467"/>
      <c r="H1372" s="1053" t="s">
        <v>1308</v>
      </c>
      <c r="I1372" s="883" t="s">
        <v>1242</v>
      </c>
      <c r="J1372" s="884" t="s">
        <v>907</v>
      </c>
      <c r="K1372" s="1158"/>
      <c r="L1372" s="1199" t="s">
        <v>994</v>
      </c>
      <c r="M1372" s="1175"/>
      <c r="O1372" s="1162"/>
    </row>
    <row r="1373" spans="2:15" s="1161" customFormat="1" ht="13.5">
      <c r="B1373" s="871">
        <f t="shared" si="21"/>
        <v>1369</v>
      </c>
      <c r="C1373" s="1002"/>
      <c r="D1373" s="868"/>
      <c r="E1373" s="880"/>
      <c r="F1373" s="1466"/>
      <c r="G1373" s="1467"/>
      <c r="H1373" s="1088"/>
      <c r="I1373" s="883" t="s">
        <v>1514</v>
      </c>
      <c r="J1373" s="884" t="s">
        <v>907</v>
      </c>
      <c r="K1373" s="1195"/>
      <c r="L1373" s="1199" t="s">
        <v>2218</v>
      </c>
      <c r="M1373" s="1175"/>
      <c r="O1373" s="1162"/>
    </row>
    <row r="1374" spans="2:15" s="1161" customFormat="1" ht="13.5">
      <c r="B1374" s="871">
        <f t="shared" si="21"/>
        <v>1370</v>
      </c>
      <c r="C1374" s="1002"/>
      <c r="D1374" s="868"/>
      <c r="E1374" s="880"/>
      <c r="F1374" s="1466"/>
      <c r="G1374" s="1467"/>
      <c r="H1374" s="975"/>
      <c r="I1374" s="883" t="s">
        <v>1310</v>
      </c>
      <c r="J1374" s="884" t="s">
        <v>907</v>
      </c>
      <c r="K1374" s="1195"/>
      <c r="L1374" s="1199" t="s">
        <v>2218</v>
      </c>
      <c r="M1374" s="1175"/>
      <c r="O1374" s="1162"/>
    </row>
    <row r="1375" spans="2:15" s="1161" customFormat="1" ht="13.5">
      <c r="B1375" s="871">
        <f t="shared" si="21"/>
        <v>1371</v>
      </c>
      <c r="C1375" s="1002"/>
      <c r="D1375" s="868"/>
      <c r="E1375" s="880"/>
      <c r="F1375" s="1466"/>
      <c r="G1375" s="1467"/>
      <c r="H1375" s="910" t="s">
        <v>769</v>
      </c>
      <c r="I1375" s="969"/>
      <c r="J1375" s="884" t="s">
        <v>907</v>
      </c>
      <c r="K1375" s="1195"/>
      <c r="L1375" s="1199" t="s">
        <v>994</v>
      </c>
      <c r="M1375" s="1175"/>
      <c r="O1375" s="1162"/>
    </row>
    <row r="1376" spans="2:15" s="1161" customFormat="1" ht="13.5">
      <c r="B1376" s="871">
        <f t="shared" si="21"/>
        <v>1372</v>
      </c>
      <c r="C1376" s="1002"/>
      <c r="D1376" s="868"/>
      <c r="E1376" s="880"/>
      <c r="F1376" s="1466"/>
      <c r="G1376" s="1467"/>
      <c r="H1376" s="1465" t="s">
        <v>1248</v>
      </c>
      <c r="I1376" s="985"/>
      <c r="J1376" s="884" t="s">
        <v>907</v>
      </c>
      <c r="K1376" s="1198"/>
      <c r="L1376" s="1199" t="s">
        <v>994</v>
      </c>
      <c r="M1376" s="1200"/>
      <c r="O1376" s="1162"/>
    </row>
    <row r="1377" spans="2:15" s="1161" customFormat="1" ht="40.5">
      <c r="B1377" s="871">
        <f t="shared" si="21"/>
        <v>1373</v>
      </c>
      <c r="C1377" s="1002"/>
      <c r="D1377" s="868"/>
      <c r="E1377" s="880"/>
      <c r="F1377" s="1468"/>
      <c r="G1377" s="1469"/>
      <c r="H1377" s="1465" t="s">
        <v>2223</v>
      </c>
      <c r="I1377" s="985"/>
      <c r="J1377" s="884" t="s">
        <v>907</v>
      </c>
      <c r="K1377" s="1195"/>
      <c r="L1377" s="1199" t="s">
        <v>994</v>
      </c>
      <c r="M1377" s="903" t="s">
        <v>2228</v>
      </c>
      <c r="O1377" s="1162"/>
    </row>
    <row r="1378" spans="2:15" s="1161" customFormat="1" ht="13.5">
      <c r="B1378" s="871">
        <f t="shared" si="21"/>
        <v>1374</v>
      </c>
      <c r="C1378" s="1002"/>
      <c r="D1378" s="868"/>
      <c r="E1378" s="880"/>
      <c r="F1378" s="1022" t="s">
        <v>2229</v>
      </c>
      <c r="G1378" s="1461"/>
      <c r="H1378" s="910" t="s">
        <v>2188</v>
      </c>
      <c r="I1378" s="883"/>
      <c r="J1378" s="884" t="s">
        <v>2230</v>
      </c>
      <c r="K1378" s="1158"/>
      <c r="L1378" s="1159" t="s">
        <v>649</v>
      </c>
      <c r="M1378" s="1175"/>
      <c r="O1378" s="1162"/>
    </row>
    <row r="1379" spans="2:15" s="1161" customFormat="1" ht="13.5">
      <c r="B1379" s="871">
        <f t="shared" si="21"/>
        <v>1375</v>
      </c>
      <c r="C1379" s="1002"/>
      <c r="D1379" s="868"/>
      <c r="E1379" s="880"/>
      <c r="F1379" s="1466"/>
      <c r="G1379" s="1467"/>
      <c r="H1379" s="910" t="s">
        <v>1461</v>
      </c>
      <c r="I1379" s="883"/>
      <c r="J1379" s="884" t="s">
        <v>907</v>
      </c>
      <c r="K1379" s="1195"/>
      <c r="L1379" s="1199" t="s">
        <v>994</v>
      </c>
      <c r="M1379" s="1175"/>
      <c r="O1379" s="1162"/>
    </row>
    <row r="1380" spans="2:15" s="1161" customFormat="1" ht="27">
      <c r="B1380" s="871">
        <f t="shared" si="21"/>
        <v>1376</v>
      </c>
      <c r="C1380" s="1002"/>
      <c r="D1380" s="865"/>
      <c r="E1380" s="880"/>
      <c r="F1380" s="1466"/>
      <c r="G1380" s="1467"/>
      <c r="H1380" s="940" t="s">
        <v>776</v>
      </c>
      <c r="I1380" s="969"/>
      <c r="J1380" s="884" t="s">
        <v>2217</v>
      </c>
      <c r="K1380" s="902" t="s">
        <v>2217</v>
      </c>
      <c r="L1380" s="937" t="s">
        <v>994</v>
      </c>
      <c r="M1380" s="903" t="s">
        <v>2231</v>
      </c>
      <c r="O1380" s="1162"/>
    </row>
    <row r="1381" spans="2:15" s="1161" customFormat="1" ht="13.5">
      <c r="B1381" s="871">
        <f t="shared" si="21"/>
        <v>1377</v>
      </c>
      <c r="C1381" s="1002"/>
      <c r="D1381" s="868"/>
      <c r="E1381" s="880"/>
      <c r="F1381" s="1466"/>
      <c r="G1381" s="1467"/>
      <c r="H1381" s="1465" t="s">
        <v>765</v>
      </c>
      <c r="I1381" s="985"/>
      <c r="J1381" s="884" t="s">
        <v>2220</v>
      </c>
      <c r="K1381" s="1198"/>
      <c r="L1381" s="1199" t="s">
        <v>2221</v>
      </c>
      <c r="M1381" s="1175"/>
      <c r="O1381" s="1162"/>
    </row>
    <row r="1382" spans="2:15" s="1161" customFormat="1" ht="13.5">
      <c r="B1382" s="871">
        <f t="shared" si="21"/>
        <v>1378</v>
      </c>
      <c r="C1382" s="1002"/>
      <c r="D1382" s="868"/>
      <c r="E1382" s="880"/>
      <c r="F1382" s="1466"/>
      <c r="G1382" s="1467"/>
      <c r="H1382" s="1053" t="s">
        <v>1308</v>
      </c>
      <c r="I1382" s="883" t="s">
        <v>1242</v>
      </c>
      <c r="J1382" s="884" t="s">
        <v>907</v>
      </c>
      <c r="K1382" s="1158"/>
      <c r="L1382" s="1199" t="s">
        <v>994</v>
      </c>
      <c r="M1382" s="1175"/>
      <c r="O1382" s="1162"/>
    </row>
    <row r="1383" spans="2:15" s="1161" customFormat="1" ht="13.5">
      <c r="B1383" s="871">
        <f t="shared" si="21"/>
        <v>1379</v>
      </c>
      <c r="C1383" s="1002"/>
      <c r="D1383" s="868"/>
      <c r="E1383" s="880"/>
      <c r="F1383" s="1466"/>
      <c r="G1383" s="1467"/>
      <c r="H1383" s="1088"/>
      <c r="I1383" s="883" t="s">
        <v>1514</v>
      </c>
      <c r="J1383" s="884" t="s">
        <v>907</v>
      </c>
      <c r="K1383" s="1195"/>
      <c r="L1383" s="1199" t="s">
        <v>994</v>
      </c>
      <c r="M1383" s="1175"/>
      <c r="O1383" s="1162"/>
    </row>
    <row r="1384" spans="2:15" s="1161" customFormat="1" ht="13.5">
      <c r="B1384" s="871">
        <f t="shared" si="21"/>
        <v>1380</v>
      </c>
      <c r="C1384" s="1002"/>
      <c r="D1384" s="868"/>
      <c r="E1384" s="880"/>
      <c r="F1384" s="1466"/>
      <c r="G1384" s="1467"/>
      <c r="H1384" s="975"/>
      <c r="I1384" s="883" t="s">
        <v>1310</v>
      </c>
      <c r="J1384" s="884" t="s">
        <v>2222</v>
      </c>
      <c r="K1384" s="1195"/>
      <c r="L1384" s="1199" t="s">
        <v>994</v>
      </c>
      <c r="M1384" s="1175"/>
      <c r="O1384" s="1162"/>
    </row>
    <row r="1385" spans="2:15" s="1161" customFormat="1" ht="13.5">
      <c r="B1385" s="871">
        <f t="shared" si="21"/>
        <v>1381</v>
      </c>
      <c r="C1385" s="1002"/>
      <c r="D1385" s="868"/>
      <c r="E1385" s="880"/>
      <c r="F1385" s="1466"/>
      <c r="G1385" s="1467"/>
      <c r="H1385" s="910" t="s">
        <v>769</v>
      </c>
      <c r="I1385" s="969"/>
      <c r="J1385" s="884" t="s">
        <v>907</v>
      </c>
      <c r="K1385" s="1195"/>
      <c r="L1385" s="1199" t="s">
        <v>994</v>
      </c>
      <c r="M1385" s="1175"/>
      <c r="O1385" s="1162"/>
    </row>
    <row r="1386" spans="2:15" s="1161" customFormat="1" ht="13.5">
      <c r="B1386" s="871">
        <f t="shared" si="21"/>
        <v>1382</v>
      </c>
      <c r="C1386" s="1002"/>
      <c r="D1386" s="868"/>
      <c r="E1386" s="880"/>
      <c r="F1386" s="1466"/>
      <c r="G1386" s="1467"/>
      <c r="H1386" s="1465" t="s">
        <v>2232</v>
      </c>
      <c r="I1386" s="985"/>
      <c r="J1386" s="884" t="s">
        <v>907</v>
      </c>
      <c r="K1386" s="1198"/>
      <c r="L1386" s="1199" t="s">
        <v>994</v>
      </c>
      <c r="M1386" s="1200"/>
      <c r="O1386" s="1162"/>
    </row>
    <row r="1387" spans="2:15" s="1161" customFormat="1" ht="13.5">
      <c r="B1387" s="871">
        <f t="shared" si="21"/>
        <v>1383</v>
      </c>
      <c r="C1387" s="1002"/>
      <c r="D1387" s="868"/>
      <c r="E1387" s="880"/>
      <c r="F1387" s="1468"/>
      <c r="G1387" s="1469"/>
      <c r="H1387" s="1465" t="s">
        <v>2194</v>
      </c>
      <c r="I1387" s="985"/>
      <c r="J1387" s="884" t="s">
        <v>907</v>
      </c>
      <c r="K1387" s="1195"/>
      <c r="L1387" s="1199" t="s">
        <v>2218</v>
      </c>
      <c r="M1387" s="1175"/>
      <c r="O1387" s="1162"/>
    </row>
    <row r="1388" spans="2:15" s="1161" customFormat="1" ht="13.5">
      <c r="B1388" s="871">
        <f t="shared" si="21"/>
        <v>1384</v>
      </c>
      <c r="C1388" s="1002"/>
      <c r="D1388" s="868"/>
      <c r="E1388" s="880"/>
      <c r="F1388" s="1022" t="s">
        <v>2233</v>
      </c>
      <c r="G1388" s="1461"/>
      <c r="H1388" s="910" t="s">
        <v>2188</v>
      </c>
      <c r="I1388" s="883"/>
      <c r="J1388" s="884" t="s">
        <v>975</v>
      </c>
      <c r="K1388" s="1158"/>
      <c r="L1388" s="1159" t="s">
        <v>649</v>
      </c>
      <c r="M1388" s="1175"/>
      <c r="O1388" s="1162"/>
    </row>
    <row r="1389" spans="2:15" s="1161" customFormat="1" ht="13.5">
      <c r="B1389" s="871">
        <f t="shared" si="21"/>
        <v>1385</v>
      </c>
      <c r="C1389" s="1002"/>
      <c r="D1389" s="868"/>
      <c r="E1389" s="880"/>
      <c r="F1389" s="1466"/>
      <c r="G1389" s="1467"/>
      <c r="H1389" s="910" t="s">
        <v>1461</v>
      </c>
      <c r="I1389" s="883"/>
      <c r="J1389" s="884" t="s">
        <v>692</v>
      </c>
      <c r="K1389" s="1195"/>
      <c r="L1389" s="1199" t="s">
        <v>994</v>
      </c>
      <c r="M1389" s="1175"/>
      <c r="O1389" s="1162"/>
    </row>
    <row r="1390" spans="2:15" s="1161" customFormat="1" ht="13.5">
      <c r="B1390" s="871">
        <f t="shared" si="21"/>
        <v>1386</v>
      </c>
      <c r="C1390" s="1002"/>
      <c r="D1390" s="865"/>
      <c r="E1390" s="880"/>
      <c r="F1390" s="1466"/>
      <c r="G1390" s="1467"/>
      <c r="H1390" s="940" t="s">
        <v>776</v>
      </c>
      <c r="I1390" s="969"/>
      <c r="J1390" s="884" t="s">
        <v>2217</v>
      </c>
      <c r="K1390" s="902" t="s">
        <v>2217</v>
      </c>
      <c r="L1390" s="937" t="s">
        <v>994</v>
      </c>
      <c r="M1390" s="1175"/>
      <c r="O1390" s="1162"/>
    </row>
    <row r="1391" spans="2:15" s="1161" customFormat="1" ht="13.5">
      <c r="B1391" s="871">
        <f t="shared" si="21"/>
        <v>1387</v>
      </c>
      <c r="C1391" s="1002"/>
      <c r="D1391" s="868"/>
      <c r="E1391" s="880"/>
      <c r="F1391" s="1466"/>
      <c r="G1391" s="1467"/>
      <c r="H1391" s="1465" t="s">
        <v>765</v>
      </c>
      <c r="I1391" s="985"/>
      <c r="J1391" s="884" t="s">
        <v>2220</v>
      </c>
      <c r="K1391" s="1198"/>
      <c r="L1391" s="1199" t="s">
        <v>2221</v>
      </c>
      <c r="M1391" s="1175"/>
      <c r="O1391" s="1162"/>
    </row>
    <row r="1392" spans="2:15" s="1161" customFormat="1" ht="13.5">
      <c r="B1392" s="871">
        <f t="shared" si="21"/>
        <v>1388</v>
      </c>
      <c r="C1392" s="1002"/>
      <c r="D1392" s="868"/>
      <c r="E1392" s="880"/>
      <c r="F1392" s="1466"/>
      <c r="G1392" s="1467"/>
      <c r="H1392" s="1053" t="s">
        <v>1308</v>
      </c>
      <c r="I1392" s="883" t="s">
        <v>1242</v>
      </c>
      <c r="J1392" s="884" t="s">
        <v>907</v>
      </c>
      <c r="K1392" s="1158"/>
      <c r="L1392" s="1199" t="s">
        <v>994</v>
      </c>
      <c r="M1392" s="1175"/>
      <c r="O1392" s="1162"/>
    </row>
    <row r="1393" spans="2:15" s="1161" customFormat="1" ht="13.5">
      <c r="B1393" s="871">
        <f t="shared" si="21"/>
        <v>1389</v>
      </c>
      <c r="C1393" s="1002"/>
      <c r="D1393" s="868"/>
      <c r="E1393" s="880"/>
      <c r="F1393" s="1466"/>
      <c r="G1393" s="1467"/>
      <c r="H1393" s="1088"/>
      <c r="I1393" s="883" t="s">
        <v>1514</v>
      </c>
      <c r="J1393" s="884" t="s">
        <v>907</v>
      </c>
      <c r="K1393" s="1195"/>
      <c r="L1393" s="1199" t="s">
        <v>994</v>
      </c>
      <c r="M1393" s="1175"/>
      <c r="O1393" s="1162"/>
    </row>
    <row r="1394" spans="2:15" s="1161" customFormat="1" ht="13.5">
      <c r="B1394" s="871">
        <f t="shared" si="21"/>
        <v>1390</v>
      </c>
      <c r="C1394" s="1002"/>
      <c r="D1394" s="868"/>
      <c r="E1394" s="880"/>
      <c r="F1394" s="1466"/>
      <c r="G1394" s="1467"/>
      <c r="H1394" s="975"/>
      <c r="I1394" s="883" t="s">
        <v>1310</v>
      </c>
      <c r="J1394" s="884" t="s">
        <v>2222</v>
      </c>
      <c r="K1394" s="1195"/>
      <c r="L1394" s="1199" t="s">
        <v>994</v>
      </c>
      <c r="M1394" s="1175"/>
      <c r="O1394" s="1162"/>
    </row>
    <row r="1395" spans="2:15" s="1161" customFormat="1" ht="13.5">
      <c r="B1395" s="871">
        <f t="shared" si="21"/>
        <v>1391</v>
      </c>
      <c r="C1395" s="1002"/>
      <c r="D1395" s="868"/>
      <c r="E1395" s="880"/>
      <c r="F1395" s="1466"/>
      <c r="G1395" s="1467"/>
      <c r="H1395" s="910" t="s">
        <v>769</v>
      </c>
      <c r="I1395" s="969"/>
      <c r="J1395" s="884" t="s">
        <v>907</v>
      </c>
      <c r="K1395" s="1195"/>
      <c r="L1395" s="1199" t="s">
        <v>994</v>
      </c>
      <c r="M1395" s="1175"/>
      <c r="O1395" s="1162"/>
    </row>
    <row r="1396" spans="2:15" s="1161" customFormat="1" ht="13.5">
      <c r="B1396" s="871">
        <f t="shared" si="21"/>
        <v>1392</v>
      </c>
      <c r="C1396" s="1002"/>
      <c r="D1396" s="868"/>
      <c r="E1396" s="880"/>
      <c r="F1396" s="1466"/>
      <c r="G1396" s="1467"/>
      <c r="H1396" s="1465" t="s">
        <v>2232</v>
      </c>
      <c r="I1396" s="985"/>
      <c r="J1396" s="884" t="s">
        <v>907</v>
      </c>
      <c r="K1396" s="1198"/>
      <c r="L1396" s="1199" t="s">
        <v>994</v>
      </c>
      <c r="M1396" s="1200"/>
      <c r="O1396" s="1162"/>
    </row>
    <row r="1397" spans="2:15" s="1161" customFormat="1" ht="13.5">
      <c r="B1397" s="871">
        <f t="shared" si="21"/>
        <v>1393</v>
      </c>
      <c r="C1397" s="1002"/>
      <c r="D1397" s="868"/>
      <c r="E1397" s="880"/>
      <c r="F1397" s="1468"/>
      <c r="G1397" s="1469"/>
      <c r="H1397" s="1465" t="s">
        <v>2194</v>
      </c>
      <c r="I1397" s="985"/>
      <c r="J1397" s="884" t="s">
        <v>907</v>
      </c>
      <c r="K1397" s="1195"/>
      <c r="L1397" s="1199" t="s">
        <v>2218</v>
      </c>
      <c r="M1397" s="1175"/>
      <c r="O1397" s="1162"/>
    </row>
    <row r="1398" spans="2:15" s="1161" customFormat="1" ht="13.5">
      <c r="B1398" s="871">
        <f t="shared" si="21"/>
        <v>1394</v>
      </c>
      <c r="C1398" s="1002"/>
      <c r="D1398" s="868"/>
      <c r="E1398" s="880"/>
      <c r="F1398" s="1022" t="s">
        <v>2234</v>
      </c>
      <c r="G1398" s="1461"/>
      <c r="H1398" s="910" t="s">
        <v>2188</v>
      </c>
      <c r="I1398" s="883"/>
      <c r="J1398" s="884" t="s">
        <v>975</v>
      </c>
      <c r="K1398" s="1158"/>
      <c r="L1398" s="1159" t="s">
        <v>649</v>
      </c>
      <c r="M1398" s="1175"/>
      <c r="O1398" s="1162"/>
    </row>
    <row r="1399" spans="2:15" s="1161" customFormat="1" ht="13.5">
      <c r="B1399" s="871">
        <f t="shared" si="21"/>
        <v>1395</v>
      </c>
      <c r="C1399" s="1002"/>
      <c r="D1399" s="868"/>
      <c r="E1399" s="880"/>
      <c r="F1399" s="1466"/>
      <c r="G1399" s="1467"/>
      <c r="H1399" s="910" t="s">
        <v>1461</v>
      </c>
      <c r="I1399" s="883"/>
      <c r="J1399" s="884" t="s">
        <v>692</v>
      </c>
      <c r="K1399" s="1195"/>
      <c r="L1399" s="1199" t="s">
        <v>994</v>
      </c>
      <c r="M1399" s="1175"/>
      <c r="O1399" s="1162"/>
    </row>
    <row r="1400" spans="2:15" s="1161" customFormat="1" ht="13.5">
      <c r="B1400" s="871">
        <f t="shared" si="21"/>
        <v>1396</v>
      </c>
      <c r="C1400" s="1002"/>
      <c r="D1400" s="865"/>
      <c r="E1400" s="880"/>
      <c r="F1400" s="1466"/>
      <c r="G1400" s="1467"/>
      <c r="H1400" s="940" t="s">
        <v>776</v>
      </c>
      <c r="I1400" s="969"/>
      <c r="J1400" s="884" t="s">
        <v>2217</v>
      </c>
      <c r="K1400" s="902" t="s">
        <v>2217</v>
      </c>
      <c r="L1400" s="937" t="s">
        <v>994</v>
      </c>
      <c r="M1400" s="1175"/>
      <c r="O1400" s="1162"/>
    </row>
    <row r="1401" spans="2:15" s="1161" customFormat="1" ht="13.5">
      <c r="B1401" s="871">
        <f t="shared" si="21"/>
        <v>1397</v>
      </c>
      <c r="C1401" s="1002"/>
      <c r="D1401" s="868"/>
      <c r="E1401" s="880"/>
      <c r="F1401" s="1466"/>
      <c r="G1401" s="1467"/>
      <c r="H1401" s="1465" t="s">
        <v>765</v>
      </c>
      <c r="I1401" s="985"/>
      <c r="J1401" s="884" t="s">
        <v>2220</v>
      </c>
      <c r="K1401" s="1198"/>
      <c r="L1401" s="1199" t="s">
        <v>2221</v>
      </c>
      <c r="M1401" s="1175"/>
      <c r="O1401" s="1162"/>
    </row>
    <row r="1402" spans="2:15" s="1161" customFormat="1" ht="13.5">
      <c r="B1402" s="871">
        <f t="shared" si="21"/>
        <v>1398</v>
      </c>
      <c r="C1402" s="1002"/>
      <c r="D1402" s="868"/>
      <c r="E1402" s="880"/>
      <c r="F1402" s="1466"/>
      <c r="G1402" s="1467"/>
      <c r="H1402" s="1053" t="s">
        <v>1308</v>
      </c>
      <c r="I1402" s="883" t="s">
        <v>1242</v>
      </c>
      <c r="J1402" s="884" t="s">
        <v>907</v>
      </c>
      <c r="K1402" s="1158"/>
      <c r="L1402" s="1199" t="s">
        <v>994</v>
      </c>
      <c r="M1402" s="1175"/>
      <c r="O1402" s="1162"/>
    </row>
    <row r="1403" spans="2:15" s="1161" customFormat="1" ht="13.5">
      <c r="B1403" s="871">
        <f t="shared" si="21"/>
        <v>1399</v>
      </c>
      <c r="C1403" s="1002"/>
      <c r="D1403" s="868"/>
      <c r="E1403" s="880"/>
      <c r="F1403" s="1466"/>
      <c r="G1403" s="1467"/>
      <c r="H1403" s="1088"/>
      <c r="I1403" s="883" t="s">
        <v>2235</v>
      </c>
      <c r="J1403" s="884" t="s">
        <v>907</v>
      </c>
      <c r="K1403" s="1195"/>
      <c r="L1403" s="1199" t="s">
        <v>994</v>
      </c>
      <c r="M1403" s="1175"/>
      <c r="O1403" s="1162"/>
    </row>
    <row r="1404" spans="2:15" s="1161" customFormat="1" ht="13.5">
      <c r="B1404" s="871">
        <f t="shared" si="21"/>
        <v>1400</v>
      </c>
      <c r="C1404" s="1002"/>
      <c r="D1404" s="868"/>
      <c r="E1404" s="880"/>
      <c r="F1404" s="1466"/>
      <c r="G1404" s="1467"/>
      <c r="H1404" s="975"/>
      <c r="I1404" s="883" t="s">
        <v>1310</v>
      </c>
      <c r="J1404" s="884" t="s">
        <v>907</v>
      </c>
      <c r="K1404" s="1195"/>
      <c r="L1404" s="1199" t="s">
        <v>994</v>
      </c>
      <c r="M1404" s="1175"/>
      <c r="O1404" s="1162"/>
    </row>
    <row r="1405" spans="2:15" s="1161" customFormat="1" ht="13.5">
      <c r="B1405" s="871">
        <f t="shared" si="21"/>
        <v>1401</v>
      </c>
      <c r="C1405" s="1002"/>
      <c r="D1405" s="868"/>
      <c r="E1405" s="880"/>
      <c r="F1405" s="1466"/>
      <c r="G1405" s="1467"/>
      <c r="H1405" s="910" t="s">
        <v>769</v>
      </c>
      <c r="I1405" s="969"/>
      <c r="J1405" s="884" t="s">
        <v>907</v>
      </c>
      <c r="K1405" s="1195"/>
      <c r="L1405" s="1199" t="s">
        <v>994</v>
      </c>
      <c r="M1405" s="1175"/>
      <c r="O1405" s="1162"/>
    </row>
    <row r="1406" spans="2:15" s="1161" customFormat="1" ht="13.5">
      <c r="B1406" s="871">
        <f t="shared" si="21"/>
        <v>1402</v>
      </c>
      <c r="C1406" s="1002"/>
      <c r="D1406" s="868"/>
      <c r="E1406" s="880"/>
      <c r="F1406" s="1466"/>
      <c r="G1406" s="1467"/>
      <c r="H1406" s="1465" t="s">
        <v>1248</v>
      </c>
      <c r="I1406" s="985"/>
      <c r="J1406" s="884" t="s">
        <v>907</v>
      </c>
      <c r="K1406" s="1198"/>
      <c r="L1406" s="1199" t="s">
        <v>994</v>
      </c>
      <c r="M1406" s="1200"/>
      <c r="O1406" s="1162"/>
    </row>
    <row r="1407" spans="2:15" s="1161" customFormat="1" ht="13.5">
      <c r="B1407" s="871">
        <f t="shared" si="21"/>
        <v>1403</v>
      </c>
      <c r="C1407" s="1002"/>
      <c r="D1407" s="868"/>
      <c r="E1407" s="880"/>
      <c r="F1407" s="1468"/>
      <c r="G1407" s="1469"/>
      <c r="H1407" s="1465" t="s">
        <v>2194</v>
      </c>
      <c r="I1407" s="985"/>
      <c r="J1407" s="884" t="s">
        <v>907</v>
      </c>
      <c r="K1407" s="1195"/>
      <c r="L1407" s="1199" t="s">
        <v>994</v>
      </c>
      <c r="M1407" s="1175"/>
      <c r="O1407" s="1162"/>
    </row>
    <row r="1408" spans="2:15" s="1161" customFormat="1" ht="13.5">
      <c r="B1408" s="871">
        <f t="shared" si="21"/>
        <v>1404</v>
      </c>
      <c r="C1408" s="1002"/>
      <c r="D1408" s="868"/>
      <c r="E1408" s="880"/>
      <c r="F1408" s="1022" t="s">
        <v>2234</v>
      </c>
      <c r="G1408" s="1461"/>
      <c r="H1408" s="910" t="s">
        <v>2188</v>
      </c>
      <c r="I1408" s="883"/>
      <c r="J1408" s="884" t="s">
        <v>975</v>
      </c>
      <c r="K1408" s="1158"/>
      <c r="L1408" s="1159" t="s">
        <v>649</v>
      </c>
      <c r="M1408" s="1175"/>
      <c r="O1408" s="1162"/>
    </row>
    <row r="1409" spans="2:15" s="1161" customFormat="1" ht="13.5">
      <c r="B1409" s="871">
        <f t="shared" si="21"/>
        <v>1405</v>
      </c>
      <c r="C1409" s="1002"/>
      <c r="D1409" s="868"/>
      <c r="E1409" s="880"/>
      <c r="F1409" s="1466"/>
      <c r="G1409" s="1467"/>
      <c r="H1409" s="910" t="s">
        <v>1461</v>
      </c>
      <c r="I1409" s="883"/>
      <c r="J1409" s="884" t="s">
        <v>692</v>
      </c>
      <c r="K1409" s="1195"/>
      <c r="L1409" s="1199" t="s">
        <v>994</v>
      </c>
      <c r="M1409" s="1175"/>
      <c r="O1409" s="1162"/>
    </row>
    <row r="1410" spans="2:15" s="1161" customFormat="1" ht="13.5">
      <c r="B1410" s="871">
        <f t="shared" si="21"/>
        <v>1406</v>
      </c>
      <c r="C1410" s="1002"/>
      <c r="D1410" s="865"/>
      <c r="E1410" s="880"/>
      <c r="F1410" s="1466"/>
      <c r="G1410" s="1467"/>
      <c r="H1410" s="940" t="s">
        <v>776</v>
      </c>
      <c r="I1410" s="969"/>
      <c r="J1410" s="884" t="s">
        <v>2217</v>
      </c>
      <c r="K1410" s="902" t="s">
        <v>2217</v>
      </c>
      <c r="L1410" s="937" t="s">
        <v>994</v>
      </c>
      <c r="M1410" s="1175"/>
      <c r="O1410" s="1162"/>
    </row>
    <row r="1411" spans="2:15" s="1161" customFormat="1" ht="13.5">
      <c r="B1411" s="871">
        <f t="shared" si="21"/>
        <v>1407</v>
      </c>
      <c r="C1411" s="1002"/>
      <c r="D1411" s="868"/>
      <c r="E1411" s="880"/>
      <c r="F1411" s="1466"/>
      <c r="G1411" s="1467"/>
      <c r="H1411" s="1465" t="s">
        <v>765</v>
      </c>
      <c r="I1411" s="985"/>
      <c r="J1411" s="884" t="s">
        <v>2220</v>
      </c>
      <c r="K1411" s="1198"/>
      <c r="L1411" s="1199" t="s">
        <v>2221</v>
      </c>
      <c r="M1411" s="1175"/>
      <c r="O1411" s="1162"/>
    </row>
    <row r="1412" spans="2:15" s="1161" customFormat="1" ht="13.5">
      <c r="B1412" s="871">
        <f t="shared" si="21"/>
        <v>1408</v>
      </c>
      <c r="C1412" s="1002"/>
      <c r="D1412" s="868"/>
      <c r="E1412" s="880"/>
      <c r="F1412" s="1466"/>
      <c r="G1412" s="1467"/>
      <c r="H1412" s="1053" t="s">
        <v>1308</v>
      </c>
      <c r="I1412" s="883" t="s">
        <v>1242</v>
      </c>
      <c r="J1412" s="884" t="s">
        <v>907</v>
      </c>
      <c r="K1412" s="1158"/>
      <c r="L1412" s="1199" t="s">
        <v>994</v>
      </c>
      <c r="M1412" s="1175"/>
      <c r="O1412" s="1162"/>
    </row>
    <row r="1413" spans="2:15" s="1161" customFormat="1" ht="13.5">
      <c r="B1413" s="871">
        <f t="shared" si="21"/>
        <v>1409</v>
      </c>
      <c r="C1413" s="1002"/>
      <c r="D1413" s="868"/>
      <c r="E1413" s="880"/>
      <c r="F1413" s="1466"/>
      <c r="G1413" s="1467"/>
      <c r="H1413" s="1088"/>
      <c r="I1413" s="883" t="s">
        <v>1514</v>
      </c>
      <c r="J1413" s="884" t="s">
        <v>907</v>
      </c>
      <c r="K1413" s="1195"/>
      <c r="L1413" s="1199" t="s">
        <v>994</v>
      </c>
      <c r="M1413" s="1175"/>
      <c r="O1413" s="1162"/>
    </row>
    <row r="1414" spans="2:15" s="1161" customFormat="1" ht="13.5">
      <c r="B1414" s="871">
        <f t="shared" ref="B1414:B1477" si="22">B1413+1</f>
        <v>1410</v>
      </c>
      <c r="C1414" s="1002"/>
      <c r="D1414" s="868"/>
      <c r="E1414" s="880"/>
      <c r="F1414" s="1466"/>
      <c r="G1414" s="1467"/>
      <c r="H1414" s="975"/>
      <c r="I1414" s="883" t="s">
        <v>1310</v>
      </c>
      <c r="J1414" s="884" t="s">
        <v>907</v>
      </c>
      <c r="K1414" s="1195"/>
      <c r="L1414" s="1199" t="s">
        <v>994</v>
      </c>
      <c r="M1414" s="1175"/>
      <c r="O1414" s="1162"/>
    </row>
    <row r="1415" spans="2:15" s="1161" customFormat="1" ht="13.5">
      <c r="B1415" s="871">
        <f t="shared" si="22"/>
        <v>1411</v>
      </c>
      <c r="C1415" s="1002"/>
      <c r="D1415" s="868"/>
      <c r="E1415" s="880"/>
      <c r="F1415" s="1466"/>
      <c r="G1415" s="1467"/>
      <c r="H1415" s="910" t="s">
        <v>769</v>
      </c>
      <c r="I1415" s="969"/>
      <c r="J1415" s="884" t="s">
        <v>907</v>
      </c>
      <c r="K1415" s="1195"/>
      <c r="L1415" s="1199" t="s">
        <v>994</v>
      </c>
      <c r="M1415" s="1175"/>
      <c r="O1415" s="1162"/>
    </row>
    <row r="1416" spans="2:15" s="1161" customFormat="1" ht="13.5">
      <c r="B1416" s="871">
        <f t="shared" si="22"/>
        <v>1412</v>
      </c>
      <c r="C1416" s="1002"/>
      <c r="D1416" s="868"/>
      <c r="E1416" s="880"/>
      <c r="F1416" s="1466"/>
      <c r="G1416" s="1467"/>
      <c r="H1416" s="1465" t="s">
        <v>1248</v>
      </c>
      <c r="I1416" s="985"/>
      <c r="J1416" s="884" t="s">
        <v>907</v>
      </c>
      <c r="K1416" s="1198"/>
      <c r="L1416" s="1199" t="s">
        <v>994</v>
      </c>
      <c r="M1416" s="1200"/>
      <c r="O1416" s="1162"/>
    </row>
    <row r="1417" spans="2:15" s="1161" customFormat="1" ht="13.5">
      <c r="B1417" s="871">
        <f t="shared" si="22"/>
        <v>1413</v>
      </c>
      <c r="C1417" s="1002"/>
      <c r="D1417" s="868"/>
      <c r="E1417" s="880"/>
      <c r="F1417" s="1468"/>
      <c r="G1417" s="1469"/>
      <c r="H1417" s="1465" t="s">
        <v>2194</v>
      </c>
      <c r="I1417" s="985"/>
      <c r="J1417" s="884" t="s">
        <v>907</v>
      </c>
      <c r="K1417" s="1195"/>
      <c r="L1417" s="1199" t="s">
        <v>994</v>
      </c>
      <c r="M1417" s="1175"/>
      <c r="O1417" s="1162"/>
    </row>
    <row r="1418" spans="2:15" s="1161" customFormat="1" ht="13.5">
      <c r="B1418" s="871">
        <f t="shared" si="22"/>
        <v>1414</v>
      </c>
      <c r="C1418" s="1002"/>
      <c r="D1418" s="868"/>
      <c r="E1418" s="880"/>
      <c r="F1418" s="879" t="s">
        <v>2236</v>
      </c>
      <c r="G1418" s="1467"/>
      <c r="H1418" s="1465" t="s">
        <v>2209</v>
      </c>
      <c r="I1418" s="911"/>
      <c r="J1418" s="884" t="s">
        <v>692</v>
      </c>
      <c r="K1418" s="1195"/>
      <c r="L1418" s="1199" t="s">
        <v>2218</v>
      </c>
      <c r="M1418" s="1175"/>
      <c r="O1418" s="1162"/>
    </row>
    <row r="1419" spans="2:15" s="1161" customFormat="1" ht="13.5">
      <c r="B1419" s="871">
        <f t="shared" si="22"/>
        <v>1415</v>
      </c>
      <c r="C1419" s="1002"/>
      <c r="D1419" s="868"/>
      <c r="E1419" s="880"/>
      <c r="F1419" s="879"/>
      <c r="G1419" s="1076"/>
      <c r="H1419" s="910" t="s">
        <v>2188</v>
      </c>
      <c r="I1419" s="883"/>
      <c r="J1419" s="884" t="s">
        <v>975</v>
      </c>
      <c r="K1419" s="1158"/>
      <c r="L1419" s="1159" t="s">
        <v>649</v>
      </c>
      <c r="M1419" s="1175"/>
      <c r="O1419" s="1162"/>
    </row>
    <row r="1420" spans="2:15" s="1161" customFormat="1" ht="13.5">
      <c r="B1420" s="871">
        <f t="shared" si="22"/>
        <v>1416</v>
      </c>
      <c r="C1420" s="1002"/>
      <c r="D1420" s="868"/>
      <c r="E1420" s="880"/>
      <c r="F1420" s="3033"/>
      <c r="G1420" s="3034"/>
      <c r="H1420" s="910" t="s">
        <v>1461</v>
      </c>
      <c r="I1420" s="883"/>
      <c r="J1420" s="884" t="s">
        <v>692</v>
      </c>
      <c r="K1420" s="1195"/>
      <c r="L1420" s="1199" t="s">
        <v>994</v>
      </c>
      <c r="M1420" s="1175"/>
      <c r="O1420" s="1162"/>
    </row>
    <row r="1421" spans="2:15" s="1161" customFormat="1" ht="13.5">
      <c r="B1421" s="871">
        <f t="shared" si="22"/>
        <v>1417</v>
      </c>
      <c r="C1421" s="1002"/>
      <c r="D1421" s="865"/>
      <c r="E1421" s="880"/>
      <c r="F1421" s="3033"/>
      <c r="G1421" s="3034"/>
      <c r="H1421" s="940" t="s">
        <v>776</v>
      </c>
      <c r="I1421" s="969"/>
      <c r="J1421" s="884" t="s">
        <v>2217</v>
      </c>
      <c r="K1421" s="902" t="s">
        <v>2217</v>
      </c>
      <c r="L1421" s="937" t="s">
        <v>994</v>
      </c>
      <c r="M1421" s="1175"/>
      <c r="O1421" s="1162"/>
    </row>
    <row r="1422" spans="2:15" s="1161" customFormat="1" ht="13.5">
      <c r="B1422" s="871">
        <f t="shared" si="22"/>
        <v>1418</v>
      </c>
      <c r="C1422" s="1002"/>
      <c r="D1422" s="868"/>
      <c r="E1422" s="880"/>
      <c r="F1422" s="1466"/>
      <c r="G1422" s="1467"/>
      <c r="H1422" s="1465" t="s">
        <v>765</v>
      </c>
      <c r="I1422" s="985"/>
      <c r="J1422" s="884" t="s">
        <v>2237</v>
      </c>
      <c r="K1422" s="1198"/>
      <c r="L1422" s="1199" t="s">
        <v>2221</v>
      </c>
      <c r="M1422" s="1175"/>
      <c r="O1422" s="1162"/>
    </row>
    <row r="1423" spans="2:15" s="1161" customFormat="1" ht="13.5">
      <c r="B1423" s="871">
        <f t="shared" si="22"/>
        <v>1419</v>
      </c>
      <c r="C1423" s="1002"/>
      <c r="D1423" s="868"/>
      <c r="E1423" s="880"/>
      <c r="F1423" s="1466"/>
      <c r="G1423" s="1467"/>
      <c r="H1423" s="1053" t="s">
        <v>1308</v>
      </c>
      <c r="I1423" s="883" t="s">
        <v>2238</v>
      </c>
      <c r="J1423" s="884" t="s">
        <v>1181</v>
      </c>
      <c r="K1423" s="1158"/>
      <c r="L1423" s="1199" t="s">
        <v>994</v>
      </c>
      <c r="M1423" s="1175"/>
      <c r="O1423" s="1162"/>
    </row>
    <row r="1424" spans="2:15" s="1161" customFormat="1" ht="13.5">
      <c r="B1424" s="871">
        <f t="shared" si="22"/>
        <v>1420</v>
      </c>
      <c r="C1424" s="1002"/>
      <c r="D1424" s="868"/>
      <c r="E1424" s="880"/>
      <c r="F1424" s="1466"/>
      <c r="G1424" s="1467"/>
      <c r="H1424" s="1088"/>
      <c r="I1424" s="883" t="s">
        <v>1514</v>
      </c>
      <c r="J1424" s="884" t="s">
        <v>1181</v>
      </c>
      <c r="K1424" s="1195"/>
      <c r="L1424" s="1199" t="s">
        <v>994</v>
      </c>
      <c r="M1424" s="1175"/>
      <c r="O1424" s="1162"/>
    </row>
    <row r="1425" spans="2:15" s="1161" customFormat="1" ht="13.5">
      <c r="B1425" s="871">
        <f t="shared" si="22"/>
        <v>1421</v>
      </c>
      <c r="C1425" s="1002"/>
      <c r="D1425" s="868"/>
      <c r="E1425" s="880"/>
      <c r="F1425" s="1466"/>
      <c r="G1425" s="1467"/>
      <c r="H1425" s="975"/>
      <c r="I1425" s="883" t="s">
        <v>1310</v>
      </c>
      <c r="J1425" s="884" t="s">
        <v>1181</v>
      </c>
      <c r="K1425" s="1195"/>
      <c r="L1425" s="1199" t="s">
        <v>994</v>
      </c>
      <c r="M1425" s="1175"/>
      <c r="O1425" s="1162"/>
    </row>
    <row r="1426" spans="2:15" s="1161" customFormat="1" ht="13.5">
      <c r="B1426" s="871">
        <f t="shared" si="22"/>
        <v>1422</v>
      </c>
      <c r="C1426" s="1002"/>
      <c r="D1426" s="868"/>
      <c r="E1426" s="880"/>
      <c r="F1426" s="1466"/>
      <c r="G1426" s="1467"/>
      <c r="H1426" s="910" t="s">
        <v>2239</v>
      </c>
      <c r="I1426" s="969"/>
      <c r="J1426" s="884" t="s">
        <v>1181</v>
      </c>
      <c r="K1426" s="1195"/>
      <c r="L1426" s="1199" t="s">
        <v>994</v>
      </c>
      <c r="M1426" s="1175"/>
      <c r="O1426" s="1162"/>
    </row>
    <row r="1427" spans="2:15" s="1161" customFormat="1" ht="13.5">
      <c r="B1427" s="871">
        <f t="shared" si="22"/>
        <v>1423</v>
      </c>
      <c r="C1427" s="1002"/>
      <c r="D1427" s="868"/>
      <c r="E1427" s="880"/>
      <c r="F1427" s="1466"/>
      <c r="G1427" s="1467"/>
      <c r="H1427" s="1465" t="s">
        <v>1248</v>
      </c>
      <c r="I1427" s="985"/>
      <c r="J1427" s="884" t="s">
        <v>1181</v>
      </c>
      <c r="K1427" s="1198"/>
      <c r="L1427" s="988" t="s">
        <v>994</v>
      </c>
      <c r="M1427" s="1200"/>
      <c r="O1427" s="1162"/>
    </row>
    <row r="1428" spans="2:15" s="1161" customFormat="1" ht="13.5">
      <c r="B1428" s="871">
        <f t="shared" si="22"/>
        <v>1424</v>
      </c>
      <c r="C1428" s="1002"/>
      <c r="D1428" s="868"/>
      <c r="E1428" s="880"/>
      <c r="F1428" s="1468"/>
      <c r="G1428" s="1469"/>
      <c r="H1428" s="910" t="s">
        <v>2198</v>
      </c>
      <c r="I1428" s="969"/>
      <c r="J1428" s="884" t="s">
        <v>1181</v>
      </c>
      <c r="K1428" s="1195"/>
      <c r="L1428" s="1199" t="s">
        <v>994</v>
      </c>
      <c r="M1428" s="1175"/>
      <c r="O1428" s="1162"/>
    </row>
    <row r="1429" spans="2:15" s="837" customFormat="1" ht="13.5">
      <c r="B1429" s="858">
        <f t="shared" si="22"/>
        <v>1425</v>
      </c>
      <c r="C1429" s="1035" t="s">
        <v>2240</v>
      </c>
      <c r="D1429" s="1036"/>
      <c r="E1429" s="897"/>
      <c r="F1429" s="897"/>
      <c r="G1429" s="897"/>
      <c r="H1429" s="1470"/>
      <c r="I1429" s="897"/>
      <c r="J1429" s="952" t="s">
        <v>994</v>
      </c>
      <c r="K1429" s="952" t="s">
        <v>592</v>
      </c>
      <c r="L1429" s="924" t="s">
        <v>994</v>
      </c>
      <c r="M1429" s="920"/>
      <c r="O1429" s="865"/>
    </row>
    <row r="1430" spans="2:15" ht="13.5">
      <c r="B1430" s="871">
        <f t="shared" si="22"/>
        <v>1426</v>
      </c>
      <c r="C1430" s="1002"/>
      <c r="D1430" s="868"/>
      <c r="E1430" s="880"/>
      <c r="F1430" s="899" t="s">
        <v>678</v>
      </c>
      <c r="G1430" s="874"/>
      <c r="H1430" s="874"/>
      <c r="I1430" s="874"/>
      <c r="J1430" s="875" t="s">
        <v>1181</v>
      </c>
      <c r="K1430" s="885"/>
      <c r="L1430" s="886" t="s">
        <v>994</v>
      </c>
      <c r="M1430" s="887"/>
      <c r="O1430" s="857"/>
    </row>
    <row r="1431" spans="2:15" ht="13.5">
      <c r="B1431" s="871">
        <f t="shared" si="22"/>
        <v>1427</v>
      </c>
      <c r="C1431" s="1002"/>
      <c r="D1431" s="868"/>
      <c r="E1431" s="880"/>
      <c r="F1431" s="907" t="s">
        <v>849</v>
      </c>
      <c r="G1431" s="883"/>
      <c r="H1431" s="883"/>
      <c r="I1431" s="883"/>
      <c r="J1431" s="884" t="s">
        <v>975</v>
      </c>
      <c r="K1431" s="902"/>
      <c r="L1431" s="937" t="s">
        <v>699</v>
      </c>
      <c r="M1431" s="903"/>
      <c r="O1431" s="857"/>
    </row>
    <row r="1432" spans="2:15" ht="13.5">
      <c r="B1432" s="871">
        <f t="shared" si="22"/>
        <v>1428</v>
      </c>
      <c r="C1432" s="1002"/>
      <c r="D1432" s="865"/>
      <c r="E1432" s="880"/>
      <c r="F1432" s="1029" t="s">
        <v>650</v>
      </c>
      <c r="G1432" s="883" t="s">
        <v>2241</v>
      </c>
      <c r="H1432" s="883"/>
      <c r="I1432" s="883"/>
      <c r="J1432" s="884" t="s">
        <v>2242</v>
      </c>
      <c r="K1432" s="902"/>
      <c r="L1432" s="937" t="s">
        <v>2243</v>
      </c>
      <c r="M1432" s="903"/>
      <c r="O1432" s="857"/>
    </row>
    <row r="1433" spans="2:15" ht="13.5">
      <c r="B1433" s="871">
        <f t="shared" si="22"/>
        <v>1429</v>
      </c>
      <c r="C1433" s="1002"/>
      <c r="D1433" s="868"/>
      <c r="E1433" s="880"/>
      <c r="F1433" s="909" t="s">
        <v>999</v>
      </c>
      <c r="G1433" s="882" t="s">
        <v>2244</v>
      </c>
      <c r="H1433" s="883"/>
      <c r="I1433" s="969"/>
      <c r="J1433" s="884" t="s">
        <v>1665</v>
      </c>
      <c r="K1433" s="902"/>
      <c r="L1433" s="937" t="s">
        <v>1569</v>
      </c>
      <c r="M1433" s="903"/>
      <c r="O1433" s="857"/>
    </row>
    <row r="1434" spans="2:15" ht="13.5">
      <c r="B1434" s="871">
        <f t="shared" si="22"/>
        <v>1430</v>
      </c>
      <c r="C1434" s="1002"/>
      <c r="D1434" s="868"/>
      <c r="E1434" s="880"/>
      <c r="F1434" s="909"/>
      <c r="G1434" s="882" t="s">
        <v>2245</v>
      </c>
      <c r="H1434" s="883"/>
      <c r="I1434" s="969"/>
      <c r="J1434" s="884" t="s">
        <v>2246</v>
      </c>
      <c r="K1434" s="902"/>
      <c r="L1434" s="937" t="s">
        <v>1569</v>
      </c>
      <c r="M1434" s="903"/>
      <c r="O1434" s="857"/>
    </row>
    <row r="1435" spans="2:15" ht="13.5" customHeight="1">
      <c r="B1435" s="871">
        <f t="shared" si="22"/>
        <v>1431</v>
      </c>
      <c r="C1435" s="1002"/>
      <c r="D1435" s="868"/>
      <c r="E1435" s="880"/>
      <c r="F1435" s="909"/>
      <c r="G1435" s="910" t="s">
        <v>2247</v>
      </c>
      <c r="H1435" s="883"/>
      <c r="I1435" s="883"/>
      <c r="J1435" s="884" t="s">
        <v>2248</v>
      </c>
      <c r="K1435" s="982" t="s">
        <v>2249</v>
      </c>
      <c r="L1435" s="937" t="s">
        <v>994</v>
      </c>
      <c r="M1435" s="903"/>
      <c r="O1435" s="857"/>
    </row>
    <row r="1436" spans="2:15" ht="13.5">
      <c r="B1436" s="871">
        <f t="shared" si="22"/>
        <v>1432</v>
      </c>
      <c r="C1436" s="1002"/>
      <c r="D1436" s="868"/>
      <c r="E1436" s="880"/>
      <c r="F1436" s="909"/>
      <c r="G1436" s="883" t="s">
        <v>944</v>
      </c>
      <c r="H1436" s="883"/>
      <c r="I1436" s="883"/>
      <c r="J1436" s="884" t="s">
        <v>767</v>
      </c>
      <c r="K1436" s="982" t="s">
        <v>767</v>
      </c>
      <c r="L1436" s="937" t="s">
        <v>994</v>
      </c>
      <c r="M1436" s="903"/>
      <c r="O1436" s="857"/>
    </row>
    <row r="1437" spans="2:15" ht="13.5">
      <c r="B1437" s="871">
        <f t="shared" si="22"/>
        <v>1433</v>
      </c>
      <c r="C1437" s="1002"/>
      <c r="D1437" s="868"/>
      <c r="E1437" s="880"/>
      <c r="F1437" s="909"/>
      <c r="G1437" s="910" t="s">
        <v>980</v>
      </c>
      <c r="H1437" s="883"/>
      <c r="I1437" s="883"/>
      <c r="J1437" s="884" t="s">
        <v>1181</v>
      </c>
      <c r="K1437" s="902"/>
      <c r="L1437" s="937" t="s">
        <v>994</v>
      </c>
      <c r="M1437" s="903"/>
      <c r="O1437" s="857"/>
    </row>
    <row r="1438" spans="2:15" ht="13.5">
      <c r="B1438" s="871">
        <f t="shared" si="22"/>
        <v>1434</v>
      </c>
      <c r="C1438" s="1002"/>
      <c r="D1438" s="868"/>
      <c r="E1438" s="880"/>
      <c r="F1438" s="909"/>
      <c r="G1438" s="883" t="s">
        <v>712</v>
      </c>
      <c r="H1438" s="883"/>
      <c r="I1438" s="883"/>
      <c r="J1438" s="884" t="s">
        <v>1181</v>
      </c>
      <c r="K1438" s="902"/>
      <c r="L1438" s="937" t="s">
        <v>994</v>
      </c>
      <c r="M1438" s="903"/>
      <c r="O1438" s="857"/>
    </row>
    <row r="1439" spans="2:15" ht="13.5">
      <c r="B1439" s="871">
        <f t="shared" si="22"/>
        <v>1435</v>
      </c>
      <c r="C1439" s="1012"/>
      <c r="D1439" s="860"/>
      <c r="E1439" s="890"/>
      <c r="F1439" s="964" t="s">
        <v>863</v>
      </c>
      <c r="G1439" s="893"/>
      <c r="H1439" s="893"/>
      <c r="I1439" s="893"/>
      <c r="J1439" s="894" t="s">
        <v>2250</v>
      </c>
      <c r="K1439" s="904"/>
      <c r="L1439" s="937" t="s">
        <v>994</v>
      </c>
      <c r="M1439" s="1471" t="s">
        <v>669</v>
      </c>
      <c r="O1439" s="857"/>
    </row>
    <row r="1440" spans="2:15" s="837" customFormat="1" ht="13.5">
      <c r="B1440" s="858">
        <f t="shared" si="22"/>
        <v>1436</v>
      </c>
      <c r="C1440" s="1035" t="s">
        <v>2251</v>
      </c>
      <c r="D1440" s="1036"/>
      <c r="E1440" s="897"/>
      <c r="F1440" s="897"/>
      <c r="G1440" s="897"/>
      <c r="H1440" s="1470"/>
      <c r="I1440" s="897"/>
      <c r="J1440" s="952" t="s">
        <v>994</v>
      </c>
      <c r="K1440" s="952" t="s">
        <v>592</v>
      </c>
      <c r="L1440" s="924" t="s">
        <v>2218</v>
      </c>
      <c r="M1440" s="920"/>
      <c r="O1440" s="865"/>
    </row>
    <row r="1441" spans="2:15" ht="13.5">
      <c r="B1441" s="871">
        <f t="shared" si="22"/>
        <v>1437</v>
      </c>
      <c r="C1441" s="1002"/>
      <c r="D1441" s="868"/>
      <c r="E1441" s="880"/>
      <c r="F1441" s="874" t="s">
        <v>888</v>
      </c>
      <c r="G1441" s="874"/>
      <c r="H1441" s="1112"/>
      <c r="I1441" s="874"/>
      <c r="J1441" s="875" t="s">
        <v>1181</v>
      </c>
      <c r="K1441" s="885"/>
      <c r="L1441" s="886" t="s">
        <v>994</v>
      </c>
      <c r="M1441" s="887"/>
      <c r="O1441" s="857"/>
    </row>
    <row r="1442" spans="2:15" ht="27" customHeight="1">
      <c r="B1442" s="871">
        <f t="shared" si="22"/>
        <v>1438</v>
      </c>
      <c r="C1442" s="1002"/>
      <c r="D1442" s="868"/>
      <c r="E1442" s="880"/>
      <c r="F1442" s="910" t="s">
        <v>2252</v>
      </c>
      <c r="G1442" s="883"/>
      <c r="H1442" s="1116"/>
      <c r="I1442" s="883"/>
      <c r="J1442" s="884" t="s">
        <v>975</v>
      </c>
      <c r="K1442" s="902"/>
      <c r="L1442" s="937" t="s">
        <v>699</v>
      </c>
      <c r="M1442" s="903"/>
      <c r="O1442" s="857"/>
    </row>
    <row r="1443" spans="2:15" ht="27">
      <c r="B1443" s="871">
        <f t="shared" si="22"/>
        <v>1439</v>
      </c>
      <c r="C1443" s="1002"/>
      <c r="D1443" s="868"/>
      <c r="E1443" s="880"/>
      <c r="F1443" s="1141" t="s">
        <v>1844</v>
      </c>
      <c r="G1443" s="940" t="s">
        <v>2253</v>
      </c>
      <c r="H1443" s="1116"/>
      <c r="I1443" s="883"/>
      <c r="J1443" s="884" t="s">
        <v>1181</v>
      </c>
      <c r="K1443" s="902"/>
      <c r="L1443" s="937" t="s">
        <v>994</v>
      </c>
      <c r="M1443" s="903"/>
      <c r="O1443" s="857"/>
    </row>
    <row r="1444" spans="2:15" ht="13.5">
      <c r="B1444" s="871">
        <f t="shared" si="22"/>
        <v>1440</v>
      </c>
      <c r="C1444" s="1002"/>
      <c r="D1444" s="868"/>
      <c r="E1444" s="880"/>
      <c r="F1444" s="911" t="s">
        <v>1638</v>
      </c>
      <c r="G1444" s="973" t="s">
        <v>2254</v>
      </c>
      <c r="H1444" s="1116"/>
      <c r="I1444" s="883"/>
      <c r="J1444" s="884" t="s">
        <v>975</v>
      </c>
      <c r="K1444" s="902"/>
      <c r="L1444" s="937" t="s">
        <v>699</v>
      </c>
      <c r="M1444" s="903"/>
      <c r="O1444" s="857"/>
    </row>
    <row r="1445" spans="2:15" ht="13.5">
      <c r="B1445" s="871">
        <f t="shared" si="22"/>
        <v>1441</v>
      </c>
      <c r="C1445" s="1002"/>
      <c r="D1445" s="868"/>
      <c r="E1445" s="880"/>
      <c r="F1445" s="1076"/>
      <c r="G1445" s="882" t="s">
        <v>2255</v>
      </c>
      <c r="H1445" s="1116"/>
      <c r="I1445" s="883"/>
      <c r="J1445" s="884" t="s">
        <v>975</v>
      </c>
      <c r="K1445" s="902"/>
      <c r="L1445" s="937" t="s">
        <v>699</v>
      </c>
      <c r="M1445" s="903"/>
      <c r="O1445" s="857"/>
    </row>
    <row r="1446" spans="2:15" ht="13.5">
      <c r="B1446" s="871">
        <f t="shared" si="22"/>
        <v>1442</v>
      </c>
      <c r="C1446" s="1012"/>
      <c r="D1446" s="860"/>
      <c r="E1446" s="890"/>
      <c r="F1446" s="1472"/>
      <c r="G1446" s="1013" t="s">
        <v>2256</v>
      </c>
      <c r="H1446" s="893"/>
      <c r="I1446" s="893"/>
      <c r="J1446" s="884" t="s">
        <v>1181</v>
      </c>
      <c r="K1446" s="895"/>
      <c r="L1446" s="863" t="s">
        <v>994</v>
      </c>
      <c r="M1446" s="1471" t="s">
        <v>669</v>
      </c>
      <c r="O1446" s="857"/>
    </row>
    <row r="1447" spans="2:15" s="837" customFormat="1" ht="13.5">
      <c r="B1447" s="858">
        <f t="shared" si="22"/>
        <v>1443</v>
      </c>
      <c r="C1447" s="921" t="s">
        <v>2257</v>
      </c>
      <c r="D1447" s="917"/>
      <c r="E1447" s="917"/>
      <c r="F1447" s="917"/>
      <c r="G1447" s="917"/>
      <c r="H1447" s="917"/>
      <c r="I1447" s="917"/>
      <c r="J1447" s="952" t="s">
        <v>2218</v>
      </c>
      <c r="K1447" s="930" t="s">
        <v>592</v>
      </c>
      <c r="L1447" s="924" t="s">
        <v>994</v>
      </c>
      <c r="M1447" s="920"/>
      <c r="O1447" s="865"/>
    </row>
    <row r="1448" spans="2:15" s="837" customFormat="1" ht="13.5">
      <c r="B1448" s="858">
        <f t="shared" si="22"/>
        <v>1444</v>
      </c>
      <c r="C1448" s="1035" t="s">
        <v>2258</v>
      </c>
      <c r="D1448" s="1046"/>
      <c r="E1448" s="917"/>
      <c r="F1448" s="917"/>
      <c r="G1448" s="917"/>
      <c r="H1448" s="917"/>
      <c r="I1448" s="917"/>
      <c r="J1448" s="952" t="s">
        <v>994</v>
      </c>
      <c r="K1448" s="930" t="s">
        <v>592</v>
      </c>
      <c r="L1448" s="924" t="s">
        <v>994</v>
      </c>
      <c r="M1448" s="920"/>
      <c r="O1448" s="865"/>
    </row>
    <row r="1449" spans="2:15" s="837" customFormat="1" ht="13.5">
      <c r="B1449" s="858">
        <f t="shared" si="22"/>
        <v>1445</v>
      </c>
      <c r="C1449" s="1035" t="s">
        <v>2259</v>
      </c>
      <c r="D1449" s="1036"/>
      <c r="E1449" s="897"/>
      <c r="F1449" s="917"/>
      <c r="G1449" s="917"/>
      <c r="H1449" s="917"/>
      <c r="I1449" s="917"/>
      <c r="J1449" s="952" t="s">
        <v>2218</v>
      </c>
      <c r="K1449" s="930" t="s">
        <v>592</v>
      </c>
      <c r="L1449" s="924" t="s">
        <v>994</v>
      </c>
      <c r="M1449" s="920"/>
      <c r="O1449" s="865"/>
    </row>
    <row r="1450" spans="2:15" ht="13.5">
      <c r="B1450" s="871">
        <f t="shared" si="22"/>
        <v>1446</v>
      </c>
      <c r="C1450" s="1179"/>
      <c r="D1450" s="983"/>
      <c r="E1450" s="979"/>
      <c r="F1450" s="899" t="s">
        <v>678</v>
      </c>
      <c r="G1450" s="1005"/>
      <c r="H1450" s="1112"/>
      <c r="I1450" s="874"/>
      <c r="J1450" s="875" t="s">
        <v>1181</v>
      </c>
      <c r="K1450" s="876"/>
      <c r="L1450" s="877" t="s">
        <v>994</v>
      </c>
      <c r="M1450" s="878"/>
      <c r="O1450" s="857"/>
    </row>
    <row r="1451" spans="2:15" ht="13.5">
      <c r="B1451" s="871">
        <f t="shared" si="22"/>
        <v>1447</v>
      </c>
      <c r="C1451" s="1179"/>
      <c r="D1451" s="983"/>
      <c r="E1451" s="979"/>
      <c r="F1451" s="907" t="s">
        <v>2260</v>
      </c>
      <c r="G1451" s="941"/>
      <c r="H1451" s="1116"/>
      <c r="I1451" s="883"/>
      <c r="J1451" s="884" t="s">
        <v>2261</v>
      </c>
      <c r="K1451" s="902"/>
      <c r="L1451" s="937" t="s">
        <v>2262</v>
      </c>
      <c r="M1451" s="903"/>
      <c r="O1451" s="857"/>
    </row>
    <row r="1452" spans="2:15" ht="13.5">
      <c r="B1452" s="871">
        <f t="shared" si="22"/>
        <v>1448</v>
      </c>
      <c r="C1452" s="1179"/>
      <c r="D1452" s="983"/>
      <c r="E1452" s="979"/>
      <c r="F1452" s="907" t="s">
        <v>2263</v>
      </c>
      <c r="G1452" s="883"/>
      <c r="H1452" s="1116"/>
      <c r="I1452" s="969"/>
      <c r="J1452" s="884" t="s">
        <v>2264</v>
      </c>
      <c r="K1452" s="902"/>
      <c r="L1452" s="937" t="s">
        <v>2265</v>
      </c>
      <c r="M1452" s="903"/>
      <c r="O1452" s="857"/>
    </row>
    <row r="1453" spans="2:15" ht="13.5">
      <c r="B1453" s="871">
        <f t="shared" si="22"/>
        <v>1449</v>
      </c>
      <c r="C1453" s="1179"/>
      <c r="D1453" s="983"/>
      <c r="E1453" s="979"/>
      <c r="F1453" s="1022" t="s">
        <v>2266</v>
      </c>
      <c r="G1453" s="911"/>
      <c r="H1453" s="1122"/>
      <c r="I1453" s="985"/>
      <c r="J1453" s="912" t="s">
        <v>2267</v>
      </c>
      <c r="K1453" s="987"/>
      <c r="L1453" s="988" t="s">
        <v>2268</v>
      </c>
      <c r="M1453" s="995"/>
      <c r="O1453" s="857"/>
    </row>
    <row r="1454" spans="2:15" s="837" customFormat="1" ht="13.5">
      <c r="B1454" s="858">
        <f t="shared" si="22"/>
        <v>1450</v>
      </c>
      <c r="C1454" s="1064"/>
      <c r="D1454" s="961" t="s">
        <v>2269</v>
      </c>
      <c r="E1454" s="1470"/>
      <c r="F1454" s="1470"/>
      <c r="G1454" s="897"/>
      <c r="H1454" s="897"/>
      <c r="I1454" s="897"/>
      <c r="J1454" s="952" t="s">
        <v>2218</v>
      </c>
      <c r="K1454" s="930" t="s">
        <v>592</v>
      </c>
      <c r="L1454" s="1473" t="s">
        <v>994</v>
      </c>
      <c r="M1454" s="957"/>
      <c r="O1454" s="865"/>
    </row>
    <row r="1455" spans="2:15" ht="13.5">
      <c r="B1455" s="871">
        <f t="shared" si="22"/>
        <v>1451</v>
      </c>
      <c r="C1455" s="1064"/>
      <c r="D1455" s="879"/>
      <c r="E1455" s="880"/>
      <c r="F1455" s="899" t="s">
        <v>2270</v>
      </c>
      <c r="G1455" s="1005"/>
      <c r="H1455" s="1112"/>
      <c r="I1455" s="874"/>
      <c r="J1455" s="875" t="s">
        <v>2271</v>
      </c>
      <c r="K1455" s="876"/>
      <c r="L1455" s="877" t="s">
        <v>994</v>
      </c>
      <c r="M1455" s="878"/>
      <c r="O1455" s="857"/>
    </row>
    <row r="1456" spans="2:15" ht="13.5">
      <c r="B1456" s="871">
        <f t="shared" si="22"/>
        <v>1452</v>
      </c>
      <c r="C1456" s="1474"/>
      <c r="D1456" s="879"/>
      <c r="E1456" s="880"/>
      <c r="F1456" s="907" t="s">
        <v>849</v>
      </c>
      <c r="G1456" s="941"/>
      <c r="H1456" s="1116"/>
      <c r="I1456" s="883"/>
      <c r="J1456" s="884" t="s">
        <v>867</v>
      </c>
      <c r="K1456" s="902"/>
      <c r="L1456" s="937" t="s">
        <v>699</v>
      </c>
      <c r="M1456" s="903"/>
      <c r="O1456" s="857"/>
    </row>
    <row r="1457" spans="2:15" ht="13.5">
      <c r="B1457" s="871">
        <f t="shared" si="22"/>
        <v>1453</v>
      </c>
      <c r="C1457" s="1474"/>
      <c r="D1457" s="879"/>
      <c r="E1457" s="880"/>
      <c r="F1457" s="1034" t="s">
        <v>2272</v>
      </c>
      <c r="G1457" s="911"/>
      <c r="H1457" s="1122"/>
      <c r="I1457" s="985"/>
      <c r="J1457" s="884" t="s">
        <v>802</v>
      </c>
      <c r="K1457" s="902"/>
      <c r="L1457" s="937" t="s">
        <v>803</v>
      </c>
      <c r="M1457" s="903"/>
      <c r="O1457" s="857"/>
    </row>
    <row r="1458" spans="2:15" ht="13.5">
      <c r="B1458" s="871">
        <f t="shared" si="22"/>
        <v>1454</v>
      </c>
      <c r="C1458" s="1474"/>
      <c r="D1458" s="868"/>
      <c r="E1458" s="880"/>
      <c r="F1458" s="1475"/>
      <c r="G1458" s="900"/>
      <c r="H1458" s="1476"/>
      <c r="I1458" s="986"/>
      <c r="J1458" s="912" t="s">
        <v>2273</v>
      </c>
      <c r="K1458" s="987"/>
      <c r="L1458" s="988" t="s">
        <v>778</v>
      </c>
      <c r="M1458" s="995"/>
      <c r="O1458" s="857"/>
    </row>
    <row r="1459" spans="2:15" ht="27">
      <c r="B1459" s="871">
        <f t="shared" si="22"/>
        <v>1455</v>
      </c>
      <c r="C1459" s="1474"/>
      <c r="D1459" s="856"/>
      <c r="E1459" s="890"/>
      <c r="F1459" s="964" t="s">
        <v>863</v>
      </c>
      <c r="G1459" s="893"/>
      <c r="H1459" s="1124"/>
      <c r="I1459" s="893"/>
      <c r="J1459" s="894" t="s">
        <v>2274</v>
      </c>
      <c r="K1459" s="904"/>
      <c r="L1459" s="905" t="s">
        <v>994</v>
      </c>
      <c r="M1459" s="1471" t="s">
        <v>669</v>
      </c>
      <c r="O1459" s="857"/>
    </row>
    <row r="1460" spans="2:15" s="837" customFormat="1" ht="13.5">
      <c r="B1460" s="858">
        <f t="shared" si="22"/>
        <v>1456</v>
      </c>
      <c r="C1460" s="1064"/>
      <c r="D1460" s="896" t="s">
        <v>2275</v>
      </c>
      <c r="E1460" s="947"/>
      <c r="F1460" s="917"/>
      <c r="G1460" s="917"/>
      <c r="H1460" s="917"/>
      <c r="I1460" s="917"/>
      <c r="J1460" s="952" t="s">
        <v>994</v>
      </c>
      <c r="K1460" s="930" t="s">
        <v>592</v>
      </c>
      <c r="L1460" s="924" t="s">
        <v>994</v>
      </c>
      <c r="M1460" s="920"/>
      <c r="O1460" s="865"/>
    </row>
    <row r="1461" spans="2:15" ht="13.5">
      <c r="B1461" s="871">
        <f t="shared" si="22"/>
        <v>1457</v>
      </c>
      <c r="C1461" s="1474"/>
      <c r="D1461" s="868"/>
      <c r="E1461" s="880"/>
      <c r="F1461" s="874" t="s">
        <v>678</v>
      </c>
      <c r="G1461" s="1005"/>
      <c r="H1461" s="1112"/>
      <c r="I1461" s="874"/>
      <c r="J1461" s="875" t="s">
        <v>1181</v>
      </c>
      <c r="K1461" s="876"/>
      <c r="L1461" s="877" t="s">
        <v>994</v>
      </c>
      <c r="M1461" s="878"/>
      <c r="O1461" s="857"/>
    </row>
    <row r="1462" spans="2:15" ht="13.5">
      <c r="B1462" s="871">
        <f t="shared" si="22"/>
        <v>1458</v>
      </c>
      <c r="C1462" s="1474"/>
      <c r="D1462" s="868"/>
      <c r="E1462" s="880"/>
      <c r="F1462" s="883" t="s">
        <v>849</v>
      </c>
      <c r="G1462" s="941"/>
      <c r="H1462" s="1116"/>
      <c r="I1462" s="883"/>
      <c r="J1462" s="884" t="s">
        <v>2276</v>
      </c>
      <c r="K1462" s="902"/>
      <c r="L1462" s="937" t="s">
        <v>699</v>
      </c>
      <c r="M1462" s="903"/>
      <c r="O1462" s="857"/>
    </row>
    <row r="1463" spans="2:15" ht="13.5">
      <c r="B1463" s="871">
        <f t="shared" si="22"/>
        <v>1459</v>
      </c>
      <c r="C1463" s="1474"/>
      <c r="D1463" s="868"/>
      <c r="E1463" s="1072"/>
      <c r="F1463" s="1073" t="s">
        <v>650</v>
      </c>
      <c r="G1463" s="882" t="s">
        <v>986</v>
      </c>
      <c r="H1463" s="1116"/>
      <c r="I1463" s="1116"/>
      <c r="J1463" s="884" t="s">
        <v>2267</v>
      </c>
      <c r="K1463" s="902"/>
      <c r="L1463" s="937" t="s">
        <v>2268</v>
      </c>
      <c r="M1463" s="903"/>
      <c r="O1463" s="857"/>
    </row>
    <row r="1464" spans="2:15" ht="13.5">
      <c r="B1464" s="871">
        <f t="shared" si="22"/>
        <v>1460</v>
      </c>
      <c r="C1464" s="1474"/>
      <c r="D1464" s="868"/>
      <c r="E1464" s="880"/>
      <c r="F1464" s="868" t="s">
        <v>2277</v>
      </c>
      <c r="G1464" s="882" t="s">
        <v>2278</v>
      </c>
      <c r="H1464" s="1116"/>
      <c r="I1464" s="1116"/>
      <c r="J1464" s="884" t="s">
        <v>1356</v>
      </c>
      <c r="K1464" s="902"/>
      <c r="L1464" s="937" t="s">
        <v>1160</v>
      </c>
      <c r="M1464" s="903"/>
      <c r="O1464" s="857"/>
    </row>
    <row r="1465" spans="2:15" ht="13.5">
      <c r="B1465" s="871">
        <f t="shared" si="22"/>
        <v>1461</v>
      </c>
      <c r="C1465" s="1474"/>
      <c r="D1465" s="868"/>
      <c r="E1465" s="880"/>
      <c r="F1465" s="868"/>
      <c r="G1465" s="882" t="s">
        <v>944</v>
      </c>
      <c r="H1465" s="1116"/>
      <c r="I1465" s="1116"/>
      <c r="J1465" s="884" t="s">
        <v>767</v>
      </c>
      <c r="K1465" s="982" t="s">
        <v>767</v>
      </c>
      <c r="L1465" s="937" t="s">
        <v>994</v>
      </c>
      <c r="M1465" s="903"/>
      <c r="O1465" s="857"/>
    </row>
    <row r="1466" spans="2:15" ht="13.5">
      <c r="B1466" s="871">
        <f t="shared" si="22"/>
        <v>1462</v>
      </c>
      <c r="C1466" s="1474"/>
      <c r="D1466" s="868"/>
      <c r="E1466" s="1004"/>
      <c r="F1466" s="868"/>
      <c r="G1466" s="980" t="s">
        <v>1892</v>
      </c>
      <c r="H1466" s="883" t="s">
        <v>901</v>
      </c>
      <c r="I1466" s="1116"/>
      <c r="J1466" s="884" t="s">
        <v>708</v>
      </c>
      <c r="K1466" s="902"/>
      <c r="L1466" s="937" t="s">
        <v>994</v>
      </c>
      <c r="M1466" s="903"/>
      <c r="O1466" s="857"/>
    </row>
    <row r="1467" spans="2:15" ht="13.5">
      <c r="B1467" s="871">
        <f t="shared" si="22"/>
        <v>1463</v>
      </c>
      <c r="C1467" s="1474"/>
      <c r="D1467" s="868"/>
      <c r="E1467" s="1004"/>
      <c r="F1467" s="868"/>
      <c r="G1467" s="996" t="s">
        <v>1893</v>
      </c>
      <c r="H1467" s="883" t="s">
        <v>1859</v>
      </c>
      <c r="I1467" s="1116"/>
      <c r="J1467" s="884" t="s">
        <v>708</v>
      </c>
      <c r="K1467" s="902"/>
      <c r="L1467" s="937" t="s">
        <v>994</v>
      </c>
      <c r="M1467" s="903"/>
      <c r="O1467" s="857"/>
    </row>
    <row r="1468" spans="2:15" ht="13.5">
      <c r="B1468" s="871">
        <f t="shared" si="22"/>
        <v>1464</v>
      </c>
      <c r="C1468" s="1474"/>
      <c r="D1468" s="868"/>
      <c r="E1468" s="880"/>
      <c r="F1468" s="868"/>
      <c r="G1468" s="981" t="s">
        <v>1893</v>
      </c>
      <c r="H1468" s="883" t="s">
        <v>2279</v>
      </c>
      <c r="I1468" s="1116"/>
      <c r="J1468" s="884" t="s">
        <v>708</v>
      </c>
      <c r="K1468" s="902"/>
      <c r="L1468" s="937" t="s">
        <v>994</v>
      </c>
      <c r="M1468" s="903"/>
      <c r="O1468" s="857"/>
    </row>
    <row r="1469" spans="2:15" ht="13.5">
      <c r="B1469" s="871">
        <f t="shared" si="22"/>
        <v>1465</v>
      </c>
      <c r="C1469" s="1474"/>
      <c r="D1469" s="868"/>
      <c r="E1469" s="880"/>
      <c r="F1469" s="900"/>
      <c r="G1469" s="882" t="s">
        <v>2280</v>
      </c>
      <c r="H1469" s="1116"/>
      <c r="I1469" s="1116"/>
      <c r="J1469" s="884" t="s">
        <v>708</v>
      </c>
      <c r="K1469" s="902"/>
      <c r="L1469" s="937" t="s">
        <v>994</v>
      </c>
      <c r="M1469" s="903"/>
      <c r="O1469" s="857"/>
    </row>
    <row r="1470" spans="2:15" ht="27">
      <c r="B1470" s="871">
        <f t="shared" si="22"/>
        <v>1466</v>
      </c>
      <c r="C1470" s="1474"/>
      <c r="D1470" s="868"/>
      <c r="E1470" s="890"/>
      <c r="F1470" s="1013" t="s">
        <v>863</v>
      </c>
      <c r="G1470" s="893"/>
      <c r="H1470" s="1124"/>
      <c r="I1470" s="893"/>
      <c r="J1470" s="1093" t="s">
        <v>2281</v>
      </c>
      <c r="K1470" s="1094"/>
      <c r="L1470" s="937" t="s">
        <v>994</v>
      </c>
      <c r="M1470" s="1471" t="s">
        <v>669</v>
      </c>
      <c r="O1470" s="857"/>
    </row>
    <row r="1471" spans="2:15" s="837" customFormat="1" ht="13.5">
      <c r="B1471" s="858">
        <f t="shared" si="22"/>
        <v>1467</v>
      </c>
      <c r="C1471" s="1064"/>
      <c r="D1471" s="896" t="s">
        <v>2282</v>
      </c>
      <c r="E1471" s="947"/>
      <c r="F1471" s="917"/>
      <c r="G1471" s="917"/>
      <c r="H1471" s="917"/>
      <c r="I1471" s="917"/>
      <c r="J1471" s="952" t="s">
        <v>994</v>
      </c>
      <c r="K1471" s="930" t="s">
        <v>592</v>
      </c>
      <c r="L1471" s="924" t="s">
        <v>994</v>
      </c>
      <c r="M1471" s="920"/>
      <c r="O1471" s="865"/>
    </row>
    <row r="1472" spans="2:15" s="1479" customFormat="1" ht="13.5">
      <c r="B1472" s="871">
        <f t="shared" si="22"/>
        <v>1468</v>
      </c>
      <c r="C1472" s="1474"/>
      <c r="D1472" s="983"/>
      <c r="E1472" s="979"/>
      <c r="F1472" s="874" t="s">
        <v>678</v>
      </c>
      <c r="G1472" s="1005"/>
      <c r="H1472" s="1112"/>
      <c r="I1472" s="874"/>
      <c r="J1472" s="875" t="s">
        <v>1181</v>
      </c>
      <c r="K1472" s="1477"/>
      <c r="L1472" s="877" t="s">
        <v>994</v>
      </c>
      <c r="M1472" s="1478"/>
      <c r="O1472" s="1480"/>
    </row>
    <row r="1473" spans="2:15" s="1479" customFormat="1" ht="13.5">
      <c r="B1473" s="871">
        <f t="shared" si="22"/>
        <v>1469</v>
      </c>
      <c r="C1473" s="1474"/>
      <c r="D1473" s="983"/>
      <c r="E1473" s="979"/>
      <c r="F1473" s="907" t="s">
        <v>849</v>
      </c>
      <c r="G1473" s="941"/>
      <c r="H1473" s="1116"/>
      <c r="I1473" s="883"/>
      <c r="J1473" s="884" t="s">
        <v>867</v>
      </c>
      <c r="K1473" s="902"/>
      <c r="L1473" s="937" t="s">
        <v>699</v>
      </c>
      <c r="M1473" s="1481"/>
      <c r="O1473" s="1480"/>
    </row>
    <row r="1474" spans="2:15" ht="15.75">
      <c r="B1474" s="871">
        <f t="shared" si="22"/>
        <v>1470</v>
      </c>
      <c r="C1474" s="1474"/>
      <c r="D1474" s="983"/>
      <c r="E1474" s="1482"/>
      <c r="F1474" s="1073" t="s">
        <v>2035</v>
      </c>
      <c r="G1474" s="882" t="s">
        <v>909</v>
      </c>
      <c r="H1474" s="1116"/>
      <c r="I1474" s="1116"/>
      <c r="J1474" s="884" t="s">
        <v>2283</v>
      </c>
      <c r="K1474" s="902"/>
      <c r="L1474" s="937" t="s">
        <v>2284</v>
      </c>
      <c r="M1474" s="903"/>
      <c r="O1474" s="857"/>
    </row>
    <row r="1475" spans="2:15" ht="13.5">
      <c r="B1475" s="871">
        <f t="shared" si="22"/>
        <v>1471</v>
      </c>
      <c r="C1475" s="1474"/>
      <c r="D1475" s="983"/>
      <c r="E1475" s="979"/>
      <c r="F1475" s="868" t="s">
        <v>706</v>
      </c>
      <c r="G1475" s="882" t="s">
        <v>2285</v>
      </c>
      <c r="H1475" s="1116"/>
      <c r="I1475" s="1116"/>
      <c r="J1475" s="884" t="s">
        <v>2286</v>
      </c>
      <c r="K1475" s="902"/>
      <c r="L1475" s="937" t="s">
        <v>2287</v>
      </c>
      <c r="M1475" s="903"/>
      <c r="O1475" s="857"/>
    </row>
    <row r="1476" spans="2:15" ht="13.5">
      <c r="B1476" s="871">
        <f t="shared" si="22"/>
        <v>1472</v>
      </c>
      <c r="C1476" s="1474"/>
      <c r="D1476" s="983"/>
      <c r="E1476" s="1483"/>
      <c r="F1476" s="868"/>
      <c r="G1476" s="980" t="s">
        <v>1308</v>
      </c>
      <c r="H1476" s="883" t="s">
        <v>2288</v>
      </c>
      <c r="I1476" s="1116"/>
      <c r="J1476" s="884" t="s">
        <v>692</v>
      </c>
      <c r="K1476" s="902"/>
      <c r="L1476" s="937" t="s">
        <v>994</v>
      </c>
      <c r="M1476" s="903"/>
      <c r="O1476" s="857"/>
    </row>
    <row r="1477" spans="2:15" ht="13.5">
      <c r="B1477" s="871">
        <f t="shared" si="22"/>
        <v>1473</v>
      </c>
      <c r="C1477" s="1474"/>
      <c r="D1477" s="983"/>
      <c r="E1477" s="1483"/>
      <c r="F1477" s="868"/>
      <c r="G1477" s="996"/>
      <c r="H1477" s="883" t="s">
        <v>2289</v>
      </c>
      <c r="I1477" s="1116"/>
      <c r="J1477" s="884" t="s">
        <v>692</v>
      </c>
      <c r="K1477" s="902"/>
      <c r="L1477" s="937" t="s">
        <v>994</v>
      </c>
      <c r="M1477" s="903"/>
      <c r="O1477" s="857"/>
    </row>
    <row r="1478" spans="2:15" ht="13.5">
      <c r="B1478" s="871">
        <f t="shared" ref="B1478:B1541" si="23">B1477+1</f>
        <v>1474</v>
      </c>
      <c r="C1478" s="1474"/>
      <c r="D1478" s="983"/>
      <c r="E1478" s="979"/>
      <c r="F1478" s="868"/>
      <c r="G1478" s="882" t="s">
        <v>765</v>
      </c>
      <c r="H1478" s="883"/>
      <c r="I1478" s="1116"/>
      <c r="J1478" s="884" t="s">
        <v>880</v>
      </c>
      <c r="K1478" s="902" t="s">
        <v>880</v>
      </c>
      <c r="L1478" s="937" t="s">
        <v>994</v>
      </c>
      <c r="M1478" s="903"/>
      <c r="O1478" s="857"/>
    </row>
    <row r="1479" spans="2:15" ht="13.5">
      <c r="B1479" s="871">
        <f t="shared" si="23"/>
        <v>1475</v>
      </c>
      <c r="C1479" s="1474"/>
      <c r="D1479" s="983"/>
      <c r="E1479" s="979"/>
      <c r="F1479" s="900"/>
      <c r="G1479" s="882" t="s">
        <v>2150</v>
      </c>
      <c r="H1479" s="1116"/>
      <c r="I1479" s="1116"/>
      <c r="J1479" s="884" t="s">
        <v>692</v>
      </c>
      <c r="K1479" s="902"/>
      <c r="L1479" s="937" t="s">
        <v>994</v>
      </c>
      <c r="M1479" s="903"/>
      <c r="O1479" s="857"/>
    </row>
    <row r="1480" spans="2:15" ht="13.5">
      <c r="B1480" s="871">
        <f t="shared" si="23"/>
        <v>1476</v>
      </c>
      <c r="C1480" s="1474"/>
      <c r="D1480" s="983"/>
      <c r="E1480" s="1484"/>
      <c r="F1480" s="1013" t="s">
        <v>791</v>
      </c>
      <c r="G1480" s="893"/>
      <c r="H1480" s="1124"/>
      <c r="I1480" s="893"/>
      <c r="J1480" s="1093" t="s">
        <v>1445</v>
      </c>
      <c r="K1480" s="1094"/>
      <c r="L1480" s="937" t="s">
        <v>994</v>
      </c>
      <c r="M1480" s="1485" t="s">
        <v>772</v>
      </c>
      <c r="O1480" s="857"/>
    </row>
    <row r="1481" spans="2:15" s="837" customFormat="1" ht="13.5">
      <c r="B1481" s="858">
        <f t="shared" si="23"/>
        <v>1477</v>
      </c>
      <c r="C1481" s="1474"/>
      <c r="D1481" s="896" t="s">
        <v>2290</v>
      </c>
      <c r="E1481" s="947"/>
      <c r="F1481" s="917"/>
      <c r="G1481" s="917"/>
      <c r="H1481" s="917"/>
      <c r="I1481" s="917"/>
      <c r="J1481" s="952" t="s">
        <v>994</v>
      </c>
      <c r="K1481" s="930" t="s">
        <v>592</v>
      </c>
      <c r="L1481" s="924" t="s">
        <v>994</v>
      </c>
      <c r="M1481" s="920"/>
      <c r="O1481" s="865"/>
    </row>
    <row r="1482" spans="2:15" s="1479" customFormat="1" ht="13.5">
      <c r="B1482" s="871">
        <f t="shared" si="23"/>
        <v>1478</v>
      </c>
      <c r="C1482" s="1474"/>
      <c r="D1482" s="868"/>
      <c r="E1482" s="880"/>
      <c r="F1482" s="874" t="s">
        <v>678</v>
      </c>
      <c r="G1482" s="1005"/>
      <c r="H1482" s="1112"/>
      <c r="I1482" s="874"/>
      <c r="J1482" s="875" t="s">
        <v>1181</v>
      </c>
      <c r="K1482" s="1477"/>
      <c r="L1482" s="877" t="s">
        <v>994</v>
      </c>
      <c r="M1482" s="1478"/>
      <c r="O1482" s="1480"/>
    </row>
    <row r="1483" spans="2:15" s="1479" customFormat="1" ht="13.5">
      <c r="B1483" s="871">
        <f t="shared" si="23"/>
        <v>1479</v>
      </c>
      <c r="C1483" s="1474"/>
      <c r="D1483" s="868"/>
      <c r="E1483" s="880"/>
      <c r="F1483" s="907" t="s">
        <v>849</v>
      </c>
      <c r="G1483" s="941"/>
      <c r="H1483" s="1116"/>
      <c r="I1483" s="883"/>
      <c r="J1483" s="884" t="s">
        <v>867</v>
      </c>
      <c r="K1483" s="902"/>
      <c r="L1483" s="937" t="s">
        <v>699</v>
      </c>
      <c r="M1483" s="1481"/>
      <c r="O1483" s="1480"/>
    </row>
    <row r="1484" spans="2:15" ht="15.75">
      <c r="B1484" s="871">
        <f t="shared" si="23"/>
        <v>1480</v>
      </c>
      <c r="C1484" s="1474"/>
      <c r="D1484" s="868"/>
      <c r="E1484" s="1072"/>
      <c r="F1484" s="1073" t="s">
        <v>2035</v>
      </c>
      <c r="G1484" s="882" t="s">
        <v>776</v>
      </c>
      <c r="H1484" s="1116"/>
      <c r="I1484" s="1116"/>
      <c r="J1484" s="884" t="s">
        <v>2291</v>
      </c>
      <c r="K1484" s="902"/>
      <c r="L1484" s="937" t="s">
        <v>2292</v>
      </c>
      <c r="M1484" s="903"/>
      <c r="O1484" s="857"/>
    </row>
    <row r="1485" spans="2:15" ht="13.5">
      <c r="B1485" s="871">
        <f t="shared" si="23"/>
        <v>1481</v>
      </c>
      <c r="C1485" s="1474"/>
      <c r="D1485" s="868"/>
      <c r="E1485" s="880"/>
      <c r="F1485" s="868" t="s">
        <v>706</v>
      </c>
      <c r="G1485" s="882" t="s">
        <v>1308</v>
      </c>
      <c r="H1485" s="1116"/>
      <c r="I1485" s="1116"/>
      <c r="J1485" s="884" t="s">
        <v>692</v>
      </c>
      <c r="K1485" s="902"/>
      <c r="L1485" s="937" t="s">
        <v>994</v>
      </c>
      <c r="M1485" s="903"/>
      <c r="O1485" s="857"/>
    </row>
    <row r="1486" spans="2:15" ht="27">
      <c r="B1486" s="871">
        <f t="shared" si="23"/>
        <v>1482</v>
      </c>
      <c r="C1486" s="1474"/>
      <c r="D1486" s="868"/>
      <c r="E1486" s="890"/>
      <c r="F1486" s="1013" t="s">
        <v>791</v>
      </c>
      <c r="G1486" s="893"/>
      <c r="H1486" s="1124"/>
      <c r="I1486" s="893"/>
      <c r="J1486" s="1093" t="s">
        <v>2293</v>
      </c>
      <c r="K1486" s="1094"/>
      <c r="L1486" s="937" t="s">
        <v>994</v>
      </c>
      <c r="M1486" s="1471" t="s">
        <v>669</v>
      </c>
      <c r="O1486" s="857"/>
    </row>
    <row r="1487" spans="2:15" s="837" customFormat="1" ht="13.5">
      <c r="B1487" s="858">
        <f t="shared" si="23"/>
        <v>1483</v>
      </c>
      <c r="C1487" s="1474"/>
      <c r="D1487" s="896" t="s">
        <v>2294</v>
      </c>
      <c r="E1487" s="947"/>
      <c r="F1487" s="917"/>
      <c r="G1487" s="917"/>
      <c r="H1487" s="917"/>
      <c r="I1487" s="917"/>
      <c r="J1487" s="952" t="s">
        <v>994</v>
      </c>
      <c r="K1487" s="930" t="s">
        <v>592</v>
      </c>
      <c r="L1487" s="924" t="s">
        <v>994</v>
      </c>
      <c r="M1487" s="920"/>
      <c r="O1487" s="865"/>
    </row>
    <row r="1488" spans="2:15" s="1479" customFormat="1" ht="13.5">
      <c r="B1488" s="871">
        <f t="shared" si="23"/>
        <v>1484</v>
      </c>
      <c r="C1488" s="1474"/>
      <c r="D1488" s="868"/>
      <c r="E1488" s="880"/>
      <c r="F1488" s="874" t="s">
        <v>678</v>
      </c>
      <c r="G1488" s="1005"/>
      <c r="H1488" s="1112"/>
      <c r="I1488" s="874"/>
      <c r="J1488" s="875" t="s">
        <v>1181</v>
      </c>
      <c r="K1488" s="1477"/>
      <c r="L1488" s="877" t="s">
        <v>994</v>
      </c>
      <c r="M1488" s="1478"/>
      <c r="O1488" s="1480"/>
    </row>
    <row r="1489" spans="2:15" s="1479" customFormat="1" ht="13.5">
      <c r="B1489" s="871">
        <f t="shared" si="23"/>
        <v>1485</v>
      </c>
      <c r="C1489" s="1474"/>
      <c r="D1489" s="868"/>
      <c r="E1489" s="880"/>
      <c r="F1489" s="907" t="s">
        <v>849</v>
      </c>
      <c r="G1489" s="941"/>
      <c r="H1489" s="1116"/>
      <c r="I1489" s="883"/>
      <c r="J1489" s="884" t="s">
        <v>795</v>
      </c>
      <c r="K1489" s="902"/>
      <c r="L1489" s="937" t="s">
        <v>699</v>
      </c>
      <c r="M1489" s="1481"/>
      <c r="O1489" s="1480"/>
    </row>
    <row r="1490" spans="2:15" s="1479" customFormat="1" ht="15.75">
      <c r="B1490" s="871">
        <f t="shared" si="23"/>
        <v>1486</v>
      </c>
      <c r="C1490" s="1474"/>
      <c r="D1490" s="868"/>
      <c r="E1490" s="1072"/>
      <c r="F1490" s="1073" t="s">
        <v>2035</v>
      </c>
      <c r="G1490" s="882" t="s">
        <v>986</v>
      </c>
      <c r="H1490" s="1116"/>
      <c r="I1490" s="1116"/>
      <c r="J1490" s="884" t="s">
        <v>2283</v>
      </c>
      <c r="K1490" s="902"/>
      <c r="L1490" s="937" t="s">
        <v>2284</v>
      </c>
      <c r="M1490" s="1481"/>
      <c r="O1490" s="1480"/>
    </row>
    <row r="1491" spans="2:15" s="1479" customFormat="1" ht="13.5">
      <c r="B1491" s="871">
        <f t="shared" si="23"/>
        <v>1487</v>
      </c>
      <c r="C1491" s="1474"/>
      <c r="D1491" s="868"/>
      <c r="E1491" s="880"/>
      <c r="F1491" s="868" t="s">
        <v>706</v>
      </c>
      <c r="G1491" s="882" t="s">
        <v>2278</v>
      </c>
      <c r="H1491" s="1116"/>
      <c r="I1491" s="1116"/>
      <c r="J1491" s="884" t="s">
        <v>1356</v>
      </c>
      <c r="K1491" s="902"/>
      <c r="L1491" s="937" t="s">
        <v>1160</v>
      </c>
      <c r="M1491" s="1481"/>
      <c r="O1491" s="1480"/>
    </row>
    <row r="1492" spans="2:15" s="1479" customFormat="1" ht="13.5">
      <c r="B1492" s="871">
        <f t="shared" si="23"/>
        <v>1488</v>
      </c>
      <c r="C1492" s="1474"/>
      <c r="D1492" s="868"/>
      <c r="E1492" s="1004"/>
      <c r="F1492" s="868"/>
      <c r="G1492" s="980" t="s">
        <v>1892</v>
      </c>
      <c r="H1492" s="883" t="s">
        <v>901</v>
      </c>
      <c r="I1492" s="1116"/>
      <c r="J1492" s="884" t="s">
        <v>692</v>
      </c>
      <c r="K1492" s="902"/>
      <c r="L1492" s="937" t="s">
        <v>994</v>
      </c>
      <c r="M1492" s="1481"/>
      <c r="O1492" s="1480"/>
    </row>
    <row r="1493" spans="2:15" s="1479" customFormat="1" ht="13.5">
      <c r="B1493" s="871">
        <f t="shared" si="23"/>
        <v>1489</v>
      </c>
      <c r="C1493" s="1474"/>
      <c r="D1493" s="868"/>
      <c r="E1493" s="1004"/>
      <c r="F1493" s="868"/>
      <c r="G1493" s="996" t="s">
        <v>1893</v>
      </c>
      <c r="H1493" s="883" t="s">
        <v>1859</v>
      </c>
      <c r="I1493" s="1116"/>
      <c r="J1493" s="884" t="s">
        <v>692</v>
      </c>
      <c r="K1493" s="902"/>
      <c r="L1493" s="937" t="s">
        <v>994</v>
      </c>
      <c r="M1493" s="1481"/>
      <c r="O1493" s="1480"/>
    </row>
    <row r="1494" spans="2:15" s="1479" customFormat="1" ht="13.5">
      <c r="B1494" s="871">
        <f t="shared" si="23"/>
        <v>1490</v>
      </c>
      <c r="C1494" s="1474"/>
      <c r="D1494" s="868"/>
      <c r="E1494" s="880"/>
      <c r="F1494" s="868"/>
      <c r="G1494" s="981" t="s">
        <v>1893</v>
      </c>
      <c r="H1494" s="883" t="s">
        <v>1866</v>
      </c>
      <c r="I1494" s="1116"/>
      <c r="J1494" s="884" t="s">
        <v>692</v>
      </c>
      <c r="K1494" s="902"/>
      <c r="L1494" s="937" t="s">
        <v>994</v>
      </c>
      <c r="M1494" s="1481"/>
      <c r="O1494" s="1480"/>
    </row>
    <row r="1495" spans="2:15" ht="13.5">
      <c r="B1495" s="871">
        <f t="shared" si="23"/>
        <v>1491</v>
      </c>
      <c r="C1495" s="1474"/>
      <c r="D1495" s="868"/>
      <c r="E1495" s="880"/>
      <c r="F1495" s="868"/>
      <c r="G1495" s="882" t="s">
        <v>765</v>
      </c>
      <c r="H1495" s="883"/>
      <c r="I1495" s="1116"/>
      <c r="J1495" s="884" t="s">
        <v>880</v>
      </c>
      <c r="K1495" s="902" t="s">
        <v>880</v>
      </c>
      <c r="L1495" s="937" t="s">
        <v>994</v>
      </c>
      <c r="M1495" s="903"/>
      <c r="O1495" s="857"/>
    </row>
    <row r="1496" spans="2:15" ht="13.5">
      <c r="B1496" s="871">
        <f t="shared" si="23"/>
        <v>1492</v>
      </c>
      <c r="C1496" s="1474"/>
      <c r="D1496" s="868"/>
      <c r="E1496" s="880"/>
      <c r="F1496" s="888"/>
      <c r="G1496" s="911" t="s">
        <v>2295</v>
      </c>
      <c r="H1496" s="911"/>
      <c r="I1496" s="1122"/>
      <c r="J1496" s="884" t="s">
        <v>692</v>
      </c>
      <c r="K1496" s="987"/>
      <c r="L1496" s="937" t="s">
        <v>994</v>
      </c>
      <c r="M1496" s="995"/>
      <c r="O1496" s="857"/>
    </row>
    <row r="1497" spans="2:15" ht="13.5">
      <c r="B1497" s="871">
        <f t="shared" si="23"/>
        <v>1493</v>
      </c>
      <c r="C1497" s="1474"/>
      <c r="D1497" s="868"/>
      <c r="E1497" s="890"/>
      <c r="F1497" s="1013" t="s">
        <v>791</v>
      </c>
      <c r="G1497" s="893"/>
      <c r="H1497" s="1124"/>
      <c r="I1497" s="893"/>
      <c r="J1497" s="1093" t="s">
        <v>2296</v>
      </c>
      <c r="K1497" s="1094"/>
      <c r="L1497" s="937" t="s">
        <v>994</v>
      </c>
      <c r="M1497" s="1471" t="s">
        <v>669</v>
      </c>
      <c r="O1497" s="857"/>
    </row>
    <row r="1498" spans="2:15" s="837" customFormat="1" ht="13.5">
      <c r="B1498" s="858">
        <f t="shared" si="23"/>
        <v>1494</v>
      </c>
      <c r="C1498" s="1064"/>
      <c r="D1498" s="896" t="s">
        <v>2297</v>
      </c>
      <c r="E1498" s="947"/>
      <c r="F1498" s="917"/>
      <c r="G1498" s="917"/>
      <c r="H1498" s="917"/>
      <c r="I1498" s="917"/>
      <c r="J1498" s="952" t="s">
        <v>994</v>
      </c>
      <c r="K1498" s="930" t="s">
        <v>592</v>
      </c>
      <c r="L1498" s="924" t="s">
        <v>994</v>
      </c>
      <c r="M1498" s="920"/>
      <c r="O1498" s="865"/>
    </row>
    <row r="1499" spans="2:15" s="1479" customFormat="1" ht="13.5">
      <c r="B1499" s="871">
        <f t="shared" si="23"/>
        <v>1495</v>
      </c>
      <c r="C1499" s="1474"/>
      <c r="D1499" s="868"/>
      <c r="E1499" s="880"/>
      <c r="F1499" s="874" t="s">
        <v>678</v>
      </c>
      <c r="G1499" s="1005"/>
      <c r="H1499" s="1112"/>
      <c r="I1499" s="874"/>
      <c r="J1499" s="875" t="s">
        <v>1181</v>
      </c>
      <c r="K1499" s="1477"/>
      <c r="L1499" s="877" t="s">
        <v>994</v>
      </c>
      <c r="M1499" s="1478"/>
      <c r="O1499" s="1480"/>
    </row>
    <row r="1500" spans="2:15" ht="13.5">
      <c r="B1500" s="871">
        <f t="shared" si="23"/>
        <v>1496</v>
      </c>
      <c r="C1500" s="1474"/>
      <c r="D1500" s="868"/>
      <c r="E1500" s="880"/>
      <c r="F1500" s="907" t="s">
        <v>849</v>
      </c>
      <c r="G1500" s="941"/>
      <c r="H1500" s="1116"/>
      <c r="I1500" s="883"/>
      <c r="J1500" s="884" t="s">
        <v>795</v>
      </c>
      <c r="K1500" s="902"/>
      <c r="L1500" s="937" t="s">
        <v>699</v>
      </c>
      <c r="M1500" s="903"/>
      <c r="O1500" s="857"/>
    </row>
    <row r="1501" spans="2:15" ht="15.75">
      <c r="B1501" s="871">
        <f t="shared" si="23"/>
        <v>1497</v>
      </c>
      <c r="C1501" s="1474"/>
      <c r="D1501" s="868"/>
      <c r="E1501" s="1072"/>
      <c r="F1501" s="1073" t="s">
        <v>2035</v>
      </c>
      <c r="G1501" s="882" t="s">
        <v>2298</v>
      </c>
      <c r="H1501" s="1116"/>
      <c r="I1501" s="1116"/>
      <c r="J1501" s="884" t="s">
        <v>2283</v>
      </c>
      <c r="K1501" s="902"/>
      <c r="L1501" s="937" t="s">
        <v>2284</v>
      </c>
      <c r="M1501" s="903"/>
      <c r="O1501" s="857"/>
    </row>
    <row r="1502" spans="2:15" ht="13.5">
      <c r="B1502" s="871">
        <f t="shared" si="23"/>
        <v>1498</v>
      </c>
      <c r="C1502" s="1474"/>
      <c r="D1502" s="868"/>
      <c r="E1502" s="880"/>
      <c r="F1502" s="868" t="s">
        <v>706</v>
      </c>
      <c r="G1502" s="882" t="s">
        <v>2299</v>
      </c>
      <c r="H1502" s="1116"/>
      <c r="I1502" s="1116"/>
      <c r="J1502" s="884" t="s">
        <v>1356</v>
      </c>
      <c r="K1502" s="902"/>
      <c r="L1502" s="937" t="s">
        <v>1160</v>
      </c>
      <c r="M1502" s="903"/>
      <c r="O1502" s="857"/>
    </row>
    <row r="1503" spans="2:15" ht="15.75">
      <c r="B1503" s="871">
        <f t="shared" si="23"/>
        <v>1499</v>
      </c>
      <c r="C1503" s="1474"/>
      <c r="D1503" s="868"/>
      <c r="E1503" s="880"/>
      <c r="F1503" s="868"/>
      <c r="G1503" s="882" t="s">
        <v>1872</v>
      </c>
      <c r="H1503" s="1116"/>
      <c r="I1503" s="1116"/>
      <c r="J1503" s="884" t="s">
        <v>2283</v>
      </c>
      <c r="K1503" s="902"/>
      <c r="L1503" s="937" t="s">
        <v>2284</v>
      </c>
      <c r="M1503" s="903"/>
      <c r="O1503" s="857"/>
    </row>
    <row r="1504" spans="2:15" ht="13.5">
      <c r="B1504" s="871">
        <f t="shared" si="23"/>
        <v>1500</v>
      </c>
      <c r="C1504" s="1474"/>
      <c r="D1504" s="868"/>
      <c r="E1504" s="1004"/>
      <c r="F1504" s="868"/>
      <c r="G1504" s="882" t="s">
        <v>2300</v>
      </c>
      <c r="H1504" s="883"/>
      <c r="I1504" s="1116"/>
      <c r="J1504" s="884" t="s">
        <v>1356</v>
      </c>
      <c r="K1504" s="902"/>
      <c r="L1504" s="937" t="s">
        <v>1160</v>
      </c>
      <c r="M1504" s="903"/>
      <c r="O1504" s="857"/>
    </row>
    <row r="1505" spans="2:15" ht="13.5">
      <c r="B1505" s="871">
        <f t="shared" si="23"/>
        <v>1501</v>
      </c>
      <c r="C1505" s="1474"/>
      <c r="D1505" s="868"/>
      <c r="E1505" s="1004"/>
      <c r="F1505" s="868"/>
      <c r="G1505" s="882" t="s">
        <v>1308</v>
      </c>
      <c r="H1505" s="883"/>
      <c r="I1505" s="1116"/>
      <c r="J1505" s="884" t="s">
        <v>2301</v>
      </c>
      <c r="K1505" s="902"/>
      <c r="L1505" s="937" t="s">
        <v>994</v>
      </c>
      <c r="M1505" s="903"/>
      <c r="O1505" s="857"/>
    </row>
    <row r="1506" spans="2:15" ht="13.5">
      <c r="B1506" s="871">
        <f t="shared" si="23"/>
        <v>1502</v>
      </c>
      <c r="C1506" s="1474"/>
      <c r="D1506" s="868"/>
      <c r="E1506" s="880"/>
      <c r="F1506" s="900"/>
      <c r="G1506" s="882" t="s">
        <v>2150</v>
      </c>
      <c r="H1506" s="1116"/>
      <c r="I1506" s="1116"/>
      <c r="J1506" s="884" t="s">
        <v>692</v>
      </c>
      <c r="K1506" s="902"/>
      <c r="L1506" s="937" t="s">
        <v>994</v>
      </c>
      <c r="M1506" s="903"/>
      <c r="O1506" s="857"/>
    </row>
    <row r="1507" spans="2:15" ht="13.5">
      <c r="B1507" s="871">
        <f t="shared" si="23"/>
        <v>1503</v>
      </c>
      <c r="C1507" s="1474"/>
      <c r="D1507" s="868"/>
      <c r="E1507" s="890"/>
      <c r="F1507" s="1013" t="s">
        <v>791</v>
      </c>
      <c r="G1507" s="893"/>
      <c r="H1507" s="1124"/>
      <c r="I1507" s="893"/>
      <c r="J1507" s="1093" t="s">
        <v>1445</v>
      </c>
      <c r="K1507" s="1094"/>
      <c r="L1507" s="937" t="s">
        <v>994</v>
      </c>
      <c r="M1507" s="1485" t="s">
        <v>772</v>
      </c>
      <c r="O1507" s="857"/>
    </row>
    <row r="1508" spans="2:15" s="837" customFormat="1" ht="13.5">
      <c r="B1508" s="858">
        <f t="shared" si="23"/>
        <v>1504</v>
      </c>
      <c r="C1508" s="1035" t="s">
        <v>2302</v>
      </c>
      <c r="D1508" s="1036"/>
      <c r="E1508" s="897"/>
      <c r="F1508" s="897"/>
      <c r="G1508" s="917"/>
      <c r="H1508" s="917"/>
      <c r="I1508" s="917"/>
      <c r="J1508" s="952" t="s">
        <v>994</v>
      </c>
      <c r="K1508" s="930" t="s">
        <v>592</v>
      </c>
      <c r="L1508" s="877" t="s">
        <v>994</v>
      </c>
      <c r="M1508" s="920"/>
      <c r="O1508" s="865"/>
    </row>
    <row r="1509" spans="2:15" s="837" customFormat="1" ht="13.5">
      <c r="B1509" s="871">
        <f t="shared" si="23"/>
        <v>1505</v>
      </c>
      <c r="C1509" s="1142"/>
      <c r="D1509" s="1486" t="s">
        <v>2303</v>
      </c>
      <c r="E1509" s="917"/>
      <c r="F1509" s="917"/>
      <c r="G1509" s="868"/>
      <c r="H1509" s="868"/>
      <c r="I1509" s="868"/>
      <c r="J1509" s="1487" t="s">
        <v>2304</v>
      </c>
      <c r="K1509" s="1488" t="s">
        <v>2305</v>
      </c>
      <c r="L1509" s="877" t="s">
        <v>994</v>
      </c>
      <c r="M1509" s="870"/>
      <c r="O1509" s="865"/>
    </row>
    <row r="1510" spans="2:15" ht="13.5">
      <c r="B1510" s="871">
        <f t="shared" si="23"/>
        <v>1506</v>
      </c>
      <c r="C1510" s="1064"/>
      <c r="D1510" s="1459" t="s">
        <v>2306</v>
      </c>
      <c r="E1510" s="961"/>
      <c r="F1510" s="896"/>
      <c r="G1510" s="896"/>
      <c r="H1510" s="897"/>
      <c r="I1510" s="897"/>
      <c r="J1510" s="952" t="s">
        <v>994</v>
      </c>
      <c r="K1510" s="930" t="s">
        <v>592</v>
      </c>
      <c r="L1510" s="877" t="s">
        <v>994</v>
      </c>
      <c r="M1510" s="957"/>
      <c r="O1510" s="857"/>
    </row>
    <row r="1511" spans="2:15" ht="13.5">
      <c r="B1511" s="871">
        <f t="shared" si="23"/>
        <v>1507</v>
      </c>
      <c r="C1511" s="1474"/>
      <c r="D1511" s="856"/>
      <c r="E1511" s="880"/>
      <c r="F1511" s="899" t="s">
        <v>888</v>
      </c>
      <c r="G1511" s="874"/>
      <c r="H1511" s="1112"/>
      <c r="I1511" s="1112"/>
      <c r="J1511" s="875" t="s">
        <v>708</v>
      </c>
      <c r="K1511" s="876"/>
      <c r="L1511" s="877" t="s">
        <v>994</v>
      </c>
      <c r="M1511" s="878"/>
      <c r="O1511" s="857"/>
    </row>
    <row r="1512" spans="2:15" ht="13.5">
      <c r="B1512" s="871">
        <f t="shared" si="23"/>
        <v>1508</v>
      </c>
      <c r="C1512" s="1474"/>
      <c r="D1512" s="868"/>
      <c r="E1512" s="880"/>
      <c r="F1512" s="907" t="s">
        <v>680</v>
      </c>
      <c r="G1512" s="883"/>
      <c r="H1512" s="883"/>
      <c r="I1512" s="1116"/>
      <c r="J1512" s="884" t="s">
        <v>867</v>
      </c>
      <c r="K1512" s="902"/>
      <c r="L1512" s="937" t="s">
        <v>699</v>
      </c>
      <c r="M1512" s="903"/>
      <c r="O1512" s="857"/>
    </row>
    <row r="1513" spans="2:15" ht="13.5">
      <c r="B1513" s="871">
        <f t="shared" si="23"/>
        <v>1509</v>
      </c>
      <c r="C1513" s="1474"/>
      <c r="D1513" s="868"/>
      <c r="E1513" s="880"/>
      <c r="F1513" s="1022" t="s">
        <v>890</v>
      </c>
      <c r="G1513" s="882" t="s">
        <v>2307</v>
      </c>
      <c r="H1513" s="883"/>
      <c r="I1513" s="1116"/>
      <c r="J1513" s="884" t="s">
        <v>2267</v>
      </c>
      <c r="K1513" s="902"/>
      <c r="L1513" s="937" t="s">
        <v>2268</v>
      </c>
      <c r="M1513" s="903"/>
      <c r="O1513" s="857"/>
    </row>
    <row r="1514" spans="2:15" ht="13.5">
      <c r="B1514" s="871">
        <f t="shared" si="23"/>
        <v>1510</v>
      </c>
      <c r="C1514" s="1474"/>
      <c r="D1514" s="868"/>
      <c r="E1514" s="880"/>
      <c r="F1514" s="879" t="s">
        <v>706</v>
      </c>
      <c r="G1514" s="882" t="s">
        <v>2308</v>
      </c>
      <c r="H1514" s="883"/>
      <c r="I1514" s="1116"/>
      <c r="J1514" s="884" t="s">
        <v>1356</v>
      </c>
      <c r="K1514" s="902"/>
      <c r="L1514" s="937" t="s">
        <v>1160</v>
      </c>
      <c r="M1514" s="903"/>
      <c r="O1514" s="857"/>
    </row>
    <row r="1515" spans="2:15" ht="13.5">
      <c r="B1515" s="871">
        <f t="shared" si="23"/>
        <v>1511</v>
      </c>
      <c r="C1515" s="1474"/>
      <c r="D1515" s="868"/>
      <c r="E1515" s="880"/>
      <c r="F1515" s="879"/>
      <c r="G1515" s="882" t="s">
        <v>879</v>
      </c>
      <c r="H1515" s="883"/>
      <c r="I1515" s="1116"/>
      <c r="J1515" s="884" t="s">
        <v>767</v>
      </c>
      <c r="K1515" s="982" t="s">
        <v>767</v>
      </c>
      <c r="L1515" s="937" t="s">
        <v>994</v>
      </c>
      <c r="M1515" s="903"/>
      <c r="O1515" s="857"/>
    </row>
    <row r="1516" spans="2:15" ht="13.5">
      <c r="B1516" s="871">
        <f t="shared" si="23"/>
        <v>1512</v>
      </c>
      <c r="C1516" s="1474"/>
      <c r="D1516" s="868"/>
      <c r="E1516" s="880"/>
      <c r="F1516" s="879"/>
      <c r="G1516" s="882" t="s">
        <v>707</v>
      </c>
      <c r="H1516" s="883"/>
      <c r="I1516" s="1116"/>
      <c r="J1516" s="884" t="s">
        <v>708</v>
      </c>
      <c r="K1516" s="902"/>
      <c r="L1516" s="869" t="s">
        <v>994</v>
      </c>
      <c r="M1516" s="903"/>
      <c r="O1516" s="857"/>
    </row>
    <row r="1517" spans="2:15" ht="13.5">
      <c r="B1517" s="871">
        <f t="shared" si="23"/>
        <v>1513</v>
      </c>
      <c r="C1517" s="1474"/>
      <c r="D1517" s="868"/>
      <c r="E1517" s="880"/>
      <c r="F1517" s="879"/>
      <c r="G1517" s="882" t="s">
        <v>712</v>
      </c>
      <c r="H1517" s="883"/>
      <c r="I1517" s="1116"/>
      <c r="J1517" s="884" t="s">
        <v>708</v>
      </c>
      <c r="K1517" s="902"/>
      <c r="L1517" s="937" t="s">
        <v>994</v>
      </c>
      <c r="M1517" s="903"/>
      <c r="O1517" s="857"/>
    </row>
    <row r="1518" spans="2:15" ht="13.5">
      <c r="B1518" s="871">
        <f t="shared" si="23"/>
        <v>1514</v>
      </c>
      <c r="C1518" s="1474"/>
      <c r="D1518" s="868"/>
      <c r="E1518" s="880"/>
      <c r="F1518" s="888"/>
      <c r="G1518" s="911" t="s">
        <v>1248</v>
      </c>
      <c r="H1518" s="911"/>
      <c r="I1518" s="1122"/>
      <c r="J1518" s="884" t="s">
        <v>708</v>
      </c>
      <c r="K1518" s="987"/>
      <c r="L1518" s="937" t="s">
        <v>994</v>
      </c>
      <c r="M1518" s="995"/>
      <c r="O1518" s="857"/>
    </row>
    <row r="1519" spans="2:15" ht="13.5">
      <c r="B1519" s="871">
        <f t="shared" si="23"/>
        <v>1515</v>
      </c>
      <c r="C1519" s="1474"/>
      <c r="D1519" s="860"/>
      <c r="E1519" s="890"/>
      <c r="F1519" s="964" t="s">
        <v>674</v>
      </c>
      <c r="G1519" s="893"/>
      <c r="H1519" s="893"/>
      <c r="I1519" s="1124"/>
      <c r="J1519" s="894" t="s">
        <v>2309</v>
      </c>
      <c r="K1519" s="904"/>
      <c r="L1519" s="886" t="s">
        <v>994</v>
      </c>
      <c r="M1519" s="1471" t="s">
        <v>669</v>
      </c>
      <c r="O1519" s="857"/>
    </row>
    <row r="1520" spans="2:15" s="837" customFormat="1" ht="13.5">
      <c r="B1520" s="858">
        <f t="shared" si="23"/>
        <v>1516</v>
      </c>
      <c r="C1520" s="1489" t="s">
        <v>2310</v>
      </c>
      <c r="D1520" s="983"/>
      <c r="E1520" s="1490"/>
      <c r="F1520" s="1491"/>
      <c r="G1520" s="1492"/>
      <c r="H1520" s="1492"/>
      <c r="I1520" s="1491"/>
      <c r="J1520" s="952" t="s">
        <v>994</v>
      </c>
      <c r="K1520" s="930" t="s">
        <v>592</v>
      </c>
      <c r="L1520" s="877" t="s">
        <v>994</v>
      </c>
      <c r="M1520" s="870"/>
      <c r="O1520" s="865"/>
    </row>
    <row r="1521" spans="2:15" ht="13.5">
      <c r="B1521" s="871">
        <f t="shared" si="23"/>
        <v>1517</v>
      </c>
      <c r="C1521" s="1064"/>
      <c r="D1521" s="1486" t="s">
        <v>2311</v>
      </c>
      <c r="E1521" s="917"/>
      <c r="F1521" s="917"/>
      <c r="G1521" s="917"/>
      <c r="H1521" s="917"/>
      <c r="I1521" s="917"/>
      <c r="J1521" s="1445" t="s">
        <v>2312</v>
      </c>
      <c r="K1521" s="1493" t="s">
        <v>2312</v>
      </c>
      <c r="L1521" s="877" t="s">
        <v>994</v>
      </c>
      <c r="M1521" s="920"/>
      <c r="O1521" s="857"/>
    </row>
    <row r="1522" spans="2:15" s="837" customFormat="1" ht="13.5">
      <c r="B1522" s="858">
        <f t="shared" si="23"/>
        <v>1518</v>
      </c>
      <c r="C1522" s="1064"/>
      <c r="D1522" s="1170" t="s">
        <v>2313</v>
      </c>
      <c r="E1522" s="1036"/>
      <c r="F1522" s="1036"/>
      <c r="G1522" s="1036"/>
      <c r="H1522" s="1036"/>
      <c r="I1522" s="1036"/>
      <c r="J1522" s="1344" t="s">
        <v>994</v>
      </c>
      <c r="K1522" s="1345" t="s">
        <v>994</v>
      </c>
      <c r="L1522" s="931" t="s">
        <v>994</v>
      </c>
      <c r="M1522" s="957"/>
      <c r="O1522" s="865"/>
    </row>
    <row r="1523" spans="2:15" ht="13.5">
      <c r="B1523" s="871">
        <f t="shared" si="23"/>
        <v>1519</v>
      </c>
      <c r="C1523" s="1171"/>
      <c r="D1523" s="1494"/>
      <c r="E1523" s="979"/>
      <c r="F1523" s="896" t="s">
        <v>2314</v>
      </c>
      <c r="G1523" s="1463"/>
      <c r="H1523" s="1464" t="s">
        <v>2188</v>
      </c>
      <c r="I1523" s="874"/>
      <c r="J1523" s="875" t="s">
        <v>975</v>
      </c>
      <c r="K1523" s="1435"/>
      <c r="L1523" s="877" t="s">
        <v>649</v>
      </c>
      <c r="M1523" s="878"/>
      <c r="O1523" s="857"/>
    </row>
    <row r="1524" spans="2:15" ht="13.5">
      <c r="B1524" s="871">
        <f t="shared" si="23"/>
        <v>1520</v>
      </c>
      <c r="C1524" s="1171"/>
      <c r="D1524" s="1494"/>
      <c r="E1524" s="979"/>
      <c r="F1524" s="879"/>
      <c r="G1524" s="1076"/>
      <c r="H1524" s="910" t="s">
        <v>776</v>
      </c>
      <c r="I1524" s="883"/>
      <c r="J1524" s="884" t="s">
        <v>1396</v>
      </c>
      <c r="K1524" s="902"/>
      <c r="L1524" s="937" t="s">
        <v>780</v>
      </c>
      <c r="M1524" s="903"/>
      <c r="O1524" s="857"/>
    </row>
    <row r="1525" spans="2:15" ht="13.5">
      <c r="B1525" s="871">
        <f t="shared" si="23"/>
        <v>1521</v>
      </c>
      <c r="C1525" s="1171"/>
      <c r="D1525" s="1495"/>
      <c r="E1525" s="979"/>
      <c r="F1525" s="1123"/>
      <c r="G1525" s="1076"/>
      <c r="H1525" s="910" t="s">
        <v>2193</v>
      </c>
      <c r="I1525" s="969"/>
      <c r="J1525" s="884" t="s">
        <v>907</v>
      </c>
      <c r="K1525" s="902"/>
      <c r="L1525" s="937" t="s">
        <v>994</v>
      </c>
      <c r="M1525" s="903"/>
      <c r="O1525" s="857"/>
    </row>
    <row r="1526" spans="2:15" ht="13.5">
      <c r="B1526" s="871">
        <f t="shared" si="23"/>
        <v>1522</v>
      </c>
      <c r="C1526" s="1171"/>
      <c r="D1526" s="1494"/>
      <c r="E1526" s="979"/>
      <c r="F1526" s="889"/>
      <c r="G1526" s="1472"/>
      <c r="H1526" s="1100" t="s">
        <v>2194</v>
      </c>
      <c r="I1526" s="1496"/>
      <c r="J1526" s="894" t="s">
        <v>907</v>
      </c>
      <c r="K1526" s="904"/>
      <c r="L1526" s="905" t="s">
        <v>994</v>
      </c>
      <c r="M1526" s="894" t="s">
        <v>772</v>
      </c>
      <c r="O1526" s="857"/>
    </row>
    <row r="1527" spans="2:15" ht="13.5">
      <c r="B1527" s="871">
        <f t="shared" si="23"/>
        <v>1523</v>
      </c>
      <c r="C1527" s="1171"/>
      <c r="D1527" s="1494"/>
      <c r="E1527" s="979"/>
      <c r="F1527" s="879" t="s">
        <v>2315</v>
      </c>
      <c r="G1527" s="1076"/>
      <c r="H1527" s="971" t="s">
        <v>1741</v>
      </c>
      <c r="I1527" s="900"/>
      <c r="J1527" s="901" t="s">
        <v>975</v>
      </c>
      <c r="K1527" s="1497"/>
      <c r="L1527" s="886" t="s">
        <v>649</v>
      </c>
      <c r="M1527" s="887"/>
      <c r="O1527" s="857"/>
    </row>
    <row r="1528" spans="2:15" ht="13.5">
      <c r="B1528" s="871">
        <f t="shared" si="23"/>
        <v>1524</v>
      </c>
      <c r="C1528" s="1171"/>
      <c r="D1528" s="1494"/>
      <c r="E1528" s="979"/>
      <c r="F1528" s="879"/>
      <c r="G1528" s="1076"/>
      <c r="H1528" s="910" t="s">
        <v>2316</v>
      </c>
      <c r="I1528" s="883"/>
      <c r="J1528" s="884" t="s">
        <v>1396</v>
      </c>
      <c r="K1528" s="902"/>
      <c r="L1528" s="937" t="s">
        <v>780</v>
      </c>
      <c r="M1528" s="903"/>
      <c r="O1528" s="857"/>
    </row>
    <row r="1529" spans="2:15" ht="13.5">
      <c r="B1529" s="871">
        <f t="shared" si="23"/>
        <v>1525</v>
      </c>
      <c r="C1529" s="1171"/>
      <c r="D1529" s="1495"/>
      <c r="E1529" s="979"/>
      <c r="F1529" s="1123"/>
      <c r="G1529" s="1076"/>
      <c r="H1529" s="910" t="s">
        <v>2193</v>
      </c>
      <c r="I1529" s="969"/>
      <c r="J1529" s="884" t="s">
        <v>2317</v>
      </c>
      <c r="K1529" s="902"/>
      <c r="L1529" s="937" t="s">
        <v>994</v>
      </c>
      <c r="M1529" s="903"/>
      <c r="O1529" s="857"/>
    </row>
    <row r="1530" spans="2:15" ht="13.5">
      <c r="B1530" s="871">
        <f t="shared" si="23"/>
        <v>1526</v>
      </c>
      <c r="C1530" s="1171"/>
      <c r="D1530" s="1494"/>
      <c r="E1530" s="979"/>
      <c r="F1530" s="889"/>
      <c r="G1530" s="1472"/>
      <c r="H1530" s="1100" t="s">
        <v>2194</v>
      </c>
      <c r="I1530" s="1496"/>
      <c r="J1530" s="894" t="s">
        <v>907</v>
      </c>
      <c r="K1530" s="904"/>
      <c r="L1530" s="905" t="s">
        <v>994</v>
      </c>
      <c r="M1530" s="894" t="s">
        <v>772</v>
      </c>
      <c r="O1530" s="857"/>
    </row>
    <row r="1531" spans="2:15" ht="13.5">
      <c r="B1531" s="871">
        <f t="shared" si="23"/>
        <v>1527</v>
      </c>
      <c r="C1531" s="1171"/>
      <c r="D1531" s="1494"/>
      <c r="E1531" s="979"/>
      <c r="F1531" s="879" t="s">
        <v>2318</v>
      </c>
      <c r="G1531" s="1076"/>
      <c r="H1531" s="971" t="s">
        <v>1741</v>
      </c>
      <c r="I1531" s="900"/>
      <c r="J1531" s="901" t="s">
        <v>975</v>
      </c>
      <c r="K1531" s="1497"/>
      <c r="L1531" s="886" t="s">
        <v>649</v>
      </c>
      <c r="M1531" s="887"/>
      <c r="O1531" s="857"/>
    </row>
    <row r="1532" spans="2:15" ht="13.5">
      <c r="B1532" s="871">
        <f t="shared" si="23"/>
        <v>1528</v>
      </c>
      <c r="C1532" s="1171"/>
      <c r="D1532" s="1494"/>
      <c r="E1532" s="979"/>
      <c r="F1532" s="879"/>
      <c r="G1532" s="1076"/>
      <c r="H1532" s="910" t="s">
        <v>2316</v>
      </c>
      <c r="I1532" s="883"/>
      <c r="J1532" s="884" t="s">
        <v>1396</v>
      </c>
      <c r="K1532" s="902"/>
      <c r="L1532" s="937" t="s">
        <v>780</v>
      </c>
      <c r="M1532" s="903"/>
      <c r="O1532" s="857"/>
    </row>
    <row r="1533" spans="2:15" ht="13.5">
      <c r="B1533" s="871">
        <f t="shared" si="23"/>
        <v>1529</v>
      </c>
      <c r="C1533" s="1171"/>
      <c r="D1533" s="1495"/>
      <c r="E1533" s="979"/>
      <c r="F1533" s="1123"/>
      <c r="G1533" s="1076"/>
      <c r="H1533" s="910" t="s">
        <v>2193</v>
      </c>
      <c r="I1533" s="969"/>
      <c r="J1533" s="884" t="s">
        <v>2317</v>
      </c>
      <c r="K1533" s="902"/>
      <c r="L1533" s="937" t="s">
        <v>994</v>
      </c>
      <c r="M1533" s="903"/>
      <c r="O1533" s="857"/>
    </row>
    <row r="1534" spans="2:15" ht="13.5">
      <c r="B1534" s="871">
        <f t="shared" si="23"/>
        <v>1530</v>
      </c>
      <c r="C1534" s="1171"/>
      <c r="D1534" s="1494"/>
      <c r="E1534" s="979"/>
      <c r="F1534" s="889"/>
      <c r="G1534" s="1472"/>
      <c r="H1534" s="1100" t="s">
        <v>2194</v>
      </c>
      <c r="I1534" s="1496"/>
      <c r="J1534" s="894" t="s">
        <v>907</v>
      </c>
      <c r="K1534" s="904"/>
      <c r="L1534" s="905" t="s">
        <v>994</v>
      </c>
      <c r="M1534" s="894" t="s">
        <v>772</v>
      </c>
      <c r="O1534" s="857"/>
    </row>
    <row r="1535" spans="2:15" ht="13.5">
      <c r="B1535" s="871">
        <f t="shared" si="23"/>
        <v>1531</v>
      </c>
      <c r="C1535" s="1171"/>
      <c r="D1535" s="1494"/>
      <c r="E1535" s="979"/>
      <c r="F1535" s="879" t="s">
        <v>2319</v>
      </c>
      <c r="G1535" s="1076"/>
      <c r="H1535" s="971" t="s">
        <v>1741</v>
      </c>
      <c r="I1535" s="900"/>
      <c r="J1535" s="901" t="s">
        <v>975</v>
      </c>
      <c r="K1535" s="1497"/>
      <c r="L1535" s="886" t="s">
        <v>649</v>
      </c>
      <c r="M1535" s="887"/>
      <c r="O1535" s="857"/>
    </row>
    <row r="1536" spans="2:15" ht="13.5">
      <c r="B1536" s="871">
        <f t="shared" si="23"/>
        <v>1532</v>
      </c>
      <c r="C1536" s="1171"/>
      <c r="D1536" s="1494"/>
      <c r="E1536" s="979"/>
      <c r="F1536" s="879"/>
      <c r="G1536" s="1076"/>
      <c r="H1536" s="910" t="s">
        <v>2316</v>
      </c>
      <c r="I1536" s="883"/>
      <c r="J1536" s="884" t="s">
        <v>1396</v>
      </c>
      <c r="K1536" s="902"/>
      <c r="L1536" s="937" t="s">
        <v>780</v>
      </c>
      <c r="M1536" s="903"/>
      <c r="O1536" s="857"/>
    </row>
    <row r="1537" spans="2:15" ht="13.5">
      <c r="B1537" s="871">
        <f t="shared" si="23"/>
        <v>1533</v>
      </c>
      <c r="C1537" s="1171"/>
      <c r="D1537" s="1495"/>
      <c r="E1537" s="979"/>
      <c r="F1537" s="1123"/>
      <c r="G1537" s="1076"/>
      <c r="H1537" s="910" t="s">
        <v>2193</v>
      </c>
      <c r="I1537" s="969"/>
      <c r="J1537" s="884" t="s">
        <v>2317</v>
      </c>
      <c r="K1537" s="902"/>
      <c r="L1537" s="937" t="s">
        <v>994</v>
      </c>
      <c r="M1537" s="903"/>
      <c r="O1537" s="857"/>
    </row>
    <row r="1538" spans="2:15" ht="13.5">
      <c r="B1538" s="871">
        <f t="shared" si="23"/>
        <v>1534</v>
      </c>
      <c r="C1538" s="1171"/>
      <c r="D1538" s="1494"/>
      <c r="E1538" s="979"/>
      <c r="F1538" s="889"/>
      <c r="G1538" s="1472"/>
      <c r="H1538" s="1100" t="s">
        <v>2194</v>
      </c>
      <c r="I1538" s="1496"/>
      <c r="J1538" s="894" t="s">
        <v>907</v>
      </c>
      <c r="K1538" s="904"/>
      <c r="L1538" s="905" t="s">
        <v>994</v>
      </c>
      <c r="M1538" s="894" t="s">
        <v>772</v>
      </c>
      <c r="O1538" s="857"/>
    </row>
    <row r="1539" spans="2:15" ht="13.5">
      <c r="B1539" s="871">
        <f t="shared" si="23"/>
        <v>1535</v>
      </c>
      <c r="C1539" s="1171"/>
      <c r="D1539" s="1494"/>
      <c r="E1539" s="979"/>
      <c r="F1539" s="879" t="s">
        <v>2320</v>
      </c>
      <c r="G1539" s="1076"/>
      <c r="H1539" s="971" t="s">
        <v>1741</v>
      </c>
      <c r="I1539" s="900"/>
      <c r="J1539" s="901" t="s">
        <v>975</v>
      </c>
      <c r="K1539" s="1497"/>
      <c r="L1539" s="886" t="s">
        <v>649</v>
      </c>
      <c r="M1539" s="887"/>
      <c r="O1539" s="857"/>
    </row>
    <row r="1540" spans="2:15" ht="13.5">
      <c r="B1540" s="871">
        <f t="shared" si="23"/>
        <v>1536</v>
      </c>
      <c r="C1540" s="1171"/>
      <c r="D1540" s="1494"/>
      <c r="E1540" s="979"/>
      <c r="F1540" s="879"/>
      <c r="G1540" s="1076"/>
      <c r="H1540" s="910" t="s">
        <v>2316</v>
      </c>
      <c r="I1540" s="883"/>
      <c r="J1540" s="884" t="s">
        <v>1396</v>
      </c>
      <c r="K1540" s="902"/>
      <c r="L1540" s="937" t="s">
        <v>780</v>
      </c>
      <c r="M1540" s="903"/>
      <c r="O1540" s="857"/>
    </row>
    <row r="1541" spans="2:15" ht="13.5">
      <c r="B1541" s="871">
        <f t="shared" si="23"/>
        <v>1537</v>
      </c>
      <c r="C1541" s="1171"/>
      <c r="D1541" s="1495"/>
      <c r="E1541" s="979"/>
      <c r="F1541" s="1123"/>
      <c r="G1541" s="1076"/>
      <c r="H1541" s="910" t="s">
        <v>2193</v>
      </c>
      <c r="I1541" s="969"/>
      <c r="J1541" s="884" t="s">
        <v>2317</v>
      </c>
      <c r="K1541" s="902"/>
      <c r="L1541" s="937" t="s">
        <v>994</v>
      </c>
      <c r="M1541" s="903"/>
      <c r="O1541" s="857"/>
    </row>
    <row r="1542" spans="2:15" ht="13.5">
      <c r="B1542" s="871">
        <f t="shared" ref="B1542:B1605" si="24">B1541+1</f>
        <v>1538</v>
      </c>
      <c r="C1542" s="1171"/>
      <c r="D1542" s="1494"/>
      <c r="E1542" s="979"/>
      <c r="F1542" s="889"/>
      <c r="G1542" s="1472"/>
      <c r="H1542" s="1100" t="s">
        <v>2194</v>
      </c>
      <c r="I1542" s="1496"/>
      <c r="J1542" s="894" t="s">
        <v>907</v>
      </c>
      <c r="K1542" s="904"/>
      <c r="L1542" s="905" t="s">
        <v>994</v>
      </c>
      <c r="M1542" s="894" t="s">
        <v>772</v>
      </c>
      <c r="O1542" s="857"/>
    </row>
    <row r="1543" spans="2:15" ht="13.5">
      <c r="B1543" s="871">
        <f t="shared" si="24"/>
        <v>1539</v>
      </c>
      <c r="C1543" s="1171"/>
      <c r="D1543" s="1494"/>
      <c r="E1543" s="979"/>
      <c r="F1543" s="879" t="s">
        <v>2321</v>
      </c>
      <c r="G1543" s="1076"/>
      <c r="H1543" s="971" t="s">
        <v>1741</v>
      </c>
      <c r="I1543" s="900"/>
      <c r="J1543" s="901" t="s">
        <v>975</v>
      </c>
      <c r="K1543" s="1497"/>
      <c r="L1543" s="886" t="s">
        <v>649</v>
      </c>
      <c r="M1543" s="887"/>
      <c r="O1543" s="857"/>
    </row>
    <row r="1544" spans="2:15" ht="13.5">
      <c r="B1544" s="871">
        <f t="shared" si="24"/>
        <v>1540</v>
      </c>
      <c r="C1544" s="1171"/>
      <c r="D1544" s="1494"/>
      <c r="E1544" s="979"/>
      <c r="F1544" s="879"/>
      <c r="G1544" s="1076"/>
      <c r="H1544" s="910" t="s">
        <v>2316</v>
      </c>
      <c r="I1544" s="883"/>
      <c r="J1544" s="884" t="s">
        <v>1396</v>
      </c>
      <c r="K1544" s="902"/>
      <c r="L1544" s="937" t="s">
        <v>780</v>
      </c>
      <c r="M1544" s="903"/>
      <c r="O1544" s="857"/>
    </row>
    <row r="1545" spans="2:15" ht="13.5">
      <c r="B1545" s="871">
        <f t="shared" si="24"/>
        <v>1541</v>
      </c>
      <c r="C1545" s="1171"/>
      <c r="D1545" s="1495"/>
      <c r="E1545" s="979"/>
      <c r="F1545" s="1123"/>
      <c r="G1545" s="1076"/>
      <c r="H1545" s="910" t="s">
        <v>2193</v>
      </c>
      <c r="I1545" s="969"/>
      <c r="J1545" s="884" t="s">
        <v>907</v>
      </c>
      <c r="K1545" s="902"/>
      <c r="L1545" s="937" t="s">
        <v>994</v>
      </c>
      <c r="M1545" s="903"/>
      <c r="O1545" s="857"/>
    </row>
    <row r="1546" spans="2:15" ht="13.5">
      <c r="B1546" s="871">
        <f t="shared" si="24"/>
        <v>1542</v>
      </c>
      <c r="C1546" s="1171"/>
      <c r="D1546" s="1494"/>
      <c r="E1546" s="979"/>
      <c r="F1546" s="889"/>
      <c r="G1546" s="1472"/>
      <c r="H1546" s="1100" t="s">
        <v>2194</v>
      </c>
      <c r="I1546" s="1496"/>
      <c r="J1546" s="894" t="s">
        <v>907</v>
      </c>
      <c r="K1546" s="904"/>
      <c r="L1546" s="905" t="s">
        <v>994</v>
      </c>
      <c r="M1546" s="894" t="s">
        <v>772</v>
      </c>
      <c r="O1546" s="857"/>
    </row>
    <row r="1547" spans="2:15" ht="13.5">
      <c r="B1547" s="871">
        <f t="shared" si="24"/>
        <v>1543</v>
      </c>
      <c r="C1547" s="1171"/>
      <c r="D1547" s="1494"/>
      <c r="E1547" s="979"/>
      <c r="F1547" s="879" t="s">
        <v>2322</v>
      </c>
      <c r="G1547" s="1076"/>
      <c r="H1547" s="971" t="s">
        <v>1741</v>
      </c>
      <c r="I1547" s="900"/>
      <c r="J1547" s="901" t="s">
        <v>975</v>
      </c>
      <c r="K1547" s="1497"/>
      <c r="L1547" s="886" t="s">
        <v>649</v>
      </c>
      <c r="M1547" s="887"/>
      <c r="O1547" s="857"/>
    </row>
    <row r="1548" spans="2:15" ht="13.5">
      <c r="B1548" s="871">
        <f t="shared" si="24"/>
        <v>1544</v>
      </c>
      <c r="C1548" s="1171"/>
      <c r="D1548" s="1494"/>
      <c r="E1548" s="979"/>
      <c r="F1548" s="879" t="s">
        <v>2203</v>
      </c>
      <c r="G1548" s="1076"/>
      <c r="H1548" s="910" t="s">
        <v>2316</v>
      </c>
      <c r="I1548" s="883"/>
      <c r="J1548" s="884" t="s">
        <v>1396</v>
      </c>
      <c r="K1548" s="902"/>
      <c r="L1548" s="937" t="s">
        <v>780</v>
      </c>
      <c r="M1548" s="903"/>
      <c r="O1548" s="857"/>
    </row>
    <row r="1549" spans="2:15" ht="13.5">
      <c r="B1549" s="871">
        <f t="shared" si="24"/>
        <v>1545</v>
      </c>
      <c r="C1549" s="1171"/>
      <c r="D1549" s="1495"/>
      <c r="E1549" s="979"/>
      <c r="F1549" s="1123"/>
      <c r="G1549" s="1076"/>
      <c r="H1549" s="910" t="s">
        <v>2193</v>
      </c>
      <c r="I1549" s="969"/>
      <c r="J1549" s="884" t="s">
        <v>907</v>
      </c>
      <c r="K1549" s="902"/>
      <c r="L1549" s="937" t="s">
        <v>994</v>
      </c>
      <c r="M1549" s="903"/>
      <c r="O1549" s="857"/>
    </row>
    <row r="1550" spans="2:15" ht="13.5">
      <c r="B1550" s="871">
        <f t="shared" si="24"/>
        <v>1546</v>
      </c>
      <c r="C1550" s="1171"/>
      <c r="D1550" s="1494"/>
      <c r="E1550" s="979"/>
      <c r="F1550" s="889"/>
      <c r="G1550" s="1472"/>
      <c r="H1550" s="1100" t="s">
        <v>2194</v>
      </c>
      <c r="I1550" s="1496"/>
      <c r="J1550" s="894" t="s">
        <v>907</v>
      </c>
      <c r="K1550" s="904"/>
      <c r="L1550" s="905" t="s">
        <v>994</v>
      </c>
      <c r="M1550" s="894" t="s">
        <v>772</v>
      </c>
      <c r="O1550" s="857"/>
    </row>
    <row r="1551" spans="2:15" ht="13.5">
      <c r="B1551" s="871">
        <f t="shared" si="24"/>
        <v>1547</v>
      </c>
      <c r="C1551" s="1171"/>
      <c r="D1551" s="1494"/>
      <c r="E1551" s="979"/>
      <c r="F1551" s="879" t="s">
        <v>2323</v>
      </c>
      <c r="G1551" s="1076"/>
      <c r="H1551" s="971" t="s">
        <v>2209</v>
      </c>
      <c r="I1551" s="900"/>
      <c r="J1551" s="901" t="s">
        <v>907</v>
      </c>
      <c r="K1551" s="885"/>
      <c r="L1551" s="886" t="s">
        <v>994</v>
      </c>
      <c r="M1551" s="1498"/>
      <c r="O1551" s="857"/>
    </row>
    <row r="1552" spans="2:15" ht="13.5">
      <c r="B1552" s="871">
        <f t="shared" si="24"/>
        <v>1548</v>
      </c>
      <c r="C1552" s="1171"/>
      <c r="D1552" s="1494"/>
      <c r="E1552" s="979"/>
      <c r="F1552" s="879"/>
      <c r="G1552" s="1076"/>
      <c r="H1552" s="940" t="s">
        <v>1741</v>
      </c>
      <c r="I1552" s="883"/>
      <c r="J1552" s="884" t="s">
        <v>975</v>
      </c>
      <c r="K1552" s="982"/>
      <c r="L1552" s="937" t="s">
        <v>649</v>
      </c>
      <c r="M1552" s="903"/>
      <c r="O1552" s="857"/>
    </row>
    <row r="1553" spans="2:15" ht="13.5">
      <c r="B1553" s="871">
        <f t="shared" si="24"/>
        <v>1549</v>
      </c>
      <c r="C1553" s="1171"/>
      <c r="D1553" s="1494"/>
      <c r="E1553" s="979"/>
      <c r="F1553" s="3033"/>
      <c r="G1553" s="3034"/>
      <c r="H1553" s="910" t="s">
        <v>2316</v>
      </c>
      <c r="I1553" s="883"/>
      <c r="J1553" s="884" t="s">
        <v>1396</v>
      </c>
      <c r="K1553" s="902"/>
      <c r="L1553" s="937" t="s">
        <v>2324</v>
      </c>
      <c r="M1553" s="903"/>
      <c r="O1553" s="857"/>
    </row>
    <row r="1554" spans="2:15" ht="13.5" customHeight="1">
      <c r="B1554" s="871">
        <f t="shared" si="24"/>
        <v>1550</v>
      </c>
      <c r="C1554" s="1171"/>
      <c r="D1554" s="1495"/>
      <c r="E1554" s="979"/>
      <c r="F1554" s="3033"/>
      <c r="G1554" s="3034"/>
      <c r="H1554" s="910" t="s">
        <v>2193</v>
      </c>
      <c r="I1554" s="969"/>
      <c r="J1554" s="884" t="s">
        <v>907</v>
      </c>
      <c r="K1554" s="902"/>
      <c r="L1554" s="937" t="s">
        <v>2218</v>
      </c>
      <c r="M1554" s="903"/>
      <c r="O1554" s="857"/>
    </row>
    <row r="1555" spans="2:15" ht="13.5">
      <c r="B1555" s="871">
        <f t="shared" si="24"/>
        <v>1551</v>
      </c>
      <c r="C1555" s="1171"/>
      <c r="D1555" s="1494"/>
      <c r="E1555" s="979"/>
      <c r="F1555" s="3035"/>
      <c r="G1555" s="3036"/>
      <c r="H1555" s="1100" t="s">
        <v>2194</v>
      </c>
      <c r="I1555" s="1496"/>
      <c r="J1555" s="894" t="s">
        <v>2222</v>
      </c>
      <c r="K1555" s="904"/>
      <c r="L1555" s="905" t="s">
        <v>994</v>
      </c>
      <c r="M1555" s="894" t="s">
        <v>772</v>
      </c>
      <c r="O1555" s="857"/>
    </row>
    <row r="1556" spans="2:15" ht="13.5">
      <c r="B1556" s="871">
        <f t="shared" si="24"/>
        <v>1552</v>
      </c>
      <c r="C1556" s="1171"/>
      <c r="D1556" s="1494"/>
      <c r="E1556" s="979"/>
      <c r="F1556" s="879" t="s">
        <v>2323</v>
      </c>
      <c r="G1556" s="1076"/>
      <c r="H1556" s="971" t="s">
        <v>2209</v>
      </c>
      <c r="I1556" s="900"/>
      <c r="J1556" s="901" t="s">
        <v>907</v>
      </c>
      <c r="K1556" s="885"/>
      <c r="L1556" s="886" t="s">
        <v>2218</v>
      </c>
      <c r="M1556" s="1498"/>
      <c r="O1556" s="857"/>
    </row>
    <row r="1557" spans="2:15" ht="13.5">
      <c r="B1557" s="871">
        <f t="shared" si="24"/>
        <v>1553</v>
      </c>
      <c r="C1557" s="1171"/>
      <c r="D1557" s="1494"/>
      <c r="E1557" s="979"/>
      <c r="F1557" s="879"/>
      <c r="G1557" s="1076"/>
      <c r="H1557" s="940" t="s">
        <v>1741</v>
      </c>
      <c r="I1557" s="883"/>
      <c r="J1557" s="884" t="s">
        <v>975</v>
      </c>
      <c r="K1557" s="982"/>
      <c r="L1557" s="937" t="s">
        <v>649</v>
      </c>
      <c r="M1557" s="903"/>
      <c r="O1557" s="857"/>
    </row>
    <row r="1558" spans="2:15" ht="13.5">
      <c r="B1558" s="871">
        <f t="shared" si="24"/>
        <v>1554</v>
      </c>
      <c r="C1558" s="1171"/>
      <c r="D1558" s="1494"/>
      <c r="E1558" s="979"/>
      <c r="F1558" s="3033"/>
      <c r="G1558" s="3034"/>
      <c r="H1558" s="910" t="s">
        <v>2316</v>
      </c>
      <c r="I1558" s="883"/>
      <c r="J1558" s="884" t="s">
        <v>1396</v>
      </c>
      <c r="K1558" s="902"/>
      <c r="L1558" s="937" t="s">
        <v>780</v>
      </c>
      <c r="M1558" s="903"/>
      <c r="O1558" s="857"/>
    </row>
    <row r="1559" spans="2:15" ht="13.5" customHeight="1">
      <c r="B1559" s="871">
        <f t="shared" si="24"/>
        <v>1555</v>
      </c>
      <c r="C1559" s="1171"/>
      <c r="D1559" s="1495"/>
      <c r="E1559" s="979"/>
      <c r="F1559" s="3033"/>
      <c r="G1559" s="3034"/>
      <c r="H1559" s="910" t="s">
        <v>2193</v>
      </c>
      <c r="I1559" s="969"/>
      <c r="J1559" s="884" t="s">
        <v>907</v>
      </c>
      <c r="K1559" s="902"/>
      <c r="L1559" s="937" t="s">
        <v>2218</v>
      </c>
      <c r="M1559" s="903"/>
      <c r="O1559" s="857"/>
    </row>
    <row r="1560" spans="2:15" ht="13.5">
      <c r="B1560" s="871">
        <f t="shared" si="24"/>
        <v>1556</v>
      </c>
      <c r="C1560" s="1171"/>
      <c r="D1560" s="1494"/>
      <c r="E1560" s="979"/>
      <c r="F1560" s="3035"/>
      <c r="G1560" s="3036"/>
      <c r="H1560" s="1100" t="s">
        <v>2194</v>
      </c>
      <c r="I1560" s="1496"/>
      <c r="J1560" s="894" t="s">
        <v>907</v>
      </c>
      <c r="K1560" s="904"/>
      <c r="L1560" s="905" t="s">
        <v>2218</v>
      </c>
      <c r="M1560" s="894" t="s">
        <v>772</v>
      </c>
      <c r="O1560" s="857"/>
    </row>
    <row r="1561" spans="2:15" ht="13.5">
      <c r="B1561" s="871">
        <f t="shared" si="24"/>
        <v>1557</v>
      </c>
      <c r="C1561" s="1171"/>
      <c r="D1561" s="1494"/>
      <c r="E1561" s="979"/>
      <c r="F1561" s="879" t="s">
        <v>2323</v>
      </c>
      <c r="G1561" s="1076"/>
      <c r="H1561" s="971" t="s">
        <v>2209</v>
      </c>
      <c r="I1561" s="900"/>
      <c r="J1561" s="901" t="s">
        <v>907</v>
      </c>
      <c r="K1561" s="885"/>
      <c r="L1561" s="886" t="s">
        <v>994</v>
      </c>
      <c r="M1561" s="1498"/>
      <c r="O1561" s="857"/>
    </row>
    <row r="1562" spans="2:15" ht="13.5">
      <c r="B1562" s="871">
        <f t="shared" si="24"/>
        <v>1558</v>
      </c>
      <c r="C1562" s="1171"/>
      <c r="D1562" s="1494"/>
      <c r="E1562" s="979"/>
      <c r="F1562" s="879"/>
      <c r="G1562" s="1076"/>
      <c r="H1562" s="940" t="s">
        <v>1741</v>
      </c>
      <c r="I1562" s="883"/>
      <c r="J1562" s="884" t="s">
        <v>975</v>
      </c>
      <c r="K1562" s="982"/>
      <c r="L1562" s="937" t="s">
        <v>649</v>
      </c>
      <c r="M1562" s="903"/>
      <c r="O1562" s="857"/>
    </row>
    <row r="1563" spans="2:15" ht="13.5">
      <c r="B1563" s="871">
        <f t="shared" si="24"/>
        <v>1559</v>
      </c>
      <c r="C1563" s="1171"/>
      <c r="D1563" s="1494"/>
      <c r="E1563" s="979"/>
      <c r="F1563" s="3033"/>
      <c r="G1563" s="3034"/>
      <c r="H1563" s="910" t="s">
        <v>2316</v>
      </c>
      <c r="I1563" s="883"/>
      <c r="J1563" s="884" t="s">
        <v>1396</v>
      </c>
      <c r="K1563" s="902"/>
      <c r="L1563" s="937" t="s">
        <v>780</v>
      </c>
      <c r="M1563" s="903"/>
      <c r="O1563" s="857"/>
    </row>
    <row r="1564" spans="2:15" ht="13.5" customHeight="1">
      <c r="B1564" s="871">
        <f t="shared" si="24"/>
        <v>1560</v>
      </c>
      <c r="C1564" s="1171"/>
      <c r="D1564" s="1495"/>
      <c r="E1564" s="979"/>
      <c r="F1564" s="3033"/>
      <c r="G1564" s="3034"/>
      <c r="H1564" s="910" t="s">
        <v>2193</v>
      </c>
      <c r="I1564" s="969"/>
      <c r="J1564" s="884" t="s">
        <v>907</v>
      </c>
      <c r="K1564" s="902"/>
      <c r="L1564" s="937" t="s">
        <v>2218</v>
      </c>
      <c r="M1564" s="903"/>
      <c r="O1564" s="857"/>
    </row>
    <row r="1565" spans="2:15" ht="13.5">
      <c r="B1565" s="871">
        <f t="shared" si="24"/>
        <v>1561</v>
      </c>
      <c r="C1565" s="1171"/>
      <c r="D1565" s="1494"/>
      <c r="E1565" s="979"/>
      <c r="F1565" s="3033"/>
      <c r="G1565" s="3034"/>
      <c r="H1565" s="940" t="s">
        <v>2194</v>
      </c>
      <c r="I1565" s="969"/>
      <c r="J1565" s="884" t="s">
        <v>907</v>
      </c>
      <c r="K1565" s="902"/>
      <c r="L1565" s="937" t="s">
        <v>2218</v>
      </c>
      <c r="M1565" s="884" t="s">
        <v>772</v>
      </c>
      <c r="O1565" s="857"/>
    </row>
    <row r="1566" spans="2:15" s="837" customFormat="1" ht="13.5">
      <c r="B1566" s="871">
        <f t="shared" si="24"/>
        <v>1562</v>
      </c>
      <c r="C1566" s="1064"/>
      <c r="D1566" s="1170" t="s">
        <v>2325</v>
      </c>
      <c r="E1566" s="1036"/>
      <c r="F1566" s="926"/>
      <c r="G1566" s="926"/>
      <c r="H1566" s="1036"/>
      <c r="I1566" s="1036"/>
      <c r="J1566" s="1344" t="s">
        <v>994</v>
      </c>
      <c r="K1566" s="1345" t="s">
        <v>994</v>
      </c>
      <c r="L1566" s="931" t="s">
        <v>2218</v>
      </c>
      <c r="M1566" s="957"/>
      <c r="O1566" s="865"/>
    </row>
    <row r="1567" spans="2:15" ht="13.5">
      <c r="B1567" s="871">
        <f t="shared" si="24"/>
        <v>1563</v>
      </c>
      <c r="C1567" s="1171"/>
      <c r="D1567" s="879"/>
      <c r="E1567" s="880"/>
      <c r="F1567" s="896" t="s">
        <v>2326</v>
      </c>
      <c r="G1567" s="1463"/>
      <c r="H1567" s="1464" t="s">
        <v>2188</v>
      </c>
      <c r="I1567" s="874"/>
      <c r="J1567" s="875" t="s">
        <v>2327</v>
      </c>
      <c r="K1567" s="1435" t="s">
        <v>2328</v>
      </c>
      <c r="L1567" s="877" t="s">
        <v>649</v>
      </c>
      <c r="M1567" s="878"/>
      <c r="O1567" s="857"/>
    </row>
    <row r="1568" spans="2:15" ht="13.5">
      <c r="B1568" s="871">
        <f t="shared" si="24"/>
        <v>1564</v>
      </c>
      <c r="C1568" s="1171"/>
      <c r="D1568" s="879"/>
      <c r="E1568" s="880"/>
      <c r="F1568" s="879"/>
      <c r="G1568" s="1076"/>
      <c r="H1568" s="910" t="s">
        <v>1324</v>
      </c>
      <c r="I1568" s="883"/>
      <c r="J1568" s="884" t="s">
        <v>708</v>
      </c>
      <c r="K1568" s="902"/>
      <c r="L1568" s="937" t="s">
        <v>994</v>
      </c>
      <c r="M1568" s="903"/>
      <c r="O1568" s="857"/>
    </row>
    <row r="1569" spans="2:15" ht="13.5">
      <c r="B1569" s="871">
        <f t="shared" si="24"/>
        <v>1565</v>
      </c>
      <c r="C1569" s="1171"/>
      <c r="D1569" s="879"/>
      <c r="E1569" s="880"/>
      <c r="F1569" s="879"/>
      <c r="G1569" s="1076"/>
      <c r="H1569" s="940" t="s">
        <v>776</v>
      </c>
      <c r="I1569" s="969"/>
      <c r="J1569" s="884" t="s">
        <v>2217</v>
      </c>
      <c r="K1569" s="902" t="s">
        <v>2217</v>
      </c>
      <c r="L1569" s="937" t="s">
        <v>994</v>
      </c>
      <c r="M1569" s="884"/>
      <c r="O1569" s="857"/>
    </row>
    <row r="1570" spans="2:15" ht="13.5">
      <c r="B1570" s="871">
        <f t="shared" si="24"/>
        <v>1566</v>
      </c>
      <c r="C1570" s="1171"/>
      <c r="D1570" s="879"/>
      <c r="E1570" s="880"/>
      <c r="F1570" s="879"/>
      <c r="G1570" s="1076"/>
      <c r="H1570" s="940" t="s">
        <v>765</v>
      </c>
      <c r="I1570" s="883"/>
      <c r="J1570" s="884" t="s">
        <v>831</v>
      </c>
      <c r="K1570" s="982"/>
      <c r="L1570" s="937" t="s">
        <v>2221</v>
      </c>
      <c r="M1570" s="903"/>
      <c r="O1570" s="857"/>
    </row>
    <row r="1571" spans="2:15" ht="13.5">
      <c r="B1571" s="871">
        <f t="shared" si="24"/>
        <v>1567</v>
      </c>
      <c r="C1571" s="1474"/>
      <c r="D1571" s="868"/>
      <c r="E1571" s="1004"/>
      <c r="F1571" s="868"/>
      <c r="G1571" s="1076"/>
      <c r="H1571" s="980" t="s">
        <v>1892</v>
      </c>
      <c r="I1571" s="1116" t="s">
        <v>2329</v>
      </c>
      <c r="J1571" s="884" t="s">
        <v>708</v>
      </c>
      <c r="K1571" s="902"/>
      <c r="L1571" s="937" t="s">
        <v>994</v>
      </c>
      <c r="M1571" s="903"/>
      <c r="O1571" s="857"/>
    </row>
    <row r="1572" spans="2:15" ht="13.5">
      <c r="B1572" s="871">
        <f t="shared" si="24"/>
        <v>1568</v>
      </c>
      <c r="C1572" s="1474"/>
      <c r="D1572" s="868"/>
      <c r="E1572" s="1004"/>
      <c r="F1572" s="868"/>
      <c r="G1572" s="1076"/>
      <c r="H1572" s="996" t="s">
        <v>2330</v>
      </c>
      <c r="I1572" s="1116" t="s">
        <v>2331</v>
      </c>
      <c r="J1572" s="884" t="s">
        <v>708</v>
      </c>
      <c r="K1572" s="902"/>
      <c r="L1572" s="937" t="s">
        <v>994</v>
      </c>
      <c r="M1572" s="903"/>
      <c r="O1572" s="857"/>
    </row>
    <row r="1573" spans="2:15" ht="13.5">
      <c r="B1573" s="871">
        <f t="shared" si="24"/>
        <v>1569</v>
      </c>
      <c r="C1573" s="1474"/>
      <c r="D1573" s="868"/>
      <c r="E1573" s="880"/>
      <c r="F1573" s="868"/>
      <c r="G1573" s="1076"/>
      <c r="H1573" s="981" t="s">
        <v>2330</v>
      </c>
      <c r="I1573" s="1116" t="s">
        <v>2332</v>
      </c>
      <c r="J1573" s="884" t="s">
        <v>708</v>
      </c>
      <c r="K1573" s="902"/>
      <c r="L1573" s="937" t="s">
        <v>994</v>
      </c>
      <c r="M1573" s="903"/>
      <c r="O1573" s="857"/>
    </row>
    <row r="1574" spans="2:15" ht="13.5">
      <c r="B1574" s="871">
        <f t="shared" si="24"/>
        <v>1570</v>
      </c>
      <c r="C1574" s="1171"/>
      <c r="D1574" s="879"/>
      <c r="E1574" s="880"/>
      <c r="F1574" s="879"/>
      <c r="G1574" s="1076"/>
      <c r="H1574" s="910" t="s">
        <v>769</v>
      </c>
      <c r="I1574" s="883"/>
      <c r="J1574" s="884" t="s">
        <v>1181</v>
      </c>
      <c r="K1574" s="902"/>
      <c r="L1574" s="937" t="s">
        <v>994</v>
      </c>
      <c r="M1574" s="903"/>
      <c r="O1574" s="857"/>
    </row>
    <row r="1575" spans="2:15" ht="13.5">
      <c r="B1575" s="871">
        <f t="shared" si="24"/>
        <v>1571</v>
      </c>
      <c r="C1575" s="1171"/>
      <c r="D1575" s="879"/>
      <c r="E1575" s="880"/>
      <c r="F1575" s="879"/>
      <c r="G1575" s="1076"/>
      <c r="H1575" s="910" t="s">
        <v>1248</v>
      </c>
      <c r="I1575" s="883"/>
      <c r="J1575" s="884" t="s">
        <v>1181</v>
      </c>
      <c r="K1575" s="987"/>
      <c r="L1575" s="937" t="s">
        <v>994</v>
      </c>
      <c r="M1575" s="1023"/>
      <c r="O1575" s="857"/>
    </row>
    <row r="1576" spans="2:15" ht="27">
      <c r="B1576" s="871">
        <f t="shared" si="24"/>
        <v>1572</v>
      </c>
      <c r="C1576" s="1002"/>
      <c r="D1576" s="1123"/>
      <c r="E1576" s="880"/>
      <c r="F1576" s="1123"/>
      <c r="G1576" s="1076"/>
      <c r="H1576" s="1499" t="s">
        <v>2333</v>
      </c>
      <c r="I1576" s="969"/>
      <c r="J1576" s="894" t="s">
        <v>1181</v>
      </c>
      <c r="K1576" s="984"/>
      <c r="L1576" s="905" t="s">
        <v>994</v>
      </c>
      <c r="M1576" s="884" t="s">
        <v>772</v>
      </c>
      <c r="O1576" s="857"/>
    </row>
    <row r="1577" spans="2:15" ht="13.5">
      <c r="B1577" s="871">
        <f t="shared" si="24"/>
        <v>1573</v>
      </c>
      <c r="C1577" s="1171"/>
      <c r="D1577" s="879"/>
      <c r="E1577" s="880"/>
      <c r="F1577" s="896" t="s">
        <v>2334</v>
      </c>
      <c r="G1577" s="1463"/>
      <c r="H1577" s="1464" t="s">
        <v>2188</v>
      </c>
      <c r="I1577" s="874"/>
      <c r="J1577" s="875" t="s">
        <v>2327</v>
      </c>
      <c r="K1577" s="1435" t="s">
        <v>2328</v>
      </c>
      <c r="L1577" s="877" t="s">
        <v>649</v>
      </c>
      <c r="M1577" s="878"/>
      <c r="O1577" s="857"/>
    </row>
    <row r="1578" spans="2:15" ht="13.5">
      <c r="B1578" s="871">
        <f t="shared" si="24"/>
        <v>1574</v>
      </c>
      <c r="C1578" s="1171"/>
      <c r="D1578" s="879"/>
      <c r="E1578" s="880"/>
      <c r="F1578" s="879"/>
      <c r="G1578" s="1076"/>
      <c r="H1578" s="910" t="s">
        <v>1324</v>
      </c>
      <c r="I1578" s="883"/>
      <c r="J1578" s="884" t="s">
        <v>708</v>
      </c>
      <c r="K1578" s="902"/>
      <c r="L1578" s="937" t="s">
        <v>994</v>
      </c>
      <c r="M1578" s="903"/>
      <c r="O1578" s="857"/>
    </row>
    <row r="1579" spans="2:15" ht="13.5">
      <c r="B1579" s="871">
        <f t="shared" si="24"/>
        <v>1575</v>
      </c>
      <c r="C1579" s="1171"/>
      <c r="D1579" s="879"/>
      <c r="E1579" s="880"/>
      <c r="F1579" s="879"/>
      <c r="G1579" s="1076"/>
      <c r="H1579" s="940" t="s">
        <v>776</v>
      </c>
      <c r="I1579" s="969"/>
      <c r="J1579" s="884" t="s">
        <v>2217</v>
      </c>
      <c r="K1579" s="902" t="s">
        <v>2217</v>
      </c>
      <c r="L1579" s="937" t="s">
        <v>2218</v>
      </c>
      <c r="M1579" s="884"/>
      <c r="O1579" s="857"/>
    </row>
    <row r="1580" spans="2:15" ht="13.5">
      <c r="B1580" s="871">
        <f t="shared" si="24"/>
        <v>1576</v>
      </c>
      <c r="C1580" s="1171"/>
      <c r="D1580" s="879"/>
      <c r="E1580" s="880"/>
      <c r="F1580" s="879"/>
      <c r="G1580" s="1076"/>
      <c r="H1580" s="940" t="s">
        <v>765</v>
      </c>
      <c r="I1580" s="883"/>
      <c r="J1580" s="884" t="s">
        <v>831</v>
      </c>
      <c r="K1580" s="982"/>
      <c r="L1580" s="937" t="s">
        <v>2221</v>
      </c>
      <c r="M1580" s="903"/>
      <c r="O1580" s="857"/>
    </row>
    <row r="1581" spans="2:15" ht="13.5">
      <c r="B1581" s="871">
        <f t="shared" si="24"/>
        <v>1577</v>
      </c>
      <c r="C1581" s="1474"/>
      <c r="D1581" s="868"/>
      <c r="E1581" s="1004"/>
      <c r="F1581" s="868"/>
      <c r="G1581" s="1076"/>
      <c r="H1581" s="980" t="s">
        <v>1892</v>
      </c>
      <c r="I1581" s="1116" t="s">
        <v>2329</v>
      </c>
      <c r="J1581" s="884" t="s">
        <v>708</v>
      </c>
      <c r="K1581" s="902"/>
      <c r="L1581" s="937" t="s">
        <v>994</v>
      </c>
      <c r="M1581" s="903"/>
      <c r="O1581" s="857"/>
    </row>
    <row r="1582" spans="2:15" ht="13.5">
      <c r="B1582" s="871">
        <f t="shared" si="24"/>
        <v>1578</v>
      </c>
      <c r="C1582" s="1474"/>
      <c r="D1582" s="868"/>
      <c r="E1582" s="1004"/>
      <c r="F1582" s="868"/>
      <c r="G1582" s="1076"/>
      <c r="H1582" s="996" t="s">
        <v>2330</v>
      </c>
      <c r="I1582" s="1116" t="s">
        <v>2331</v>
      </c>
      <c r="J1582" s="884" t="s">
        <v>708</v>
      </c>
      <c r="K1582" s="902"/>
      <c r="L1582" s="937" t="s">
        <v>994</v>
      </c>
      <c r="M1582" s="903"/>
      <c r="O1582" s="857"/>
    </row>
    <row r="1583" spans="2:15" ht="13.5">
      <c r="B1583" s="871">
        <f t="shared" si="24"/>
        <v>1579</v>
      </c>
      <c r="C1583" s="1474"/>
      <c r="D1583" s="868"/>
      <c r="E1583" s="880"/>
      <c r="F1583" s="868"/>
      <c r="G1583" s="1076"/>
      <c r="H1583" s="981" t="s">
        <v>2330</v>
      </c>
      <c r="I1583" s="1116" t="s">
        <v>2332</v>
      </c>
      <c r="J1583" s="884" t="s">
        <v>708</v>
      </c>
      <c r="K1583" s="902"/>
      <c r="L1583" s="937" t="s">
        <v>994</v>
      </c>
      <c r="M1583" s="903"/>
      <c r="O1583" s="857"/>
    </row>
    <row r="1584" spans="2:15" ht="13.5">
      <c r="B1584" s="871">
        <f t="shared" si="24"/>
        <v>1580</v>
      </c>
      <c r="C1584" s="1171"/>
      <c r="D1584" s="879"/>
      <c r="E1584" s="880"/>
      <c r="F1584" s="879"/>
      <c r="G1584" s="1076"/>
      <c r="H1584" s="910" t="s">
        <v>769</v>
      </c>
      <c r="I1584" s="883"/>
      <c r="J1584" s="884" t="s">
        <v>1181</v>
      </c>
      <c r="K1584" s="902"/>
      <c r="L1584" s="937" t="s">
        <v>994</v>
      </c>
      <c r="M1584" s="903"/>
      <c r="O1584" s="857"/>
    </row>
    <row r="1585" spans="2:15" ht="13.5">
      <c r="B1585" s="871">
        <f t="shared" si="24"/>
        <v>1581</v>
      </c>
      <c r="C1585" s="1171"/>
      <c r="D1585" s="879"/>
      <c r="E1585" s="880"/>
      <c r="F1585" s="879"/>
      <c r="G1585" s="1076"/>
      <c r="H1585" s="910" t="s">
        <v>1248</v>
      </c>
      <c r="I1585" s="883"/>
      <c r="J1585" s="884" t="s">
        <v>1181</v>
      </c>
      <c r="K1585" s="987"/>
      <c r="L1585" s="937" t="s">
        <v>994</v>
      </c>
      <c r="M1585" s="1023"/>
      <c r="O1585" s="857"/>
    </row>
    <row r="1586" spans="2:15" ht="27">
      <c r="B1586" s="871">
        <f t="shared" si="24"/>
        <v>1582</v>
      </c>
      <c r="C1586" s="1171"/>
      <c r="D1586" s="1123"/>
      <c r="E1586" s="880"/>
      <c r="F1586" s="1123"/>
      <c r="G1586" s="1076"/>
      <c r="H1586" s="1499" t="s">
        <v>2333</v>
      </c>
      <c r="I1586" s="969"/>
      <c r="J1586" s="894" t="s">
        <v>1181</v>
      </c>
      <c r="K1586" s="984"/>
      <c r="L1586" s="905" t="s">
        <v>994</v>
      </c>
      <c r="M1586" s="884" t="s">
        <v>772</v>
      </c>
      <c r="O1586" s="857"/>
    </row>
    <row r="1587" spans="2:15" ht="13.5">
      <c r="B1587" s="871">
        <f t="shared" si="24"/>
        <v>1583</v>
      </c>
      <c r="C1587" s="1171"/>
      <c r="D1587" s="879"/>
      <c r="E1587" s="880"/>
      <c r="F1587" s="896" t="s">
        <v>2335</v>
      </c>
      <c r="G1587" s="1463"/>
      <c r="H1587" s="1464" t="s">
        <v>2188</v>
      </c>
      <c r="I1587" s="874"/>
      <c r="J1587" s="875" t="s">
        <v>2327</v>
      </c>
      <c r="K1587" s="1435" t="s">
        <v>2328</v>
      </c>
      <c r="L1587" s="877" t="s">
        <v>649</v>
      </c>
      <c r="M1587" s="878"/>
      <c r="O1587" s="857"/>
    </row>
    <row r="1588" spans="2:15" ht="13.5">
      <c r="B1588" s="871">
        <f t="shared" si="24"/>
        <v>1584</v>
      </c>
      <c r="C1588" s="1171"/>
      <c r="D1588" s="879"/>
      <c r="E1588" s="880"/>
      <c r="F1588" s="879"/>
      <c r="G1588" s="1076"/>
      <c r="H1588" s="910" t="s">
        <v>1324</v>
      </c>
      <c r="I1588" s="883"/>
      <c r="J1588" s="884" t="s">
        <v>708</v>
      </c>
      <c r="K1588" s="902"/>
      <c r="L1588" s="937" t="s">
        <v>994</v>
      </c>
      <c r="M1588" s="903"/>
      <c r="O1588" s="857"/>
    </row>
    <row r="1589" spans="2:15" ht="13.5">
      <c r="B1589" s="871">
        <f t="shared" si="24"/>
        <v>1585</v>
      </c>
      <c r="C1589" s="1171"/>
      <c r="D1589" s="879"/>
      <c r="E1589" s="880"/>
      <c r="F1589" s="879"/>
      <c r="G1589" s="1076"/>
      <c r="H1589" s="940" t="s">
        <v>776</v>
      </c>
      <c r="I1589" s="969"/>
      <c r="J1589" s="884" t="s">
        <v>2217</v>
      </c>
      <c r="K1589" s="902" t="s">
        <v>2217</v>
      </c>
      <c r="L1589" s="937" t="s">
        <v>994</v>
      </c>
      <c r="M1589" s="884"/>
      <c r="O1589" s="857"/>
    </row>
    <row r="1590" spans="2:15" ht="13.5">
      <c r="B1590" s="871">
        <f t="shared" si="24"/>
        <v>1586</v>
      </c>
      <c r="C1590" s="1171"/>
      <c r="D1590" s="879"/>
      <c r="E1590" s="880"/>
      <c r="F1590" s="879"/>
      <c r="G1590" s="1076"/>
      <c r="H1590" s="940" t="s">
        <v>765</v>
      </c>
      <c r="I1590" s="883"/>
      <c r="J1590" s="884" t="s">
        <v>831</v>
      </c>
      <c r="K1590" s="982"/>
      <c r="L1590" s="937" t="s">
        <v>2221</v>
      </c>
      <c r="M1590" s="903"/>
      <c r="O1590" s="857"/>
    </row>
    <row r="1591" spans="2:15" ht="13.5">
      <c r="B1591" s="871">
        <f t="shared" si="24"/>
        <v>1587</v>
      </c>
      <c r="C1591" s="1474"/>
      <c r="D1591" s="868"/>
      <c r="E1591" s="1004"/>
      <c r="F1591" s="868"/>
      <c r="G1591" s="1076"/>
      <c r="H1591" s="980" t="s">
        <v>1892</v>
      </c>
      <c r="I1591" s="1116" t="s">
        <v>2329</v>
      </c>
      <c r="J1591" s="884" t="s">
        <v>708</v>
      </c>
      <c r="K1591" s="902"/>
      <c r="L1591" s="937" t="s">
        <v>994</v>
      </c>
      <c r="M1591" s="903"/>
      <c r="O1591" s="857"/>
    </row>
    <row r="1592" spans="2:15" ht="13.5">
      <c r="B1592" s="871">
        <f t="shared" si="24"/>
        <v>1588</v>
      </c>
      <c r="C1592" s="1474"/>
      <c r="D1592" s="868"/>
      <c r="E1592" s="1004"/>
      <c r="F1592" s="868"/>
      <c r="G1592" s="1076"/>
      <c r="H1592" s="996" t="s">
        <v>2330</v>
      </c>
      <c r="I1592" s="1116" t="s">
        <v>2331</v>
      </c>
      <c r="J1592" s="884" t="s">
        <v>708</v>
      </c>
      <c r="K1592" s="902"/>
      <c r="L1592" s="937" t="s">
        <v>994</v>
      </c>
      <c r="M1592" s="903"/>
      <c r="O1592" s="857"/>
    </row>
    <row r="1593" spans="2:15" ht="13.5">
      <c r="B1593" s="871">
        <f t="shared" si="24"/>
        <v>1589</v>
      </c>
      <c r="C1593" s="1474"/>
      <c r="D1593" s="868"/>
      <c r="E1593" s="880"/>
      <c r="F1593" s="868"/>
      <c r="G1593" s="1076"/>
      <c r="H1593" s="981" t="s">
        <v>2330</v>
      </c>
      <c r="I1593" s="1116" t="s">
        <v>2332</v>
      </c>
      <c r="J1593" s="884" t="s">
        <v>708</v>
      </c>
      <c r="K1593" s="902"/>
      <c r="L1593" s="937" t="s">
        <v>994</v>
      </c>
      <c r="M1593" s="903"/>
      <c r="O1593" s="857"/>
    </row>
    <row r="1594" spans="2:15" ht="13.5">
      <c r="B1594" s="871">
        <f t="shared" si="24"/>
        <v>1590</v>
      </c>
      <c r="C1594" s="1171"/>
      <c r="D1594" s="879"/>
      <c r="E1594" s="880"/>
      <c r="F1594" s="879"/>
      <c r="G1594" s="1076"/>
      <c r="H1594" s="910" t="s">
        <v>769</v>
      </c>
      <c r="I1594" s="883"/>
      <c r="J1594" s="884" t="s">
        <v>1181</v>
      </c>
      <c r="K1594" s="902"/>
      <c r="L1594" s="937" t="s">
        <v>994</v>
      </c>
      <c r="M1594" s="903"/>
      <c r="O1594" s="857"/>
    </row>
    <row r="1595" spans="2:15" ht="13.5">
      <c r="B1595" s="871">
        <f t="shared" si="24"/>
        <v>1591</v>
      </c>
      <c r="C1595" s="1171"/>
      <c r="D1595" s="879"/>
      <c r="E1595" s="880"/>
      <c r="F1595" s="879"/>
      <c r="G1595" s="1076"/>
      <c r="H1595" s="910" t="s">
        <v>1248</v>
      </c>
      <c r="I1595" s="883"/>
      <c r="J1595" s="884" t="s">
        <v>1181</v>
      </c>
      <c r="K1595" s="987"/>
      <c r="L1595" s="937" t="s">
        <v>994</v>
      </c>
      <c r="M1595" s="1023"/>
      <c r="O1595" s="857"/>
    </row>
    <row r="1596" spans="2:15" ht="27">
      <c r="B1596" s="871">
        <f t="shared" si="24"/>
        <v>1592</v>
      </c>
      <c r="C1596" s="1171"/>
      <c r="D1596" s="1123"/>
      <c r="E1596" s="880"/>
      <c r="F1596" s="1123"/>
      <c r="G1596" s="1076"/>
      <c r="H1596" s="1499" t="s">
        <v>2333</v>
      </c>
      <c r="I1596" s="969"/>
      <c r="J1596" s="894" t="s">
        <v>1181</v>
      </c>
      <c r="K1596" s="984"/>
      <c r="L1596" s="905" t="s">
        <v>994</v>
      </c>
      <c r="M1596" s="884" t="s">
        <v>772</v>
      </c>
      <c r="O1596" s="857"/>
    </row>
    <row r="1597" spans="2:15" ht="13.5">
      <c r="B1597" s="871">
        <f t="shared" si="24"/>
        <v>1593</v>
      </c>
      <c r="C1597" s="1171"/>
      <c r="D1597" s="879"/>
      <c r="E1597" s="880"/>
      <c r="F1597" s="896" t="s">
        <v>2336</v>
      </c>
      <c r="G1597" s="1463"/>
      <c r="H1597" s="1464" t="s">
        <v>2188</v>
      </c>
      <c r="I1597" s="874"/>
      <c r="J1597" s="875" t="s">
        <v>2327</v>
      </c>
      <c r="K1597" s="1435" t="s">
        <v>2328</v>
      </c>
      <c r="L1597" s="877" t="s">
        <v>649</v>
      </c>
      <c r="M1597" s="878"/>
      <c r="O1597" s="857"/>
    </row>
    <row r="1598" spans="2:15" ht="13.5">
      <c r="B1598" s="871">
        <f t="shared" si="24"/>
        <v>1594</v>
      </c>
      <c r="C1598" s="1171"/>
      <c r="D1598" s="879"/>
      <c r="E1598" s="880"/>
      <c r="F1598" s="879"/>
      <c r="G1598" s="1076"/>
      <c r="H1598" s="910" t="s">
        <v>1324</v>
      </c>
      <c r="I1598" s="883"/>
      <c r="J1598" s="884" t="s">
        <v>708</v>
      </c>
      <c r="K1598" s="902"/>
      <c r="L1598" s="937" t="s">
        <v>994</v>
      </c>
      <c r="M1598" s="903"/>
      <c r="O1598" s="857"/>
    </row>
    <row r="1599" spans="2:15" ht="13.5">
      <c r="B1599" s="871">
        <f t="shared" si="24"/>
        <v>1595</v>
      </c>
      <c r="C1599" s="1171"/>
      <c r="D1599" s="879"/>
      <c r="E1599" s="880"/>
      <c r="F1599" s="879"/>
      <c r="G1599" s="1076"/>
      <c r="H1599" s="940" t="s">
        <v>776</v>
      </c>
      <c r="I1599" s="969"/>
      <c r="J1599" s="884" t="s">
        <v>2217</v>
      </c>
      <c r="K1599" s="902" t="s">
        <v>2217</v>
      </c>
      <c r="L1599" s="937" t="s">
        <v>994</v>
      </c>
      <c r="M1599" s="884"/>
      <c r="O1599" s="857"/>
    </row>
    <row r="1600" spans="2:15" ht="13.5">
      <c r="B1600" s="871">
        <f t="shared" si="24"/>
        <v>1596</v>
      </c>
      <c r="C1600" s="1171"/>
      <c r="D1600" s="879"/>
      <c r="E1600" s="880"/>
      <c r="F1600" s="879"/>
      <c r="G1600" s="1076"/>
      <c r="H1600" s="940" t="s">
        <v>765</v>
      </c>
      <c r="I1600" s="883"/>
      <c r="J1600" s="884" t="s">
        <v>831</v>
      </c>
      <c r="K1600" s="982"/>
      <c r="L1600" s="937" t="s">
        <v>2221</v>
      </c>
      <c r="M1600" s="903"/>
      <c r="O1600" s="857"/>
    </row>
    <row r="1601" spans="2:15" ht="13.5">
      <c r="B1601" s="871">
        <f t="shared" si="24"/>
        <v>1597</v>
      </c>
      <c r="C1601" s="1474"/>
      <c r="D1601" s="868"/>
      <c r="E1601" s="1004"/>
      <c r="F1601" s="868"/>
      <c r="G1601" s="1076"/>
      <c r="H1601" s="980" t="s">
        <v>1892</v>
      </c>
      <c r="I1601" s="1116" t="s">
        <v>2329</v>
      </c>
      <c r="J1601" s="884" t="s">
        <v>708</v>
      </c>
      <c r="K1601" s="902"/>
      <c r="L1601" s="937" t="s">
        <v>994</v>
      </c>
      <c r="M1601" s="903"/>
      <c r="O1601" s="857"/>
    </row>
    <row r="1602" spans="2:15" ht="13.5">
      <c r="B1602" s="871">
        <f t="shared" si="24"/>
        <v>1598</v>
      </c>
      <c r="C1602" s="1474"/>
      <c r="D1602" s="868"/>
      <c r="E1602" s="1004"/>
      <c r="F1602" s="868"/>
      <c r="G1602" s="1076"/>
      <c r="H1602" s="996" t="s">
        <v>2330</v>
      </c>
      <c r="I1602" s="1116" t="s">
        <v>2331</v>
      </c>
      <c r="J1602" s="884" t="s">
        <v>708</v>
      </c>
      <c r="K1602" s="902"/>
      <c r="L1602" s="937" t="s">
        <v>994</v>
      </c>
      <c r="M1602" s="903"/>
      <c r="O1602" s="857"/>
    </row>
    <row r="1603" spans="2:15" ht="13.5">
      <c r="B1603" s="871">
        <f t="shared" si="24"/>
        <v>1599</v>
      </c>
      <c r="C1603" s="1474"/>
      <c r="D1603" s="868"/>
      <c r="E1603" s="880"/>
      <c r="F1603" s="868"/>
      <c r="G1603" s="1076"/>
      <c r="H1603" s="981" t="s">
        <v>2330</v>
      </c>
      <c r="I1603" s="1116" t="s">
        <v>2332</v>
      </c>
      <c r="J1603" s="884" t="s">
        <v>708</v>
      </c>
      <c r="K1603" s="902"/>
      <c r="L1603" s="937" t="s">
        <v>994</v>
      </c>
      <c r="M1603" s="903"/>
      <c r="O1603" s="857"/>
    </row>
    <row r="1604" spans="2:15" ht="13.5">
      <c r="B1604" s="871">
        <f t="shared" si="24"/>
        <v>1600</v>
      </c>
      <c r="C1604" s="1171"/>
      <c r="D1604" s="879"/>
      <c r="E1604" s="880"/>
      <c r="F1604" s="879"/>
      <c r="G1604" s="1076"/>
      <c r="H1604" s="910" t="s">
        <v>2239</v>
      </c>
      <c r="I1604" s="883"/>
      <c r="J1604" s="884" t="s">
        <v>1181</v>
      </c>
      <c r="K1604" s="902"/>
      <c r="L1604" s="937" t="s">
        <v>994</v>
      </c>
      <c r="M1604" s="903"/>
      <c r="O1604" s="857"/>
    </row>
    <row r="1605" spans="2:15" ht="13.5">
      <c r="B1605" s="871">
        <f t="shared" si="24"/>
        <v>1601</v>
      </c>
      <c r="C1605" s="1171"/>
      <c r="D1605" s="879"/>
      <c r="E1605" s="880"/>
      <c r="F1605" s="879"/>
      <c r="G1605" s="1076"/>
      <c r="H1605" s="910" t="s">
        <v>1248</v>
      </c>
      <c r="I1605" s="883"/>
      <c r="J1605" s="884" t="s">
        <v>1181</v>
      </c>
      <c r="K1605" s="987"/>
      <c r="L1605" s="937" t="s">
        <v>994</v>
      </c>
      <c r="M1605" s="1023"/>
      <c r="O1605" s="857"/>
    </row>
    <row r="1606" spans="2:15" ht="13.5" customHeight="1">
      <c r="B1606" s="871">
        <f t="shared" ref="B1606:B1669" si="25">B1605+1</f>
        <v>1602</v>
      </c>
      <c r="C1606" s="1171"/>
      <c r="D1606" s="1123"/>
      <c r="E1606" s="880"/>
      <c r="F1606" s="1123"/>
      <c r="G1606" s="1076"/>
      <c r="H1606" s="1499" t="s">
        <v>2333</v>
      </c>
      <c r="I1606" s="969"/>
      <c r="J1606" s="894" t="s">
        <v>1181</v>
      </c>
      <c r="K1606" s="984"/>
      <c r="L1606" s="905" t="s">
        <v>994</v>
      </c>
      <c r="M1606" s="884" t="s">
        <v>772</v>
      </c>
      <c r="O1606" s="857"/>
    </row>
    <row r="1607" spans="2:15" ht="13.5">
      <c r="B1607" s="871">
        <f t="shared" si="25"/>
        <v>1603</v>
      </c>
      <c r="C1607" s="1171"/>
      <c r="D1607" s="879"/>
      <c r="E1607" s="880"/>
      <c r="F1607" s="896" t="s">
        <v>2337</v>
      </c>
      <c r="G1607" s="1463"/>
      <c r="H1607" s="1464" t="s">
        <v>2188</v>
      </c>
      <c r="I1607" s="874"/>
      <c r="J1607" s="875" t="s">
        <v>2327</v>
      </c>
      <c r="K1607" s="1435" t="s">
        <v>2328</v>
      </c>
      <c r="L1607" s="1500" t="s">
        <v>649</v>
      </c>
      <c r="M1607" s="878"/>
      <c r="O1607" s="857"/>
    </row>
    <row r="1608" spans="2:15" ht="13.5">
      <c r="B1608" s="871">
        <f t="shared" si="25"/>
        <v>1604</v>
      </c>
      <c r="C1608" s="1171"/>
      <c r="D1608" s="879"/>
      <c r="E1608" s="880"/>
      <c r="F1608" s="879"/>
      <c r="G1608" s="1076"/>
      <c r="H1608" s="910" t="s">
        <v>1324</v>
      </c>
      <c r="I1608" s="883"/>
      <c r="J1608" s="884" t="s">
        <v>708</v>
      </c>
      <c r="K1608" s="902"/>
      <c r="L1608" s="937" t="s">
        <v>994</v>
      </c>
      <c r="M1608" s="903"/>
      <c r="O1608" s="857"/>
    </row>
    <row r="1609" spans="2:15" ht="40.5" customHeight="1">
      <c r="B1609" s="871">
        <f t="shared" si="25"/>
        <v>1605</v>
      </c>
      <c r="C1609" s="1171"/>
      <c r="D1609" s="879"/>
      <c r="E1609" s="880"/>
      <c r="F1609" s="879"/>
      <c r="G1609" s="1076"/>
      <c r="H1609" s="940" t="s">
        <v>776</v>
      </c>
      <c r="I1609" s="969"/>
      <c r="J1609" s="884" t="s">
        <v>2217</v>
      </c>
      <c r="K1609" s="902" t="s">
        <v>2217</v>
      </c>
      <c r="L1609" s="937" t="s">
        <v>994</v>
      </c>
      <c r="M1609" s="884"/>
      <c r="O1609" s="857"/>
    </row>
    <row r="1610" spans="2:15" ht="13.5">
      <c r="B1610" s="871">
        <f t="shared" si="25"/>
        <v>1606</v>
      </c>
      <c r="C1610" s="1171"/>
      <c r="D1610" s="879"/>
      <c r="E1610" s="880"/>
      <c r="F1610" s="879"/>
      <c r="G1610" s="1076"/>
      <c r="H1610" s="940" t="s">
        <v>765</v>
      </c>
      <c r="I1610" s="883"/>
      <c r="J1610" s="884" t="s">
        <v>831</v>
      </c>
      <c r="K1610" s="982"/>
      <c r="L1610" s="1051" t="s">
        <v>2221</v>
      </c>
      <c r="M1610" s="903"/>
      <c r="O1610" s="857"/>
    </row>
    <row r="1611" spans="2:15" ht="13.5">
      <c r="B1611" s="871">
        <f t="shared" si="25"/>
        <v>1607</v>
      </c>
      <c r="C1611" s="1474"/>
      <c r="D1611" s="868"/>
      <c r="E1611" s="1004"/>
      <c r="F1611" s="868"/>
      <c r="G1611" s="1076"/>
      <c r="H1611" s="980" t="s">
        <v>1892</v>
      </c>
      <c r="I1611" s="1116" t="s">
        <v>2329</v>
      </c>
      <c r="J1611" s="884" t="s">
        <v>708</v>
      </c>
      <c r="K1611" s="902"/>
      <c r="L1611" s="937" t="s">
        <v>994</v>
      </c>
      <c r="M1611" s="903"/>
      <c r="O1611" s="857"/>
    </row>
    <row r="1612" spans="2:15" ht="13.5">
      <c r="B1612" s="871">
        <f t="shared" si="25"/>
        <v>1608</v>
      </c>
      <c r="C1612" s="1474"/>
      <c r="D1612" s="868"/>
      <c r="E1612" s="1004"/>
      <c r="F1612" s="868"/>
      <c r="G1612" s="1076"/>
      <c r="H1612" s="996" t="s">
        <v>2330</v>
      </c>
      <c r="I1612" s="1116" t="s">
        <v>2331</v>
      </c>
      <c r="J1612" s="884" t="s">
        <v>708</v>
      </c>
      <c r="K1612" s="902"/>
      <c r="L1612" s="937" t="s">
        <v>994</v>
      </c>
      <c r="M1612" s="903"/>
      <c r="O1612" s="857"/>
    </row>
    <row r="1613" spans="2:15" ht="13.5">
      <c r="B1613" s="871">
        <f t="shared" si="25"/>
        <v>1609</v>
      </c>
      <c r="C1613" s="1474"/>
      <c r="D1613" s="868"/>
      <c r="E1613" s="880"/>
      <c r="F1613" s="868"/>
      <c r="G1613" s="1076"/>
      <c r="H1613" s="981" t="s">
        <v>2330</v>
      </c>
      <c r="I1613" s="1116" t="s">
        <v>2332</v>
      </c>
      <c r="J1613" s="884" t="s">
        <v>708</v>
      </c>
      <c r="K1613" s="902"/>
      <c r="L1613" s="937" t="s">
        <v>994</v>
      </c>
      <c r="M1613" s="903"/>
      <c r="O1613" s="857"/>
    </row>
    <row r="1614" spans="2:15" ht="13.5">
      <c r="B1614" s="871">
        <f t="shared" si="25"/>
        <v>1610</v>
      </c>
      <c r="C1614" s="1171"/>
      <c r="D1614" s="879"/>
      <c r="E1614" s="880"/>
      <c r="F1614" s="879"/>
      <c r="G1614" s="1076"/>
      <c r="H1614" s="910" t="s">
        <v>769</v>
      </c>
      <c r="I1614" s="883"/>
      <c r="J1614" s="884" t="s">
        <v>1181</v>
      </c>
      <c r="K1614" s="902"/>
      <c r="L1614" s="937" t="s">
        <v>994</v>
      </c>
      <c r="M1614" s="903"/>
      <c r="O1614" s="857"/>
    </row>
    <row r="1615" spans="2:15" ht="13.5">
      <c r="B1615" s="871">
        <f t="shared" si="25"/>
        <v>1611</v>
      </c>
      <c r="C1615" s="1171"/>
      <c r="D1615" s="879"/>
      <c r="E1615" s="880"/>
      <c r="F1615" s="879"/>
      <c r="G1615" s="1076"/>
      <c r="H1615" s="910" t="s">
        <v>1248</v>
      </c>
      <c r="I1615" s="883"/>
      <c r="J1615" s="884" t="s">
        <v>1181</v>
      </c>
      <c r="K1615" s="987"/>
      <c r="L1615" s="937" t="s">
        <v>994</v>
      </c>
      <c r="M1615" s="1023"/>
      <c r="O1615" s="857"/>
    </row>
    <row r="1616" spans="2:15" ht="27">
      <c r="B1616" s="871">
        <f t="shared" si="25"/>
        <v>1612</v>
      </c>
      <c r="C1616" s="1171"/>
      <c r="D1616" s="1123"/>
      <c r="E1616" s="880"/>
      <c r="F1616" s="1123"/>
      <c r="G1616" s="1076"/>
      <c r="H1616" s="1499" t="s">
        <v>2333</v>
      </c>
      <c r="I1616" s="969"/>
      <c r="J1616" s="894" t="s">
        <v>1181</v>
      </c>
      <c r="K1616" s="984"/>
      <c r="L1616" s="905" t="s">
        <v>994</v>
      </c>
      <c r="M1616" s="884" t="s">
        <v>772</v>
      </c>
      <c r="O1616" s="857"/>
    </row>
    <row r="1617" spans="2:15" ht="13.5">
      <c r="B1617" s="871">
        <f t="shared" si="25"/>
        <v>1613</v>
      </c>
      <c r="C1617" s="1171"/>
      <c r="D1617" s="879"/>
      <c r="E1617" s="880"/>
      <c r="F1617" s="896" t="s">
        <v>2338</v>
      </c>
      <c r="G1617" s="1463"/>
      <c r="H1617" s="1464" t="s">
        <v>2188</v>
      </c>
      <c r="I1617" s="874"/>
      <c r="J1617" s="875" t="s">
        <v>2327</v>
      </c>
      <c r="K1617" s="1435" t="s">
        <v>2328</v>
      </c>
      <c r="L1617" s="877" t="s">
        <v>649</v>
      </c>
      <c r="M1617" s="878"/>
      <c r="O1617" s="857"/>
    </row>
    <row r="1618" spans="2:15" ht="13.5">
      <c r="B1618" s="871">
        <f t="shared" si="25"/>
        <v>1614</v>
      </c>
      <c r="C1618" s="1171"/>
      <c r="D1618" s="879"/>
      <c r="E1618" s="880"/>
      <c r="F1618" s="879"/>
      <c r="G1618" s="1076"/>
      <c r="H1618" s="910" t="s">
        <v>1324</v>
      </c>
      <c r="I1618" s="883"/>
      <c r="J1618" s="884" t="s">
        <v>708</v>
      </c>
      <c r="K1618" s="902"/>
      <c r="L1618" s="937" t="s">
        <v>994</v>
      </c>
      <c r="M1618" s="903"/>
      <c r="O1618" s="857"/>
    </row>
    <row r="1619" spans="2:15" ht="13.5">
      <c r="B1619" s="871">
        <f t="shared" si="25"/>
        <v>1615</v>
      </c>
      <c r="C1619" s="1171"/>
      <c r="D1619" s="879"/>
      <c r="E1619" s="880"/>
      <c r="F1619" s="879"/>
      <c r="G1619" s="1076"/>
      <c r="H1619" s="940" t="s">
        <v>776</v>
      </c>
      <c r="I1619" s="969"/>
      <c r="J1619" s="884" t="s">
        <v>2217</v>
      </c>
      <c r="K1619" s="902" t="s">
        <v>2217</v>
      </c>
      <c r="L1619" s="937" t="s">
        <v>994</v>
      </c>
      <c r="M1619" s="884"/>
      <c r="O1619" s="857"/>
    </row>
    <row r="1620" spans="2:15" ht="13.5">
      <c r="B1620" s="871">
        <f t="shared" si="25"/>
        <v>1616</v>
      </c>
      <c r="C1620" s="1171"/>
      <c r="D1620" s="879"/>
      <c r="E1620" s="880"/>
      <c r="F1620" s="879"/>
      <c r="G1620" s="1076"/>
      <c r="H1620" s="940" t="s">
        <v>765</v>
      </c>
      <c r="I1620" s="883"/>
      <c r="J1620" s="884" t="s">
        <v>2339</v>
      </c>
      <c r="K1620" s="982"/>
      <c r="L1620" s="937" t="s">
        <v>2221</v>
      </c>
      <c r="M1620" s="903"/>
      <c r="O1620" s="857"/>
    </row>
    <row r="1621" spans="2:15" ht="13.5">
      <c r="B1621" s="871">
        <f t="shared" si="25"/>
        <v>1617</v>
      </c>
      <c r="C1621" s="1474"/>
      <c r="D1621" s="868"/>
      <c r="E1621" s="1004"/>
      <c r="F1621" s="868"/>
      <c r="G1621" s="1076"/>
      <c r="H1621" s="980" t="s">
        <v>1892</v>
      </c>
      <c r="I1621" s="1116" t="s">
        <v>2329</v>
      </c>
      <c r="J1621" s="884" t="s">
        <v>708</v>
      </c>
      <c r="K1621" s="902"/>
      <c r="L1621" s="937" t="s">
        <v>994</v>
      </c>
      <c r="M1621" s="903"/>
      <c r="O1621" s="857"/>
    </row>
    <row r="1622" spans="2:15" ht="13.5">
      <c r="B1622" s="871">
        <f t="shared" si="25"/>
        <v>1618</v>
      </c>
      <c r="C1622" s="1474"/>
      <c r="D1622" s="868"/>
      <c r="E1622" s="1004"/>
      <c r="F1622" s="868"/>
      <c r="G1622" s="1076"/>
      <c r="H1622" s="996" t="s">
        <v>2330</v>
      </c>
      <c r="I1622" s="1116" t="s">
        <v>2331</v>
      </c>
      <c r="J1622" s="884" t="s">
        <v>708</v>
      </c>
      <c r="K1622" s="902"/>
      <c r="L1622" s="937" t="s">
        <v>994</v>
      </c>
      <c r="M1622" s="903"/>
      <c r="O1622" s="857"/>
    </row>
    <row r="1623" spans="2:15" ht="13.5">
      <c r="B1623" s="871">
        <f t="shared" si="25"/>
        <v>1619</v>
      </c>
      <c r="C1623" s="1474"/>
      <c r="D1623" s="868"/>
      <c r="E1623" s="880"/>
      <c r="F1623" s="868"/>
      <c r="G1623" s="1076"/>
      <c r="H1623" s="981" t="s">
        <v>2330</v>
      </c>
      <c r="I1623" s="1116" t="s">
        <v>2332</v>
      </c>
      <c r="J1623" s="884" t="s">
        <v>708</v>
      </c>
      <c r="K1623" s="902"/>
      <c r="L1623" s="937" t="s">
        <v>994</v>
      </c>
      <c r="M1623" s="903"/>
      <c r="O1623" s="857"/>
    </row>
    <row r="1624" spans="2:15" ht="13.5">
      <c r="B1624" s="871">
        <f t="shared" si="25"/>
        <v>1620</v>
      </c>
      <c r="C1624" s="1171"/>
      <c r="D1624" s="879"/>
      <c r="E1624" s="880"/>
      <c r="F1624" s="879"/>
      <c r="G1624" s="1076"/>
      <c r="H1624" s="910" t="s">
        <v>769</v>
      </c>
      <c r="I1624" s="883"/>
      <c r="J1624" s="884" t="s">
        <v>1181</v>
      </c>
      <c r="K1624" s="902"/>
      <c r="L1624" s="937" t="s">
        <v>994</v>
      </c>
      <c r="M1624" s="903"/>
      <c r="O1624" s="857"/>
    </row>
    <row r="1625" spans="2:15" ht="13.5">
      <c r="B1625" s="871">
        <f t="shared" si="25"/>
        <v>1621</v>
      </c>
      <c r="C1625" s="1171"/>
      <c r="D1625" s="879"/>
      <c r="E1625" s="880"/>
      <c r="F1625" s="879"/>
      <c r="G1625" s="1076"/>
      <c r="H1625" s="910" t="s">
        <v>1248</v>
      </c>
      <c r="I1625" s="883"/>
      <c r="J1625" s="884" t="s">
        <v>1181</v>
      </c>
      <c r="K1625" s="987"/>
      <c r="L1625" s="937" t="s">
        <v>994</v>
      </c>
      <c r="M1625" s="1023"/>
      <c r="O1625" s="857"/>
    </row>
    <row r="1626" spans="2:15" ht="13.5" customHeight="1">
      <c r="B1626" s="871">
        <f t="shared" si="25"/>
        <v>1622</v>
      </c>
      <c r="C1626" s="1171"/>
      <c r="D1626" s="1123"/>
      <c r="E1626" s="880"/>
      <c r="F1626" s="1123"/>
      <c r="G1626" s="1076"/>
      <c r="H1626" s="1499" t="s">
        <v>2333</v>
      </c>
      <c r="I1626" s="969"/>
      <c r="J1626" s="894" t="s">
        <v>1181</v>
      </c>
      <c r="K1626" s="984"/>
      <c r="L1626" s="905" t="s">
        <v>994</v>
      </c>
      <c r="M1626" s="884" t="s">
        <v>772</v>
      </c>
      <c r="O1626" s="857"/>
    </row>
    <row r="1627" spans="2:15" ht="13.5">
      <c r="B1627" s="871">
        <f t="shared" si="25"/>
        <v>1623</v>
      </c>
      <c r="C1627" s="1171"/>
      <c r="D1627" s="879"/>
      <c r="E1627" s="880"/>
      <c r="F1627" s="896" t="s">
        <v>2340</v>
      </c>
      <c r="G1627" s="1463"/>
      <c r="H1627" s="1464" t="s">
        <v>2188</v>
      </c>
      <c r="I1627" s="874"/>
      <c r="J1627" s="875" t="s">
        <v>2327</v>
      </c>
      <c r="K1627" s="1435" t="s">
        <v>2328</v>
      </c>
      <c r="L1627" s="877" t="s">
        <v>649</v>
      </c>
      <c r="M1627" s="878"/>
      <c r="O1627" s="857"/>
    </row>
    <row r="1628" spans="2:15" ht="13.5">
      <c r="B1628" s="871">
        <f t="shared" si="25"/>
        <v>1624</v>
      </c>
      <c r="C1628" s="1171"/>
      <c r="D1628" s="879"/>
      <c r="E1628" s="880"/>
      <c r="F1628" s="879"/>
      <c r="G1628" s="1076"/>
      <c r="H1628" s="910" t="s">
        <v>1324</v>
      </c>
      <c r="I1628" s="883"/>
      <c r="J1628" s="884" t="s">
        <v>708</v>
      </c>
      <c r="K1628" s="902"/>
      <c r="L1628" s="937" t="s">
        <v>994</v>
      </c>
      <c r="M1628" s="903"/>
      <c r="O1628" s="857"/>
    </row>
    <row r="1629" spans="2:15" ht="13.5">
      <c r="B1629" s="871">
        <f t="shared" si="25"/>
        <v>1625</v>
      </c>
      <c r="C1629" s="1171"/>
      <c r="D1629" s="879"/>
      <c r="E1629" s="880"/>
      <c r="F1629" s="879"/>
      <c r="G1629" s="1076"/>
      <c r="H1629" s="940" t="s">
        <v>776</v>
      </c>
      <c r="I1629" s="969"/>
      <c r="J1629" s="884" t="s">
        <v>2217</v>
      </c>
      <c r="K1629" s="902" t="s">
        <v>2217</v>
      </c>
      <c r="L1629" s="937" t="s">
        <v>994</v>
      </c>
      <c r="M1629" s="884"/>
      <c r="O1629" s="857"/>
    </row>
    <row r="1630" spans="2:15" ht="13.5">
      <c r="B1630" s="871">
        <f t="shared" si="25"/>
        <v>1626</v>
      </c>
      <c r="C1630" s="1171"/>
      <c r="D1630" s="879"/>
      <c r="E1630" s="880"/>
      <c r="F1630" s="879"/>
      <c r="G1630" s="1076"/>
      <c r="H1630" s="940" t="s">
        <v>765</v>
      </c>
      <c r="I1630" s="883"/>
      <c r="J1630" s="884" t="s">
        <v>831</v>
      </c>
      <c r="K1630" s="982"/>
      <c r="L1630" s="937" t="s">
        <v>2221</v>
      </c>
      <c r="M1630" s="903"/>
      <c r="O1630" s="857"/>
    </row>
    <row r="1631" spans="2:15" ht="13.5">
      <c r="B1631" s="871">
        <f t="shared" si="25"/>
        <v>1627</v>
      </c>
      <c r="C1631" s="1474"/>
      <c r="D1631" s="868"/>
      <c r="E1631" s="1004"/>
      <c r="F1631" s="868"/>
      <c r="G1631" s="1076"/>
      <c r="H1631" s="980" t="s">
        <v>1892</v>
      </c>
      <c r="I1631" s="1116" t="s">
        <v>2329</v>
      </c>
      <c r="J1631" s="884" t="s">
        <v>708</v>
      </c>
      <c r="K1631" s="902"/>
      <c r="L1631" s="937" t="s">
        <v>994</v>
      </c>
      <c r="M1631" s="903"/>
      <c r="O1631" s="857"/>
    </row>
    <row r="1632" spans="2:15" ht="13.5">
      <c r="B1632" s="871">
        <f t="shared" si="25"/>
        <v>1628</v>
      </c>
      <c r="C1632" s="1474"/>
      <c r="D1632" s="868"/>
      <c r="E1632" s="1004"/>
      <c r="F1632" s="868"/>
      <c r="G1632" s="1076"/>
      <c r="H1632" s="996" t="s">
        <v>2330</v>
      </c>
      <c r="I1632" s="1116" t="s">
        <v>2331</v>
      </c>
      <c r="J1632" s="884" t="s">
        <v>708</v>
      </c>
      <c r="K1632" s="902"/>
      <c r="L1632" s="937" t="s">
        <v>994</v>
      </c>
      <c r="M1632" s="903"/>
      <c r="O1632" s="857"/>
    </row>
    <row r="1633" spans="2:15" ht="13.5">
      <c r="B1633" s="871">
        <f t="shared" si="25"/>
        <v>1629</v>
      </c>
      <c r="C1633" s="1474"/>
      <c r="D1633" s="868"/>
      <c r="E1633" s="880"/>
      <c r="F1633" s="868"/>
      <c r="G1633" s="1076"/>
      <c r="H1633" s="981" t="s">
        <v>2330</v>
      </c>
      <c r="I1633" s="1116" t="s">
        <v>2332</v>
      </c>
      <c r="J1633" s="884" t="s">
        <v>708</v>
      </c>
      <c r="K1633" s="902"/>
      <c r="L1633" s="937" t="s">
        <v>994</v>
      </c>
      <c r="M1633" s="903"/>
      <c r="O1633" s="857"/>
    </row>
    <row r="1634" spans="2:15" ht="13.5">
      <c r="B1634" s="871">
        <f t="shared" si="25"/>
        <v>1630</v>
      </c>
      <c r="C1634" s="1171"/>
      <c r="D1634" s="879"/>
      <c r="E1634" s="880"/>
      <c r="F1634" s="879"/>
      <c r="G1634" s="1076"/>
      <c r="H1634" s="910" t="s">
        <v>769</v>
      </c>
      <c r="I1634" s="883"/>
      <c r="J1634" s="884" t="s">
        <v>1181</v>
      </c>
      <c r="K1634" s="902"/>
      <c r="L1634" s="937" t="s">
        <v>994</v>
      </c>
      <c r="M1634" s="903"/>
      <c r="O1634" s="857"/>
    </row>
    <row r="1635" spans="2:15" ht="13.5">
      <c r="B1635" s="871">
        <f t="shared" si="25"/>
        <v>1631</v>
      </c>
      <c r="C1635" s="1171"/>
      <c r="D1635" s="879"/>
      <c r="E1635" s="880"/>
      <c r="F1635" s="879"/>
      <c r="G1635" s="1076"/>
      <c r="H1635" s="910" t="s">
        <v>2232</v>
      </c>
      <c r="I1635" s="883"/>
      <c r="J1635" s="884" t="s">
        <v>1181</v>
      </c>
      <c r="K1635" s="987"/>
      <c r="L1635" s="937" t="s">
        <v>994</v>
      </c>
      <c r="M1635" s="1023"/>
      <c r="O1635" s="857"/>
    </row>
    <row r="1636" spans="2:15" ht="13.5" customHeight="1">
      <c r="B1636" s="871">
        <f t="shared" si="25"/>
        <v>1632</v>
      </c>
      <c r="C1636" s="1171"/>
      <c r="D1636" s="1123"/>
      <c r="E1636" s="880"/>
      <c r="F1636" s="1123"/>
      <c r="G1636" s="1076"/>
      <c r="H1636" s="1499" t="s">
        <v>2333</v>
      </c>
      <c r="I1636" s="969"/>
      <c r="J1636" s="894" t="s">
        <v>1181</v>
      </c>
      <c r="K1636" s="984"/>
      <c r="L1636" s="905" t="s">
        <v>2218</v>
      </c>
      <c r="M1636" s="884" t="s">
        <v>772</v>
      </c>
      <c r="O1636" s="857"/>
    </row>
    <row r="1637" spans="2:15" ht="13.5">
      <c r="B1637" s="871">
        <f t="shared" si="25"/>
        <v>1633</v>
      </c>
      <c r="C1637" s="1171"/>
      <c r="D1637" s="879"/>
      <c r="E1637" s="880"/>
      <c r="F1637" s="896" t="s">
        <v>2341</v>
      </c>
      <c r="G1637" s="1463"/>
      <c r="H1637" s="1464" t="s">
        <v>2188</v>
      </c>
      <c r="I1637" s="874"/>
      <c r="J1637" s="875" t="s">
        <v>2327</v>
      </c>
      <c r="K1637" s="1435" t="s">
        <v>2328</v>
      </c>
      <c r="L1637" s="877" t="s">
        <v>649</v>
      </c>
      <c r="M1637" s="878"/>
      <c r="O1637" s="857"/>
    </row>
    <row r="1638" spans="2:15" ht="13.5">
      <c r="B1638" s="871">
        <f t="shared" si="25"/>
        <v>1634</v>
      </c>
      <c r="C1638" s="1171"/>
      <c r="D1638" s="879"/>
      <c r="E1638" s="880"/>
      <c r="F1638" s="879"/>
      <c r="G1638" s="1076"/>
      <c r="H1638" s="910" t="s">
        <v>1324</v>
      </c>
      <c r="I1638" s="883"/>
      <c r="J1638" s="884" t="s">
        <v>708</v>
      </c>
      <c r="K1638" s="902"/>
      <c r="L1638" s="937" t="s">
        <v>994</v>
      </c>
      <c r="M1638" s="903"/>
      <c r="O1638" s="857"/>
    </row>
    <row r="1639" spans="2:15" ht="27" customHeight="1">
      <c r="B1639" s="871">
        <f t="shared" si="25"/>
        <v>1635</v>
      </c>
      <c r="C1639" s="1171"/>
      <c r="D1639" s="879"/>
      <c r="E1639" s="880"/>
      <c r="F1639" s="879"/>
      <c r="G1639" s="1076"/>
      <c r="H1639" s="940" t="s">
        <v>776</v>
      </c>
      <c r="I1639" s="969"/>
      <c r="J1639" s="884" t="s">
        <v>2217</v>
      </c>
      <c r="K1639" s="902" t="s">
        <v>2217</v>
      </c>
      <c r="L1639" s="937" t="s">
        <v>994</v>
      </c>
      <c r="M1639" s="884"/>
      <c r="O1639" s="857"/>
    </row>
    <row r="1640" spans="2:15" ht="13.5">
      <c r="B1640" s="871">
        <f t="shared" si="25"/>
        <v>1636</v>
      </c>
      <c r="C1640" s="1171"/>
      <c r="D1640" s="879"/>
      <c r="E1640" s="880"/>
      <c r="F1640" s="879"/>
      <c r="G1640" s="1076"/>
      <c r="H1640" s="940" t="s">
        <v>765</v>
      </c>
      <c r="I1640" s="883"/>
      <c r="J1640" s="884" t="s">
        <v>831</v>
      </c>
      <c r="K1640" s="982"/>
      <c r="L1640" s="937" t="s">
        <v>2221</v>
      </c>
      <c r="M1640" s="903"/>
      <c r="O1640" s="857"/>
    </row>
    <row r="1641" spans="2:15" ht="13.5">
      <c r="B1641" s="871">
        <f t="shared" si="25"/>
        <v>1637</v>
      </c>
      <c r="C1641" s="1474"/>
      <c r="D1641" s="868"/>
      <c r="E1641" s="1004"/>
      <c r="F1641" s="868"/>
      <c r="G1641" s="1076"/>
      <c r="H1641" s="980" t="s">
        <v>1892</v>
      </c>
      <c r="I1641" s="1128" t="s">
        <v>2329</v>
      </c>
      <c r="J1641" s="884" t="s">
        <v>708</v>
      </c>
      <c r="K1641" s="902"/>
      <c r="L1641" s="937" t="s">
        <v>994</v>
      </c>
      <c r="M1641" s="903"/>
      <c r="O1641" s="857"/>
    </row>
    <row r="1642" spans="2:15" ht="13.5">
      <c r="B1642" s="871">
        <f t="shared" si="25"/>
        <v>1638</v>
      </c>
      <c r="C1642" s="1474"/>
      <c r="D1642" s="868"/>
      <c r="E1642" s="1004"/>
      <c r="F1642" s="868"/>
      <c r="G1642" s="1076"/>
      <c r="H1642" s="996" t="s">
        <v>2330</v>
      </c>
      <c r="I1642" s="1128" t="s">
        <v>2331</v>
      </c>
      <c r="J1642" s="884" t="s">
        <v>708</v>
      </c>
      <c r="K1642" s="902"/>
      <c r="L1642" s="937" t="s">
        <v>994</v>
      </c>
      <c r="M1642" s="903"/>
      <c r="O1642" s="857"/>
    </row>
    <row r="1643" spans="2:15" ht="40.5" customHeight="1">
      <c r="B1643" s="871">
        <f t="shared" si="25"/>
        <v>1639</v>
      </c>
      <c r="C1643" s="1474"/>
      <c r="D1643" s="868"/>
      <c r="E1643" s="880"/>
      <c r="F1643" s="868"/>
      <c r="G1643" s="1076"/>
      <c r="H1643" s="981" t="s">
        <v>2330</v>
      </c>
      <c r="I1643" s="1128" t="s">
        <v>2332</v>
      </c>
      <c r="J1643" s="884" t="s">
        <v>708</v>
      </c>
      <c r="K1643" s="902"/>
      <c r="L1643" s="937" t="s">
        <v>994</v>
      </c>
      <c r="M1643" s="903"/>
      <c r="O1643" s="857"/>
    </row>
    <row r="1644" spans="2:15" ht="13.5">
      <c r="B1644" s="871">
        <f t="shared" si="25"/>
        <v>1640</v>
      </c>
      <c r="C1644" s="1171"/>
      <c r="D1644" s="879"/>
      <c r="E1644" s="880"/>
      <c r="F1644" s="879"/>
      <c r="G1644" s="1076"/>
      <c r="H1644" s="910" t="s">
        <v>769</v>
      </c>
      <c r="I1644" s="883"/>
      <c r="J1644" s="884" t="s">
        <v>1181</v>
      </c>
      <c r="K1644" s="902"/>
      <c r="L1644" s="937" t="s">
        <v>994</v>
      </c>
      <c r="M1644" s="903"/>
      <c r="O1644" s="857"/>
    </row>
    <row r="1645" spans="2:15" ht="13.5">
      <c r="B1645" s="871">
        <f t="shared" si="25"/>
        <v>1641</v>
      </c>
      <c r="C1645" s="1171"/>
      <c r="D1645" s="879"/>
      <c r="E1645" s="880"/>
      <c r="F1645" s="879"/>
      <c r="G1645" s="1076"/>
      <c r="H1645" s="910" t="s">
        <v>1248</v>
      </c>
      <c r="I1645" s="883"/>
      <c r="J1645" s="884" t="s">
        <v>1181</v>
      </c>
      <c r="K1645" s="987"/>
      <c r="L1645" s="937" t="s">
        <v>994</v>
      </c>
      <c r="M1645" s="1023"/>
      <c r="O1645" s="857"/>
    </row>
    <row r="1646" spans="2:15" ht="13.5" customHeight="1">
      <c r="B1646" s="871">
        <f t="shared" si="25"/>
        <v>1642</v>
      </c>
      <c r="C1646" s="1171"/>
      <c r="D1646" s="1123"/>
      <c r="E1646" s="880"/>
      <c r="F1646" s="1123"/>
      <c r="G1646" s="1076"/>
      <c r="H1646" s="1499" t="s">
        <v>2333</v>
      </c>
      <c r="I1646" s="969"/>
      <c r="J1646" s="894" t="s">
        <v>1181</v>
      </c>
      <c r="K1646" s="984"/>
      <c r="L1646" s="905" t="s">
        <v>994</v>
      </c>
      <c r="M1646" s="884" t="s">
        <v>772</v>
      </c>
      <c r="O1646" s="857"/>
    </row>
    <row r="1647" spans="2:15" ht="13.5">
      <c r="B1647" s="871">
        <f t="shared" si="25"/>
        <v>1643</v>
      </c>
      <c r="C1647" s="1171"/>
      <c r="D1647" s="879"/>
      <c r="E1647" s="880"/>
      <c r="F1647" s="896" t="s">
        <v>2342</v>
      </c>
      <c r="G1647" s="1463"/>
      <c r="H1647" s="1464" t="s">
        <v>2188</v>
      </c>
      <c r="I1647" s="874"/>
      <c r="J1647" s="875" t="s">
        <v>2327</v>
      </c>
      <c r="K1647" s="1435" t="s">
        <v>2328</v>
      </c>
      <c r="L1647" s="877" t="s">
        <v>649</v>
      </c>
      <c r="M1647" s="878"/>
      <c r="O1647" s="857"/>
    </row>
    <row r="1648" spans="2:15" ht="13.5">
      <c r="B1648" s="871">
        <f t="shared" si="25"/>
        <v>1644</v>
      </c>
      <c r="C1648" s="1171"/>
      <c r="D1648" s="879"/>
      <c r="E1648" s="880"/>
      <c r="F1648" s="879"/>
      <c r="G1648" s="1076"/>
      <c r="H1648" s="910" t="s">
        <v>1324</v>
      </c>
      <c r="I1648" s="883"/>
      <c r="J1648" s="884" t="s">
        <v>708</v>
      </c>
      <c r="K1648" s="902"/>
      <c r="L1648" s="937" t="s">
        <v>994</v>
      </c>
      <c r="M1648" s="903"/>
      <c r="O1648" s="857"/>
    </row>
    <row r="1649" spans="2:15" ht="27" customHeight="1">
      <c r="B1649" s="871">
        <f t="shared" si="25"/>
        <v>1645</v>
      </c>
      <c r="C1649" s="1171"/>
      <c r="D1649" s="879"/>
      <c r="E1649" s="880"/>
      <c r="F1649" s="879"/>
      <c r="G1649" s="1076"/>
      <c r="H1649" s="940" t="s">
        <v>776</v>
      </c>
      <c r="I1649" s="969"/>
      <c r="J1649" s="884" t="s">
        <v>2217</v>
      </c>
      <c r="K1649" s="902" t="s">
        <v>2217</v>
      </c>
      <c r="L1649" s="937" t="s">
        <v>994</v>
      </c>
      <c r="M1649" s="884"/>
      <c r="O1649" s="857"/>
    </row>
    <row r="1650" spans="2:15" ht="13.5">
      <c r="B1650" s="871">
        <f t="shared" si="25"/>
        <v>1646</v>
      </c>
      <c r="C1650" s="1171"/>
      <c r="D1650" s="879"/>
      <c r="E1650" s="880"/>
      <c r="F1650" s="879"/>
      <c r="G1650" s="1076"/>
      <c r="H1650" s="940" t="s">
        <v>765</v>
      </c>
      <c r="I1650" s="883"/>
      <c r="J1650" s="884" t="s">
        <v>831</v>
      </c>
      <c r="K1650" s="982"/>
      <c r="L1650" s="937" t="s">
        <v>2221</v>
      </c>
      <c r="M1650" s="903"/>
      <c r="O1650" s="857"/>
    </row>
    <row r="1651" spans="2:15" ht="13.5">
      <c r="B1651" s="871">
        <f t="shared" si="25"/>
        <v>1647</v>
      </c>
      <c r="C1651" s="1474"/>
      <c r="D1651" s="868"/>
      <c r="E1651" s="1004"/>
      <c r="F1651" s="868"/>
      <c r="G1651" s="1076"/>
      <c r="H1651" s="980" t="s">
        <v>1892</v>
      </c>
      <c r="I1651" s="1128" t="s">
        <v>2329</v>
      </c>
      <c r="J1651" s="884" t="s">
        <v>708</v>
      </c>
      <c r="K1651" s="902"/>
      <c r="L1651" s="937" t="s">
        <v>994</v>
      </c>
      <c r="M1651" s="903"/>
      <c r="O1651" s="857"/>
    </row>
    <row r="1652" spans="2:15" ht="13.5">
      <c r="B1652" s="871">
        <f t="shared" si="25"/>
        <v>1648</v>
      </c>
      <c r="C1652" s="1474"/>
      <c r="D1652" s="868"/>
      <c r="E1652" s="1004"/>
      <c r="F1652" s="868"/>
      <c r="G1652" s="1076"/>
      <c r="H1652" s="996" t="s">
        <v>2330</v>
      </c>
      <c r="I1652" s="1128" t="s">
        <v>2331</v>
      </c>
      <c r="J1652" s="884" t="s">
        <v>708</v>
      </c>
      <c r="K1652" s="902"/>
      <c r="L1652" s="937" t="s">
        <v>994</v>
      </c>
      <c r="M1652" s="903"/>
      <c r="O1652" s="857"/>
    </row>
    <row r="1653" spans="2:15" ht="40.5" customHeight="1">
      <c r="B1653" s="871">
        <f t="shared" si="25"/>
        <v>1649</v>
      </c>
      <c r="C1653" s="1474"/>
      <c r="D1653" s="868"/>
      <c r="E1653" s="880"/>
      <c r="F1653" s="868"/>
      <c r="G1653" s="1076"/>
      <c r="H1653" s="981" t="s">
        <v>2330</v>
      </c>
      <c r="I1653" s="1128" t="s">
        <v>2332</v>
      </c>
      <c r="J1653" s="884" t="s">
        <v>708</v>
      </c>
      <c r="K1653" s="902"/>
      <c r="L1653" s="937" t="s">
        <v>2218</v>
      </c>
      <c r="M1653" s="903"/>
      <c r="O1653" s="857"/>
    </row>
    <row r="1654" spans="2:15" ht="13.5">
      <c r="B1654" s="871">
        <f t="shared" si="25"/>
        <v>1650</v>
      </c>
      <c r="C1654" s="1171"/>
      <c r="D1654" s="879"/>
      <c r="E1654" s="880"/>
      <c r="F1654" s="879"/>
      <c r="G1654" s="1076"/>
      <c r="H1654" s="910" t="s">
        <v>2239</v>
      </c>
      <c r="I1654" s="883"/>
      <c r="J1654" s="884" t="s">
        <v>1181</v>
      </c>
      <c r="K1654" s="902"/>
      <c r="L1654" s="937" t="s">
        <v>994</v>
      </c>
      <c r="M1654" s="903"/>
      <c r="O1654" s="857"/>
    </row>
    <row r="1655" spans="2:15" ht="13.5">
      <c r="B1655" s="871">
        <f t="shared" si="25"/>
        <v>1651</v>
      </c>
      <c r="C1655" s="1171"/>
      <c r="D1655" s="879"/>
      <c r="E1655" s="880"/>
      <c r="F1655" s="879"/>
      <c r="G1655" s="1076"/>
      <c r="H1655" s="910" t="s">
        <v>1248</v>
      </c>
      <c r="I1655" s="883"/>
      <c r="J1655" s="884" t="s">
        <v>1181</v>
      </c>
      <c r="K1655" s="987"/>
      <c r="L1655" s="937" t="s">
        <v>994</v>
      </c>
      <c r="M1655" s="1023"/>
      <c r="O1655" s="857"/>
    </row>
    <row r="1656" spans="2:15" ht="13.5" customHeight="1">
      <c r="B1656" s="871">
        <f t="shared" si="25"/>
        <v>1652</v>
      </c>
      <c r="C1656" s="1171"/>
      <c r="D1656" s="1123"/>
      <c r="E1656" s="880"/>
      <c r="F1656" s="1123"/>
      <c r="G1656" s="1076"/>
      <c r="H1656" s="1501" t="s">
        <v>2333</v>
      </c>
      <c r="I1656" s="985"/>
      <c r="J1656" s="912" t="s">
        <v>1181</v>
      </c>
      <c r="K1656" s="1502"/>
      <c r="L1656" s="988" t="s">
        <v>994</v>
      </c>
      <c r="M1656" s="912" t="s">
        <v>772</v>
      </c>
      <c r="O1656" s="857"/>
    </row>
    <row r="1657" spans="2:15" ht="13.5" customHeight="1">
      <c r="B1657" s="871">
        <f t="shared" si="25"/>
        <v>1653</v>
      </c>
      <c r="C1657" s="1171"/>
      <c r="D1657" s="1123"/>
      <c r="E1657" s="880"/>
      <c r="F1657" s="896" t="s">
        <v>2343</v>
      </c>
      <c r="G1657" s="1463"/>
      <c r="H1657" s="1503" t="s">
        <v>2209</v>
      </c>
      <c r="I1657" s="874"/>
      <c r="J1657" s="875" t="s">
        <v>1181</v>
      </c>
      <c r="K1657" s="1435"/>
      <c r="L1657" s="877" t="s">
        <v>1369</v>
      </c>
      <c r="M1657" s="1504"/>
      <c r="O1657" s="857"/>
    </row>
    <row r="1658" spans="2:15" ht="13.5">
      <c r="B1658" s="871">
        <f t="shared" si="25"/>
        <v>1654</v>
      </c>
      <c r="C1658" s="1171"/>
      <c r="D1658" s="879"/>
      <c r="E1658" s="880"/>
      <c r="F1658" s="879"/>
      <c r="G1658" s="1076"/>
      <c r="H1658" s="940" t="s">
        <v>2188</v>
      </c>
      <c r="I1658" s="883"/>
      <c r="J1658" s="884" t="s">
        <v>2327</v>
      </c>
      <c r="K1658" s="982" t="s">
        <v>2328</v>
      </c>
      <c r="L1658" s="937" t="s">
        <v>649</v>
      </c>
      <c r="M1658" s="903"/>
      <c r="O1658" s="857"/>
    </row>
    <row r="1659" spans="2:15" ht="13.5">
      <c r="B1659" s="871">
        <f t="shared" si="25"/>
        <v>1655</v>
      </c>
      <c r="C1659" s="1171"/>
      <c r="D1659" s="879"/>
      <c r="E1659" s="880"/>
      <c r="F1659" s="1466"/>
      <c r="G1659" s="1467"/>
      <c r="H1659" s="910" t="s">
        <v>1324</v>
      </c>
      <c r="I1659" s="883"/>
      <c r="J1659" s="884" t="s">
        <v>1181</v>
      </c>
      <c r="K1659" s="902"/>
      <c r="L1659" s="937" t="s">
        <v>994</v>
      </c>
      <c r="M1659" s="903"/>
      <c r="O1659" s="857"/>
    </row>
    <row r="1660" spans="2:15" ht="13.5">
      <c r="B1660" s="871">
        <f t="shared" si="25"/>
        <v>1656</v>
      </c>
      <c r="C1660" s="1171"/>
      <c r="D1660" s="879"/>
      <c r="E1660" s="880"/>
      <c r="F1660" s="879"/>
      <c r="G1660" s="1076"/>
      <c r="H1660" s="940" t="s">
        <v>2344</v>
      </c>
      <c r="I1660" s="969"/>
      <c r="J1660" s="884" t="s">
        <v>2217</v>
      </c>
      <c r="K1660" s="902" t="s">
        <v>2217</v>
      </c>
      <c r="L1660" s="937" t="s">
        <v>994</v>
      </c>
      <c r="M1660" s="884"/>
      <c r="O1660" s="857"/>
    </row>
    <row r="1661" spans="2:15" ht="13.5">
      <c r="B1661" s="871">
        <f t="shared" si="25"/>
        <v>1657</v>
      </c>
      <c r="C1661" s="1171"/>
      <c r="D1661" s="879"/>
      <c r="E1661" s="880"/>
      <c r="F1661" s="879"/>
      <c r="G1661" s="1076"/>
      <c r="H1661" s="940" t="s">
        <v>765</v>
      </c>
      <c r="I1661" s="883"/>
      <c r="J1661" s="884" t="s">
        <v>2237</v>
      </c>
      <c r="K1661" s="982"/>
      <c r="L1661" s="937" t="s">
        <v>2221</v>
      </c>
      <c r="M1661" s="903"/>
      <c r="O1661" s="857"/>
    </row>
    <row r="1662" spans="2:15" ht="13.5">
      <c r="B1662" s="871">
        <f t="shared" si="25"/>
        <v>1658</v>
      </c>
      <c r="C1662" s="1474"/>
      <c r="D1662" s="868"/>
      <c r="E1662" s="1004"/>
      <c r="F1662" s="868"/>
      <c r="G1662" s="1076"/>
      <c r="H1662" s="980" t="s">
        <v>1892</v>
      </c>
      <c r="I1662" s="1116" t="s">
        <v>2329</v>
      </c>
      <c r="J1662" s="884" t="s">
        <v>1181</v>
      </c>
      <c r="K1662" s="902"/>
      <c r="L1662" s="937" t="s">
        <v>994</v>
      </c>
      <c r="M1662" s="903"/>
      <c r="O1662" s="857"/>
    </row>
    <row r="1663" spans="2:15" ht="13.5">
      <c r="B1663" s="871">
        <f t="shared" si="25"/>
        <v>1659</v>
      </c>
      <c r="C1663" s="1474"/>
      <c r="D1663" s="868"/>
      <c r="E1663" s="1004"/>
      <c r="F1663" s="868"/>
      <c r="G1663" s="1076"/>
      <c r="H1663" s="996" t="s">
        <v>2330</v>
      </c>
      <c r="I1663" s="1116" t="s">
        <v>2331</v>
      </c>
      <c r="J1663" s="884" t="s">
        <v>1181</v>
      </c>
      <c r="K1663" s="902"/>
      <c r="L1663" s="937" t="s">
        <v>994</v>
      </c>
      <c r="M1663" s="903"/>
      <c r="O1663" s="857"/>
    </row>
    <row r="1664" spans="2:15" ht="13.5">
      <c r="B1664" s="871">
        <f t="shared" si="25"/>
        <v>1660</v>
      </c>
      <c r="C1664" s="1474"/>
      <c r="D1664" s="868"/>
      <c r="E1664" s="880"/>
      <c r="F1664" s="868"/>
      <c r="G1664" s="1076"/>
      <c r="H1664" s="981" t="s">
        <v>2330</v>
      </c>
      <c r="I1664" s="1116" t="s">
        <v>2332</v>
      </c>
      <c r="J1664" s="884" t="s">
        <v>1181</v>
      </c>
      <c r="K1664" s="902"/>
      <c r="L1664" s="937" t="s">
        <v>994</v>
      </c>
      <c r="M1664" s="903"/>
      <c r="O1664" s="857"/>
    </row>
    <row r="1665" spans="2:15" ht="13.5">
      <c r="B1665" s="871">
        <f t="shared" si="25"/>
        <v>1661</v>
      </c>
      <c r="C1665" s="1171"/>
      <c r="D1665" s="879"/>
      <c r="E1665" s="880"/>
      <c r="F1665" s="879"/>
      <c r="G1665" s="1076"/>
      <c r="H1665" s="910" t="s">
        <v>2239</v>
      </c>
      <c r="I1665" s="883"/>
      <c r="J1665" s="884" t="s">
        <v>1181</v>
      </c>
      <c r="K1665" s="902"/>
      <c r="L1665" s="937" t="s">
        <v>994</v>
      </c>
      <c r="M1665" s="903"/>
      <c r="O1665" s="857"/>
    </row>
    <row r="1666" spans="2:15" ht="13.5">
      <c r="B1666" s="871">
        <f t="shared" si="25"/>
        <v>1662</v>
      </c>
      <c r="C1666" s="1171"/>
      <c r="D1666" s="879"/>
      <c r="E1666" s="880"/>
      <c r="F1666" s="879"/>
      <c r="G1666" s="1076"/>
      <c r="H1666" s="910" t="s">
        <v>2232</v>
      </c>
      <c r="I1666" s="883"/>
      <c r="J1666" s="884" t="s">
        <v>1181</v>
      </c>
      <c r="K1666" s="902"/>
      <c r="L1666" s="937" t="s">
        <v>994</v>
      </c>
      <c r="M1666" s="1023"/>
      <c r="O1666" s="857"/>
    </row>
    <row r="1667" spans="2:15" ht="27">
      <c r="B1667" s="871">
        <f t="shared" si="25"/>
        <v>1663</v>
      </c>
      <c r="C1667" s="1171"/>
      <c r="D1667" s="1123"/>
      <c r="E1667" s="880"/>
      <c r="F1667" s="1123"/>
      <c r="G1667" s="1076"/>
      <c r="H1667" s="1499" t="s">
        <v>2345</v>
      </c>
      <c r="I1667" s="969"/>
      <c r="J1667" s="894" t="s">
        <v>1181</v>
      </c>
      <c r="K1667" s="902"/>
      <c r="L1667" s="937" t="s">
        <v>994</v>
      </c>
      <c r="M1667" s="884" t="s">
        <v>772</v>
      </c>
      <c r="O1667" s="857"/>
    </row>
    <row r="1668" spans="2:15" ht="13.5" customHeight="1">
      <c r="B1668" s="871">
        <f t="shared" si="25"/>
        <v>1664</v>
      </c>
      <c r="C1668" s="1171"/>
      <c r="D1668" s="1123"/>
      <c r="E1668" s="880"/>
      <c r="F1668" s="896" t="s">
        <v>2343</v>
      </c>
      <c r="G1668" s="1463"/>
      <c r="H1668" s="1503" t="s">
        <v>2209</v>
      </c>
      <c r="I1668" s="874"/>
      <c r="J1668" s="875" t="s">
        <v>1181</v>
      </c>
      <c r="K1668" s="1435"/>
      <c r="L1668" s="877" t="s">
        <v>1369</v>
      </c>
      <c r="M1668" s="1504"/>
      <c r="O1668" s="857"/>
    </row>
    <row r="1669" spans="2:15" ht="13.5">
      <c r="B1669" s="871">
        <f t="shared" si="25"/>
        <v>1665</v>
      </c>
      <c r="C1669" s="1171"/>
      <c r="D1669" s="879"/>
      <c r="E1669" s="880"/>
      <c r="F1669" s="879"/>
      <c r="G1669" s="1076"/>
      <c r="H1669" s="940" t="s">
        <v>2346</v>
      </c>
      <c r="I1669" s="883"/>
      <c r="J1669" s="884" t="s">
        <v>2327</v>
      </c>
      <c r="K1669" s="982" t="s">
        <v>2328</v>
      </c>
      <c r="L1669" s="937" t="s">
        <v>649</v>
      </c>
      <c r="M1669" s="903"/>
      <c r="O1669" s="857"/>
    </row>
    <row r="1670" spans="2:15" ht="13.5">
      <c r="B1670" s="871">
        <f t="shared" ref="B1670:B1733" si="26">B1669+1</f>
        <v>1666</v>
      </c>
      <c r="C1670" s="1171"/>
      <c r="D1670" s="879"/>
      <c r="E1670" s="880"/>
      <c r="F1670" s="1466"/>
      <c r="G1670" s="1467"/>
      <c r="H1670" s="910" t="s">
        <v>2347</v>
      </c>
      <c r="I1670" s="883"/>
      <c r="J1670" s="884" t="s">
        <v>1181</v>
      </c>
      <c r="K1670" s="902"/>
      <c r="L1670" s="937" t="s">
        <v>994</v>
      </c>
      <c r="M1670" s="903"/>
      <c r="O1670" s="857"/>
    </row>
    <row r="1671" spans="2:15" ht="13.5">
      <c r="B1671" s="871">
        <f t="shared" si="26"/>
        <v>1667</v>
      </c>
      <c r="C1671" s="1171"/>
      <c r="D1671" s="879"/>
      <c r="E1671" s="880"/>
      <c r="F1671" s="879"/>
      <c r="G1671" s="1076"/>
      <c r="H1671" s="940" t="s">
        <v>776</v>
      </c>
      <c r="I1671" s="969"/>
      <c r="J1671" s="884" t="s">
        <v>2217</v>
      </c>
      <c r="K1671" s="902" t="s">
        <v>2217</v>
      </c>
      <c r="L1671" s="937" t="s">
        <v>994</v>
      </c>
      <c r="M1671" s="884"/>
      <c r="O1671" s="857"/>
    </row>
    <row r="1672" spans="2:15" ht="13.5">
      <c r="B1672" s="871">
        <f t="shared" si="26"/>
        <v>1668</v>
      </c>
      <c r="C1672" s="1171"/>
      <c r="D1672" s="879"/>
      <c r="E1672" s="880"/>
      <c r="F1672" s="879"/>
      <c r="G1672" s="1076"/>
      <c r="H1672" s="940" t="s">
        <v>765</v>
      </c>
      <c r="I1672" s="883"/>
      <c r="J1672" s="884" t="s">
        <v>2237</v>
      </c>
      <c r="K1672" s="982"/>
      <c r="L1672" s="937" t="s">
        <v>2221</v>
      </c>
      <c r="M1672" s="903"/>
      <c r="O1672" s="857"/>
    </row>
    <row r="1673" spans="2:15" ht="13.5">
      <c r="B1673" s="871">
        <f t="shared" si="26"/>
        <v>1669</v>
      </c>
      <c r="C1673" s="1474"/>
      <c r="D1673" s="868"/>
      <c r="E1673" s="1004"/>
      <c r="F1673" s="868"/>
      <c r="G1673" s="1076"/>
      <c r="H1673" s="980" t="s">
        <v>1892</v>
      </c>
      <c r="I1673" s="1116" t="s">
        <v>2329</v>
      </c>
      <c r="J1673" s="884" t="s">
        <v>1181</v>
      </c>
      <c r="K1673" s="902"/>
      <c r="L1673" s="937" t="s">
        <v>2218</v>
      </c>
      <c r="M1673" s="903"/>
      <c r="O1673" s="857"/>
    </row>
    <row r="1674" spans="2:15" ht="13.5">
      <c r="B1674" s="871">
        <f t="shared" si="26"/>
        <v>1670</v>
      </c>
      <c r="C1674" s="1474"/>
      <c r="D1674" s="868"/>
      <c r="E1674" s="1004"/>
      <c r="F1674" s="868"/>
      <c r="G1674" s="1076"/>
      <c r="H1674" s="996" t="s">
        <v>2330</v>
      </c>
      <c r="I1674" s="1116" t="s">
        <v>2331</v>
      </c>
      <c r="J1674" s="884" t="s">
        <v>1181</v>
      </c>
      <c r="K1674" s="902"/>
      <c r="L1674" s="937" t="s">
        <v>994</v>
      </c>
      <c r="M1674" s="903"/>
      <c r="O1674" s="857"/>
    </row>
    <row r="1675" spans="2:15" ht="13.5">
      <c r="B1675" s="871">
        <f t="shared" si="26"/>
        <v>1671</v>
      </c>
      <c r="C1675" s="1474"/>
      <c r="D1675" s="868"/>
      <c r="E1675" s="880"/>
      <c r="F1675" s="868"/>
      <c r="G1675" s="1076"/>
      <c r="H1675" s="981" t="s">
        <v>2330</v>
      </c>
      <c r="I1675" s="1116" t="s">
        <v>2332</v>
      </c>
      <c r="J1675" s="884" t="s">
        <v>1181</v>
      </c>
      <c r="K1675" s="902"/>
      <c r="L1675" s="937" t="s">
        <v>2218</v>
      </c>
      <c r="M1675" s="903"/>
      <c r="O1675" s="857"/>
    </row>
    <row r="1676" spans="2:15" ht="13.5">
      <c r="B1676" s="871">
        <f t="shared" si="26"/>
        <v>1672</v>
      </c>
      <c r="C1676" s="1171"/>
      <c r="D1676" s="879"/>
      <c r="E1676" s="880"/>
      <c r="F1676" s="879"/>
      <c r="G1676" s="1076"/>
      <c r="H1676" s="910" t="s">
        <v>769</v>
      </c>
      <c r="I1676" s="883"/>
      <c r="J1676" s="884" t="s">
        <v>1181</v>
      </c>
      <c r="K1676" s="902"/>
      <c r="L1676" s="937" t="s">
        <v>994</v>
      </c>
      <c r="M1676" s="903"/>
      <c r="O1676" s="857"/>
    </row>
    <row r="1677" spans="2:15" ht="13.5">
      <c r="B1677" s="871">
        <f t="shared" si="26"/>
        <v>1673</v>
      </c>
      <c r="C1677" s="1171"/>
      <c r="D1677" s="879"/>
      <c r="E1677" s="880"/>
      <c r="F1677" s="879"/>
      <c r="G1677" s="1076"/>
      <c r="H1677" s="910" t="s">
        <v>2232</v>
      </c>
      <c r="I1677" s="883"/>
      <c r="J1677" s="884" t="s">
        <v>1181</v>
      </c>
      <c r="K1677" s="902"/>
      <c r="L1677" s="937" t="s">
        <v>994</v>
      </c>
      <c r="M1677" s="1023"/>
      <c r="O1677" s="857"/>
    </row>
    <row r="1678" spans="2:15" ht="27">
      <c r="B1678" s="871">
        <f t="shared" si="26"/>
        <v>1674</v>
      </c>
      <c r="C1678" s="1171"/>
      <c r="D1678" s="1123"/>
      <c r="E1678" s="880"/>
      <c r="F1678" s="1123"/>
      <c r="G1678" s="1076"/>
      <c r="H1678" s="1499" t="s">
        <v>2333</v>
      </c>
      <c r="I1678" s="969"/>
      <c r="J1678" s="894" t="s">
        <v>1181</v>
      </c>
      <c r="K1678" s="902"/>
      <c r="L1678" s="937" t="s">
        <v>2218</v>
      </c>
      <c r="M1678" s="884" t="s">
        <v>772</v>
      </c>
      <c r="O1678" s="857"/>
    </row>
    <row r="1679" spans="2:15" s="837" customFormat="1" ht="13.5">
      <c r="B1679" s="871">
        <f t="shared" si="26"/>
        <v>1675</v>
      </c>
      <c r="C1679" s="1064"/>
      <c r="D1679" s="1170" t="s">
        <v>2348</v>
      </c>
      <c r="E1679" s="897"/>
      <c r="F1679" s="1470"/>
      <c r="G1679" s="1470"/>
      <c r="H1679" s="897"/>
      <c r="I1679" s="897"/>
      <c r="J1679" s="929" t="s">
        <v>994</v>
      </c>
      <c r="K1679" s="952" t="s">
        <v>994</v>
      </c>
      <c r="L1679" s="931" t="s">
        <v>994</v>
      </c>
      <c r="M1679" s="957"/>
      <c r="O1679" s="865"/>
    </row>
    <row r="1680" spans="2:15" s="837" customFormat="1" ht="13.5">
      <c r="B1680" s="871">
        <f t="shared" si="26"/>
        <v>1676</v>
      </c>
      <c r="C1680" s="1171"/>
      <c r="D1680" s="1494"/>
      <c r="E1680" s="979"/>
      <c r="F1680" s="896" t="s">
        <v>2349</v>
      </c>
      <c r="G1680" s="1463"/>
      <c r="H1680" s="1464" t="s">
        <v>2346</v>
      </c>
      <c r="I1680" s="874"/>
      <c r="J1680" s="875" t="s">
        <v>2327</v>
      </c>
      <c r="K1680" s="1435" t="s">
        <v>2328</v>
      </c>
      <c r="L1680" s="877" t="s">
        <v>649</v>
      </c>
      <c r="M1680" s="878"/>
      <c r="O1680" s="865"/>
    </row>
    <row r="1681" spans="2:15" s="837" customFormat="1" ht="13.5">
      <c r="B1681" s="871">
        <f t="shared" si="26"/>
        <v>1677</v>
      </c>
      <c r="C1681" s="1171"/>
      <c r="D1681" s="1494"/>
      <c r="E1681" s="979"/>
      <c r="F1681" s="879"/>
      <c r="G1681" s="1076"/>
      <c r="H1681" s="910" t="s">
        <v>1324</v>
      </c>
      <c r="I1681" s="883"/>
      <c r="J1681" s="884" t="s">
        <v>708</v>
      </c>
      <c r="K1681" s="902"/>
      <c r="L1681" s="937" t="s">
        <v>2218</v>
      </c>
      <c r="M1681" s="903"/>
      <c r="O1681" s="865"/>
    </row>
    <row r="1682" spans="2:15" s="837" customFormat="1" ht="13.5">
      <c r="B1682" s="871">
        <f t="shared" si="26"/>
        <v>1678</v>
      </c>
      <c r="C1682" s="1171"/>
      <c r="D1682" s="1495"/>
      <c r="E1682" s="979"/>
      <c r="F1682" s="1123"/>
      <c r="G1682" s="1076"/>
      <c r="H1682" s="1053" t="s">
        <v>2035</v>
      </c>
      <c r="I1682" s="969" t="s">
        <v>2316</v>
      </c>
      <c r="J1682" s="884" t="s">
        <v>2350</v>
      </c>
      <c r="K1682" s="902"/>
      <c r="L1682" s="937" t="s">
        <v>2351</v>
      </c>
      <c r="M1682" s="903"/>
      <c r="O1682" s="865"/>
    </row>
    <row r="1683" spans="2:15" s="837" customFormat="1" ht="13.5">
      <c r="B1683" s="871">
        <f t="shared" si="26"/>
        <v>1679</v>
      </c>
      <c r="C1683" s="1171"/>
      <c r="D1683" s="1494"/>
      <c r="E1683" s="979"/>
      <c r="F1683" s="879"/>
      <c r="G1683" s="1076"/>
      <c r="H1683" s="1088"/>
      <c r="I1683" s="969" t="s">
        <v>2352</v>
      </c>
      <c r="J1683" s="884" t="s">
        <v>708</v>
      </c>
      <c r="K1683" s="902"/>
      <c r="L1683" s="937" t="s">
        <v>994</v>
      </c>
      <c r="M1683" s="884"/>
      <c r="O1683" s="865"/>
    </row>
    <row r="1684" spans="2:15" s="837" customFormat="1" ht="13.5">
      <c r="B1684" s="871">
        <f t="shared" si="26"/>
        <v>1680</v>
      </c>
      <c r="C1684" s="1171"/>
      <c r="D1684" s="1494"/>
      <c r="E1684" s="979"/>
      <c r="F1684" s="879"/>
      <c r="G1684" s="1076"/>
      <c r="H1684" s="1088"/>
      <c r="I1684" s="883" t="s">
        <v>1474</v>
      </c>
      <c r="J1684" s="884" t="s">
        <v>708</v>
      </c>
      <c r="K1684" s="902"/>
      <c r="L1684" s="937" t="s">
        <v>994</v>
      </c>
      <c r="M1684" s="903"/>
      <c r="O1684" s="865"/>
    </row>
    <row r="1685" spans="2:15" s="837" customFormat="1" ht="13.5">
      <c r="B1685" s="871">
        <f t="shared" si="26"/>
        <v>1681</v>
      </c>
      <c r="C1685" s="1474"/>
      <c r="D1685" s="983"/>
      <c r="E1685" s="1483"/>
      <c r="F1685" s="868"/>
      <c r="G1685" s="1076"/>
      <c r="H1685" s="996"/>
      <c r="I1685" s="1141" t="s">
        <v>1466</v>
      </c>
      <c r="J1685" s="884" t="s">
        <v>831</v>
      </c>
      <c r="K1685" s="902"/>
      <c r="L1685" s="937" t="s">
        <v>2221</v>
      </c>
      <c r="M1685" s="903"/>
      <c r="O1685" s="865"/>
    </row>
    <row r="1686" spans="2:15" s="837" customFormat="1" ht="13.5">
      <c r="B1686" s="871">
        <f t="shared" si="26"/>
        <v>1682</v>
      </c>
      <c r="C1686" s="1474"/>
      <c r="D1686" s="983"/>
      <c r="E1686" s="1483"/>
      <c r="F1686" s="868"/>
      <c r="G1686" s="1076"/>
      <c r="H1686" s="981"/>
      <c r="I1686" s="1141" t="s">
        <v>2353</v>
      </c>
      <c r="J1686" s="884" t="s">
        <v>1181</v>
      </c>
      <c r="K1686" s="902"/>
      <c r="L1686" s="937" t="s">
        <v>994</v>
      </c>
      <c r="M1686" s="903"/>
      <c r="O1686" s="865"/>
    </row>
    <row r="1687" spans="2:15" s="837" customFormat="1" ht="27" customHeight="1">
      <c r="B1687" s="871">
        <f t="shared" si="26"/>
        <v>1683</v>
      </c>
      <c r="C1687" s="1171"/>
      <c r="D1687" s="1494"/>
      <c r="E1687" s="979"/>
      <c r="F1687" s="879"/>
      <c r="G1687" s="1076"/>
      <c r="H1687" s="910" t="s">
        <v>2354</v>
      </c>
      <c r="I1687" s="883"/>
      <c r="J1687" s="894" t="s">
        <v>1181</v>
      </c>
      <c r="K1687" s="904"/>
      <c r="L1687" s="937" t="s">
        <v>994</v>
      </c>
      <c r="M1687" s="884" t="s">
        <v>772</v>
      </c>
      <c r="O1687" s="865"/>
    </row>
    <row r="1688" spans="2:15" s="837" customFormat="1" ht="13.5">
      <c r="B1688" s="871">
        <f t="shared" si="26"/>
        <v>1684</v>
      </c>
      <c r="C1688" s="1171"/>
      <c r="D1688" s="1494"/>
      <c r="E1688" s="979"/>
      <c r="F1688" s="896" t="s">
        <v>2355</v>
      </c>
      <c r="G1688" s="1463"/>
      <c r="H1688" s="1464" t="s">
        <v>2346</v>
      </c>
      <c r="I1688" s="874"/>
      <c r="J1688" s="875" t="s">
        <v>2327</v>
      </c>
      <c r="K1688" s="1435" t="s">
        <v>2328</v>
      </c>
      <c r="L1688" s="877" t="s">
        <v>649</v>
      </c>
      <c r="M1688" s="878"/>
      <c r="O1688" s="865"/>
    </row>
    <row r="1689" spans="2:15" s="837" customFormat="1" ht="13.5">
      <c r="B1689" s="871">
        <f t="shared" si="26"/>
        <v>1685</v>
      </c>
      <c r="C1689" s="1171"/>
      <c r="D1689" s="1494"/>
      <c r="E1689" s="979"/>
      <c r="F1689" s="879"/>
      <c r="G1689" s="1076"/>
      <c r="H1689" s="910" t="s">
        <v>1324</v>
      </c>
      <c r="I1689" s="883"/>
      <c r="J1689" s="884" t="s">
        <v>2356</v>
      </c>
      <c r="K1689" s="902"/>
      <c r="L1689" s="937" t="s">
        <v>994</v>
      </c>
      <c r="M1689" s="903"/>
      <c r="O1689" s="865"/>
    </row>
    <row r="1690" spans="2:15" s="837" customFormat="1" ht="13.5">
      <c r="B1690" s="871">
        <f t="shared" si="26"/>
        <v>1686</v>
      </c>
      <c r="C1690" s="1171"/>
      <c r="D1690" s="1495"/>
      <c r="E1690" s="979"/>
      <c r="F1690" s="1123"/>
      <c r="G1690" s="1076"/>
      <c r="H1690" s="1053" t="s">
        <v>2357</v>
      </c>
      <c r="I1690" s="969" t="s">
        <v>2316</v>
      </c>
      <c r="J1690" s="884" t="s">
        <v>2242</v>
      </c>
      <c r="K1690" s="902"/>
      <c r="L1690" s="937" t="s">
        <v>1303</v>
      </c>
      <c r="M1690" s="903"/>
      <c r="O1690" s="865"/>
    </row>
    <row r="1691" spans="2:15" s="837" customFormat="1" ht="13.5">
      <c r="B1691" s="871">
        <f t="shared" si="26"/>
        <v>1687</v>
      </c>
      <c r="C1691" s="1171"/>
      <c r="D1691" s="1494"/>
      <c r="E1691" s="979"/>
      <c r="F1691" s="879"/>
      <c r="G1691" s="1076"/>
      <c r="H1691" s="1088"/>
      <c r="I1691" s="969" t="s">
        <v>2352</v>
      </c>
      <c r="J1691" s="884" t="s">
        <v>708</v>
      </c>
      <c r="K1691" s="902"/>
      <c r="L1691" s="937" t="s">
        <v>2218</v>
      </c>
      <c r="M1691" s="884"/>
      <c r="O1691" s="865"/>
    </row>
    <row r="1692" spans="2:15" s="837" customFormat="1" ht="13.5">
      <c r="B1692" s="871">
        <f t="shared" si="26"/>
        <v>1688</v>
      </c>
      <c r="C1692" s="1171"/>
      <c r="D1692" s="1494"/>
      <c r="E1692" s="979"/>
      <c r="F1692" s="879"/>
      <c r="G1692" s="1076"/>
      <c r="H1692" s="1088"/>
      <c r="I1692" s="883" t="s">
        <v>1474</v>
      </c>
      <c r="J1692" s="884" t="s">
        <v>708</v>
      </c>
      <c r="K1692" s="902"/>
      <c r="L1692" s="937" t="s">
        <v>994</v>
      </c>
      <c r="M1692" s="903"/>
      <c r="O1692" s="865"/>
    </row>
    <row r="1693" spans="2:15" s="837" customFormat="1" ht="13.5">
      <c r="B1693" s="871">
        <f t="shared" si="26"/>
        <v>1689</v>
      </c>
      <c r="C1693" s="1474"/>
      <c r="D1693" s="983"/>
      <c r="E1693" s="1483"/>
      <c r="F1693" s="868"/>
      <c r="G1693" s="1076"/>
      <c r="H1693" s="996"/>
      <c r="I1693" s="1141" t="s">
        <v>1466</v>
      </c>
      <c r="J1693" s="884" t="s">
        <v>831</v>
      </c>
      <c r="K1693" s="902"/>
      <c r="L1693" s="937" t="s">
        <v>2221</v>
      </c>
      <c r="M1693" s="903"/>
      <c r="O1693" s="865"/>
    </row>
    <row r="1694" spans="2:15" s="837" customFormat="1" ht="13.5">
      <c r="B1694" s="871">
        <f t="shared" si="26"/>
        <v>1690</v>
      </c>
      <c r="C1694" s="1474"/>
      <c r="D1694" s="983"/>
      <c r="E1694" s="1483"/>
      <c r="F1694" s="868"/>
      <c r="G1694" s="1076"/>
      <c r="H1694" s="981"/>
      <c r="I1694" s="1141" t="s">
        <v>2353</v>
      </c>
      <c r="J1694" s="884" t="s">
        <v>1181</v>
      </c>
      <c r="K1694" s="902"/>
      <c r="L1694" s="937" t="s">
        <v>994</v>
      </c>
      <c r="M1694" s="903"/>
      <c r="O1694" s="865"/>
    </row>
    <row r="1695" spans="2:15" s="837" customFormat="1" ht="13.5">
      <c r="B1695" s="871">
        <f t="shared" si="26"/>
        <v>1691</v>
      </c>
      <c r="C1695" s="1171"/>
      <c r="D1695" s="1494"/>
      <c r="E1695" s="979"/>
      <c r="F1695" s="879"/>
      <c r="G1695" s="1076"/>
      <c r="H1695" s="910" t="s">
        <v>2354</v>
      </c>
      <c r="I1695" s="883"/>
      <c r="J1695" s="894" t="s">
        <v>1181</v>
      </c>
      <c r="K1695" s="904"/>
      <c r="L1695" s="937" t="s">
        <v>994</v>
      </c>
      <c r="M1695" s="884" t="s">
        <v>772</v>
      </c>
      <c r="O1695" s="865"/>
    </row>
    <row r="1696" spans="2:15" s="837" customFormat="1" ht="13.5">
      <c r="B1696" s="871">
        <f t="shared" si="26"/>
        <v>1692</v>
      </c>
      <c r="C1696" s="1171"/>
      <c r="D1696" s="1494"/>
      <c r="E1696" s="979"/>
      <c r="F1696" s="896" t="s">
        <v>2358</v>
      </c>
      <c r="G1696" s="1463"/>
      <c r="H1696" s="1464" t="s">
        <v>2208</v>
      </c>
      <c r="I1696" s="874"/>
      <c r="J1696" s="875" t="s">
        <v>692</v>
      </c>
      <c r="K1696" s="1435"/>
      <c r="L1696" s="877" t="s">
        <v>1499</v>
      </c>
      <c r="M1696" s="878"/>
      <c r="O1696" s="865"/>
    </row>
    <row r="1697" spans="2:15" s="837" customFormat="1" ht="13.5">
      <c r="B1697" s="871">
        <f t="shared" si="26"/>
        <v>1693</v>
      </c>
      <c r="C1697" s="1171"/>
      <c r="D1697" s="1494"/>
      <c r="E1697" s="979"/>
      <c r="F1697" s="879"/>
      <c r="G1697" s="1076"/>
      <c r="H1697" s="1505" t="s">
        <v>1741</v>
      </c>
      <c r="I1697" s="900"/>
      <c r="J1697" s="901" t="s">
        <v>2327</v>
      </c>
      <c r="K1697" s="885" t="s">
        <v>2328</v>
      </c>
      <c r="L1697" s="886" t="s">
        <v>649</v>
      </c>
      <c r="M1697" s="887"/>
      <c r="O1697" s="865"/>
    </row>
    <row r="1698" spans="2:15" s="837" customFormat="1" ht="13.5">
      <c r="B1698" s="871">
        <f t="shared" si="26"/>
        <v>1694</v>
      </c>
      <c r="C1698" s="1171"/>
      <c r="D1698" s="1494"/>
      <c r="E1698" s="979"/>
      <c r="F1698" s="879"/>
      <c r="G1698" s="1076"/>
      <c r="H1698" s="910" t="s">
        <v>2347</v>
      </c>
      <c r="I1698" s="883"/>
      <c r="J1698" s="884" t="s">
        <v>708</v>
      </c>
      <c r="K1698" s="902"/>
      <c r="L1698" s="937" t="s">
        <v>2218</v>
      </c>
      <c r="M1698" s="903"/>
      <c r="O1698" s="865"/>
    </row>
    <row r="1699" spans="2:15" s="837" customFormat="1" ht="13.5">
      <c r="B1699" s="871">
        <f t="shared" si="26"/>
        <v>1695</v>
      </c>
      <c r="C1699" s="1171"/>
      <c r="D1699" s="1495"/>
      <c r="E1699" s="979"/>
      <c r="F1699" s="1123"/>
      <c r="G1699" s="1076"/>
      <c r="H1699" s="1053" t="s">
        <v>2035</v>
      </c>
      <c r="I1699" s="969" t="s">
        <v>2316</v>
      </c>
      <c r="J1699" s="884" t="s">
        <v>2242</v>
      </c>
      <c r="K1699" s="902"/>
      <c r="L1699" s="937" t="s">
        <v>2351</v>
      </c>
      <c r="M1699" s="903"/>
      <c r="O1699" s="865"/>
    </row>
    <row r="1700" spans="2:15" s="837" customFormat="1" ht="13.5">
      <c r="B1700" s="871">
        <f t="shared" si="26"/>
        <v>1696</v>
      </c>
      <c r="C1700" s="1171"/>
      <c r="D1700" s="1494"/>
      <c r="E1700" s="979"/>
      <c r="F1700" s="879"/>
      <c r="G1700" s="1076"/>
      <c r="H1700" s="1088"/>
      <c r="I1700" s="969" t="s">
        <v>2352</v>
      </c>
      <c r="J1700" s="884" t="s">
        <v>2356</v>
      </c>
      <c r="K1700" s="902"/>
      <c r="L1700" s="937" t="s">
        <v>2218</v>
      </c>
      <c r="M1700" s="884"/>
      <c r="O1700" s="865"/>
    </row>
    <row r="1701" spans="2:15" s="837" customFormat="1" ht="13.5">
      <c r="B1701" s="871">
        <f t="shared" si="26"/>
        <v>1697</v>
      </c>
      <c r="C1701" s="1171"/>
      <c r="D1701" s="1494"/>
      <c r="E1701" s="979"/>
      <c r="F1701" s="879"/>
      <c r="G1701" s="1076"/>
      <c r="H1701" s="1088"/>
      <c r="I1701" s="883" t="s">
        <v>1474</v>
      </c>
      <c r="J1701" s="884" t="s">
        <v>708</v>
      </c>
      <c r="K1701" s="902"/>
      <c r="L1701" s="937" t="s">
        <v>994</v>
      </c>
      <c r="M1701" s="903"/>
      <c r="O1701" s="865"/>
    </row>
    <row r="1702" spans="2:15" s="837" customFormat="1" ht="13.5">
      <c r="B1702" s="871">
        <f t="shared" si="26"/>
        <v>1698</v>
      </c>
      <c r="C1702" s="1474"/>
      <c r="D1702" s="983"/>
      <c r="E1702" s="1483"/>
      <c r="F1702" s="868"/>
      <c r="G1702" s="1076"/>
      <c r="H1702" s="996"/>
      <c r="I1702" s="1141" t="s">
        <v>1466</v>
      </c>
      <c r="J1702" s="884" t="s">
        <v>2339</v>
      </c>
      <c r="K1702" s="902"/>
      <c r="L1702" s="937" t="s">
        <v>2221</v>
      </c>
      <c r="M1702" s="903"/>
      <c r="O1702" s="865"/>
    </row>
    <row r="1703" spans="2:15" s="837" customFormat="1" ht="13.5">
      <c r="B1703" s="871">
        <f t="shared" si="26"/>
        <v>1699</v>
      </c>
      <c r="C1703" s="1474"/>
      <c r="D1703" s="983"/>
      <c r="E1703" s="1483"/>
      <c r="F1703" s="868"/>
      <c r="G1703" s="1076"/>
      <c r="H1703" s="981"/>
      <c r="I1703" s="1141" t="s">
        <v>2353</v>
      </c>
      <c r="J1703" s="884" t="s">
        <v>1181</v>
      </c>
      <c r="K1703" s="902"/>
      <c r="L1703" s="937" t="s">
        <v>2218</v>
      </c>
      <c r="M1703" s="903"/>
      <c r="O1703" s="865"/>
    </row>
    <row r="1704" spans="2:15" s="837" customFormat="1" ht="13.5">
      <c r="B1704" s="871">
        <f t="shared" si="26"/>
        <v>1700</v>
      </c>
      <c r="C1704" s="1171"/>
      <c r="D1704" s="1494"/>
      <c r="E1704" s="979"/>
      <c r="F1704" s="879"/>
      <c r="G1704" s="1076"/>
      <c r="H1704" s="910" t="s">
        <v>2354</v>
      </c>
      <c r="I1704" s="883"/>
      <c r="J1704" s="894" t="s">
        <v>1181</v>
      </c>
      <c r="K1704" s="904"/>
      <c r="L1704" s="937" t="s">
        <v>2218</v>
      </c>
      <c r="M1704" s="884" t="s">
        <v>772</v>
      </c>
      <c r="O1704" s="865"/>
    </row>
    <row r="1705" spans="2:15" s="837" customFormat="1" ht="13.5">
      <c r="B1705" s="871">
        <f t="shared" si="26"/>
        <v>1701</v>
      </c>
      <c r="C1705" s="1171"/>
      <c r="D1705" s="1494"/>
      <c r="E1705" s="979"/>
      <c r="F1705" s="896" t="s">
        <v>2359</v>
      </c>
      <c r="G1705" s="1463"/>
      <c r="H1705" s="1464" t="s">
        <v>2208</v>
      </c>
      <c r="I1705" s="874"/>
      <c r="J1705" s="875" t="s">
        <v>2360</v>
      </c>
      <c r="K1705" s="1435"/>
      <c r="L1705" s="877" t="s">
        <v>2361</v>
      </c>
      <c r="M1705" s="878"/>
      <c r="O1705" s="865"/>
    </row>
    <row r="1706" spans="2:15" s="837" customFormat="1" ht="13.5">
      <c r="B1706" s="871">
        <f t="shared" si="26"/>
        <v>1702</v>
      </c>
      <c r="C1706" s="1171"/>
      <c r="D1706" s="1494"/>
      <c r="E1706" s="979"/>
      <c r="F1706" s="879"/>
      <c r="G1706" s="1076"/>
      <c r="H1706" s="1505" t="s">
        <v>1741</v>
      </c>
      <c r="I1706" s="900"/>
      <c r="J1706" s="901" t="s">
        <v>2327</v>
      </c>
      <c r="K1706" s="885" t="s">
        <v>2328</v>
      </c>
      <c r="L1706" s="886" t="s">
        <v>649</v>
      </c>
      <c r="M1706" s="887"/>
      <c r="O1706" s="865"/>
    </row>
    <row r="1707" spans="2:15" s="837" customFormat="1" ht="13.5">
      <c r="B1707" s="871">
        <f t="shared" si="26"/>
        <v>1703</v>
      </c>
      <c r="C1707" s="1171"/>
      <c r="D1707" s="1494"/>
      <c r="E1707" s="979"/>
      <c r="F1707" s="879"/>
      <c r="G1707" s="1076"/>
      <c r="H1707" s="910" t="s">
        <v>1324</v>
      </c>
      <c r="I1707" s="883"/>
      <c r="J1707" s="884" t="s">
        <v>708</v>
      </c>
      <c r="K1707" s="902"/>
      <c r="L1707" s="937" t="s">
        <v>2218</v>
      </c>
      <c r="M1707" s="903"/>
      <c r="O1707" s="865"/>
    </row>
    <row r="1708" spans="2:15" s="837" customFormat="1" ht="13.5">
      <c r="B1708" s="871">
        <f t="shared" si="26"/>
        <v>1704</v>
      </c>
      <c r="C1708" s="1171"/>
      <c r="D1708" s="1495"/>
      <c r="E1708" s="979"/>
      <c r="F1708" s="1123"/>
      <c r="G1708" s="1076"/>
      <c r="H1708" s="1053" t="s">
        <v>2035</v>
      </c>
      <c r="I1708" s="969" t="s">
        <v>2316</v>
      </c>
      <c r="J1708" s="884" t="s">
        <v>2242</v>
      </c>
      <c r="K1708" s="902"/>
      <c r="L1708" s="937" t="s">
        <v>2351</v>
      </c>
      <c r="M1708" s="903"/>
      <c r="O1708" s="865"/>
    </row>
    <row r="1709" spans="2:15" s="837" customFormat="1" ht="13.5">
      <c r="B1709" s="871">
        <f t="shared" si="26"/>
        <v>1705</v>
      </c>
      <c r="C1709" s="1171"/>
      <c r="D1709" s="1494"/>
      <c r="E1709" s="979"/>
      <c r="F1709" s="879"/>
      <c r="G1709" s="1076"/>
      <c r="H1709" s="1088"/>
      <c r="I1709" s="969" t="s">
        <v>2352</v>
      </c>
      <c r="J1709" s="884" t="s">
        <v>708</v>
      </c>
      <c r="K1709" s="902"/>
      <c r="L1709" s="937" t="s">
        <v>994</v>
      </c>
      <c r="M1709" s="884"/>
      <c r="O1709" s="865"/>
    </row>
    <row r="1710" spans="2:15" s="837" customFormat="1" ht="13.5">
      <c r="B1710" s="871">
        <f t="shared" si="26"/>
        <v>1706</v>
      </c>
      <c r="C1710" s="1171"/>
      <c r="D1710" s="1494"/>
      <c r="E1710" s="979"/>
      <c r="F1710" s="879"/>
      <c r="G1710" s="1076"/>
      <c r="H1710" s="1088"/>
      <c r="I1710" s="883" t="s">
        <v>1474</v>
      </c>
      <c r="J1710" s="884" t="s">
        <v>708</v>
      </c>
      <c r="K1710" s="902"/>
      <c r="L1710" s="937" t="s">
        <v>994</v>
      </c>
      <c r="M1710" s="903"/>
      <c r="O1710" s="865"/>
    </row>
    <row r="1711" spans="2:15" s="837" customFormat="1" ht="13.5">
      <c r="B1711" s="871">
        <f t="shared" si="26"/>
        <v>1707</v>
      </c>
      <c r="C1711" s="1474"/>
      <c r="D1711" s="983"/>
      <c r="E1711" s="1483"/>
      <c r="F1711" s="868"/>
      <c r="G1711" s="1076"/>
      <c r="H1711" s="996"/>
      <c r="I1711" s="1141" t="s">
        <v>1466</v>
      </c>
      <c r="J1711" s="884" t="s">
        <v>831</v>
      </c>
      <c r="K1711" s="902"/>
      <c r="L1711" s="937" t="s">
        <v>2221</v>
      </c>
      <c r="M1711" s="903"/>
      <c r="O1711" s="865"/>
    </row>
    <row r="1712" spans="2:15" s="837" customFormat="1" ht="13.5">
      <c r="B1712" s="871">
        <f t="shared" si="26"/>
        <v>1708</v>
      </c>
      <c r="C1712" s="1474"/>
      <c r="D1712" s="983"/>
      <c r="E1712" s="1483"/>
      <c r="F1712" s="868"/>
      <c r="G1712" s="1076"/>
      <c r="H1712" s="981"/>
      <c r="I1712" s="1141" t="s">
        <v>2353</v>
      </c>
      <c r="J1712" s="884" t="s">
        <v>1181</v>
      </c>
      <c r="K1712" s="902"/>
      <c r="L1712" s="937" t="s">
        <v>2218</v>
      </c>
      <c r="M1712" s="903"/>
      <c r="O1712" s="865"/>
    </row>
    <row r="1713" spans="2:15" s="837" customFormat="1" ht="13.5">
      <c r="B1713" s="871">
        <f t="shared" si="26"/>
        <v>1709</v>
      </c>
      <c r="C1713" s="1171"/>
      <c r="D1713" s="1494"/>
      <c r="E1713" s="979"/>
      <c r="F1713" s="879"/>
      <c r="G1713" s="1076"/>
      <c r="H1713" s="910" t="s">
        <v>2354</v>
      </c>
      <c r="I1713" s="883"/>
      <c r="J1713" s="894" t="s">
        <v>1181</v>
      </c>
      <c r="K1713" s="904"/>
      <c r="L1713" s="937" t="s">
        <v>994</v>
      </c>
      <c r="M1713" s="884" t="s">
        <v>772</v>
      </c>
      <c r="O1713" s="865"/>
    </row>
    <row r="1714" spans="2:15" s="837" customFormat="1" ht="13.5">
      <c r="B1714" s="871">
        <f t="shared" si="26"/>
        <v>1710</v>
      </c>
      <c r="C1714" s="1064"/>
      <c r="D1714" s="896" t="s">
        <v>2362</v>
      </c>
      <c r="E1714" s="897"/>
      <c r="F1714" s="897"/>
      <c r="G1714" s="897"/>
      <c r="H1714" s="897"/>
      <c r="I1714" s="897"/>
      <c r="J1714" s="929" t="s">
        <v>994</v>
      </c>
      <c r="K1714" s="930" t="s">
        <v>994</v>
      </c>
      <c r="L1714" s="931" t="s">
        <v>994</v>
      </c>
      <c r="M1714" s="957"/>
      <c r="O1714" s="865"/>
    </row>
    <row r="1715" spans="2:15" s="837" customFormat="1" ht="13.5">
      <c r="B1715" s="871">
        <f t="shared" si="26"/>
        <v>1711</v>
      </c>
      <c r="C1715" s="1171"/>
      <c r="D1715" s="879"/>
      <c r="E1715" s="880"/>
      <c r="F1715" s="896" t="s">
        <v>2363</v>
      </c>
      <c r="G1715" s="1463"/>
      <c r="H1715" s="1464" t="s">
        <v>2346</v>
      </c>
      <c r="I1715" s="874"/>
      <c r="J1715" s="875" t="s">
        <v>975</v>
      </c>
      <c r="K1715" s="1435"/>
      <c r="L1715" s="877" t="s">
        <v>649</v>
      </c>
      <c r="M1715" s="878"/>
      <c r="O1715" s="865"/>
    </row>
    <row r="1716" spans="2:15" s="837" customFormat="1" ht="13.5">
      <c r="B1716" s="871">
        <f t="shared" si="26"/>
        <v>1712</v>
      </c>
      <c r="C1716" s="1171"/>
      <c r="D1716" s="879"/>
      <c r="E1716" s="880"/>
      <c r="F1716" s="879"/>
      <c r="G1716" s="1076"/>
      <c r="H1716" s="910" t="s">
        <v>776</v>
      </c>
      <c r="I1716" s="883"/>
      <c r="J1716" s="884" t="s">
        <v>1396</v>
      </c>
      <c r="K1716" s="902"/>
      <c r="L1716" s="937" t="s">
        <v>780</v>
      </c>
      <c r="M1716" s="903"/>
      <c r="O1716" s="865"/>
    </row>
    <row r="1717" spans="2:15" s="837" customFormat="1" ht="13.5">
      <c r="B1717" s="871">
        <f t="shared" si="26"/>
        <v>1713</v>
      </c>
      <c r="C1717" s="1171"/>
      <c r="D1717" s="1123"/>
      <c r="E1717" s="880"/>
      <c r="F1717" s="1123"/>
      <c r="G1717" s="1076"/>
      <c r="H1717" s="940" t="s">
        <v>2193</v>
      </c>
      <c r="I1717" s="969"/>
      <c r="J1717" s="884" t="s">
        <v>907</v>
      </c>
      <c r="K1717" s="902"/>
      <c r="L1717" s="937" t="s">
        <v>592</v>
      </c>
      <c r="M1717" s="903"/>
      <c r="O1717" s="865"/>
    </row>
    <row r="1718" spans="2:15" s="837" customFormat="1" ht="13.5">
      <c r="B1718" s="871">
        <f t="shared" si="26"/>
        <v>1714</v>
      </c>
      <c r="C1718" s="1171"/>
      <c r="D1718" s="879"/>
      <c r="E1718" s="880"/>
      <c r="F1718" s="879"/>
      <c r="G1718" s="1076"/>
      <c r="H1718" s="940" t="s">
        <v>2364</v>
      </c>
      <c r="I1718" s="969"/>
      <c r="J1718" s="884" t="s">
        <v>1181</v>
      </c>
      <c r="K1718" s="902"/>
      <c r="L1718" s="937" t="s">
        <v>592</v>
      </c>
      <c r="M1718" s="884"/>
      <c r="O1718" s="865"/>
    </row>
    <row r="1719" spans="2:15" s="837" customFormat="1" ht="13.5">
      <c r="B1719" s="871">
        <f t="shared" si="26"/>
        <v>1715</v>
      </c>
      <c r="C1719" s="1171"/>
      <c r="D1719" s="879"/>
      <c r="E1719" s="880"/>
      <c r="F1719" s="889"/>
      <c r="G1719" s="1472"/>
      <c r="H1719" s="1100" t="s">
        <v>2354</v>
      </c>
      <c r="I1719" s="893"/>
      <c r="J1719" s="894" t="s">
        <v>1181</v>
      </c>
      <c r="K1719" s="904"/>
      <c r="L1719" s="905" t="s">
        <v>592</v>
      </c>
      <c r="M1719" s="894" t="s">
        <v>772</v>
      </c>
      <c r="O1719" s="865"/>
    </row>
    <row r="1720" spans="2:15" s="837" customFormat="1" ht="13.5">
      <c r="B1720" s="871">
        <f t="shared" si="26"/>
        <v>1716</v>
      </c>
      <c r="C1720" s="1171"/>
      <c r="D1720" s="879"/>
      <c r="E1720" s="880"/>
      <c r="F1720" s="879" t="s">
        <v>2365</v>
      </c>
      <c r="G1720" s="1076"/>
      <c r="H1720" s="1464" t="s">
        <v>2188</v>
      </c>
      <c r="I1720" s="874"/>
      <c r="J1720" s="875" t="s">
        <v>975</v>
      </c>
      <c r="K1720" s="1497"/>
      <c r="L1720" s="886" t="s">
        <v>649</v>
      </c>
      <c r="M1720" s="887"/>
      <c r="O1720" s="865"/>
    </row>
    <row r="1721" spans="2:15" s="837" customFormat="1" ht="13.5">
      <c r="B1721" s="871">
        <f t="shared" si="26"/>
        <v>1717</v>
      </c>
      <c r="C1721" s="1171"/>
      <c r="D1721" s="879"/>
      <c r="E1721" s="880"/>
      <c r="F1721" s="879"/>
      <c r="G1721" s="1076"/>
      <c r="H1721" s="910" t="s">
        <v>776</v>
      </c>
      <c r="I1721" s="883"/>
      <c r="J1721" s="884" t="s">
        <v>1396</v>
      </c>
      <c r="K1721" s="902"/>
      <c r="L1721" s="937" t="s">
        <v>780</v>
      </c>
      <c r="M1721" s="903"/>
      <c r="O1721" s="865"/>
    </row>
    <row r="1722" spans="2:15" s="837" customFormat="1" ht="13.5">
      <c r="B1722" s="871">
        <f t="shared" si="26"/>
        <v>1718</v>
      </c>
      <c r="C1722" s="1171"/>
      <c r="D1722" s="1123"/>
      <c r="E1722" s="880"/>
      <c r="F1722" s="1123"/>
      <c r="G1722" s="1076"/>
      <c r="H1722" s="940" t="s">
        <v>2193</v>
      </c>
      <c r="I1722" s="969"/>
      <c r="J1722" s="884" t="s">
        <v>907</v>
      </c>
      <c r="K1722" s="902"/>
      <c r="L1722" s="937" t="s">
        <v>592</v>
      </c>
      <c r="M1722" s="903"/>
      <c r="O1722" s="865"/>
    </row>
    <row r="1723" spans="2:15" s="837" customFormat="1" ht="13.5">
      <c r="B1723" s="871">
        <f t="shared" si="26"/>
        <v>1719</v>
      </c>
      <c r="C1723" s="1171"/>
      <c r="D1723" s="879"/>
      <c r="E1723" s="880"/>
      <c r="F1723" s="879"/>
      <c r="G1723" s="1076"/>
      <c r="H1723" s="940" t="s">
        <v>2364</v>
      </c>
      <c r="I1723" s="969"/>
      <c r="J1723" s="884" t="s">
        <v>1181</v>
      </c>
      <c r="K1723" s="902"/>
      <c r="L1723" s="937" t="s">
        <v>592</v>
      </c>
      <c r="M1723" s="884"/>
      <c r="O1723" s="865"/>
    </row>
    <row r="1724" spans="2:15" s="837" customFormat="1" ht="13.5">
      <c r="B1724" s="871">
        <f t="shared" si="26"/>
        <v>1720</v>
      </c>
      <c r="C1724" s="1171"/>
      <c r="D1724" s="879"/>
      <c r="E1724" s="880"/>
      <c r="F1724" s="879"/>
      <c r="G1724" s="1076"/>
      <c r="H1724" s="1100" t="s">
        <v>2354</v>
      </c>
      <c r="I1724" s="893"/>
      <c r="J1724" s="894" t="s">
        <v>1181</v>
      </c>
      <c r="K1724" s="902"/>
      <c r="L1724" s="937" t="s">
        <v>592</v>
      </c>
      <c r="M1724" s="884" t="s">
        <v>772</v>
      </c>
      <c r="O1724" s="865"/>
    </row>
    <row r="1725" spans="2:15" s="837" customFormat="1" ht="13.5">
      <c r="B1725" s="871">
        <f t="shared" si="26"/>
        <v>1721</v>
      </c>
      <c r="C1725" s="1171"/>
      <c r="D1725" s="879"/>
      <c r="E1725" s="880"/>
      <c r="F1725" s="896" t="s">
        <v>2366</v>
      </c>
      <c r="G1725" s="1463"/>
      <c r="H1725" s="1464" t="s">
        <v>2188</v>
      </c>
      <c r="I1725" s="874"/>
      <c r="J1725" s="875" t="s">
        <v>975</v>
      </c>
      <c r="K1725" s="1435"/>
      <c r="L1725" s="877" t="s">
        <v>649</v>
      </c>
      <c r="M1725" s="878"/>
      <c r="O1725" s="865"/>
    </row>
    <row r="1726" spans="2:15" s="837" customFormat="1" ht="13.5">
      <c r="B1726" s="871">
        <f t="shared" si="26"/>
        <v>1722</v>
      </c>
      <c r="C1726" s="1171"/>
      <c r="D1726" s="879"/>
      <c r="E1726" s="880"/>
      <c r="F1726" s="879"/>
      <c r="G1726" s="1076"/>
      <c r="H1726" s="910" t="s">
        <v>776</v>
      </c>
      <c r="I1726" s="883"/>
      <c r="J1726" s="884" t="s">
        <v>1396</v>
      </c>
      <c r="K1726" s="902"/>
      <c r="L1726" s="937" t="s">
        <v>780</v>
      </c>
      <c r="M1726" s="903"/>
      <c r="O1726" s="865"/>
    </row>
    <row r="1727" spans="2:15" s="837" customFormat="1" ht="13.5">
      <c r="B1727" s="871">
        <f t="shared" si="26"/>
        <v>1723</v>
      </c>
      <c r="C1727" s="1171"/>
      <c r="D1727" s="1123"/>
      <c r="E1727" s="880"/>
      <c r="F1727" s="1123"/>
      <c r="G1727" s="1076"/>
      <c r="H1727" s="940" t="s">
        <v>2193</v>
      </c>
      <c r="I1727" s="969"/>
      <c r="J1727" s="884" t="s">
        <v>907</v>
      </c>
      <c r="K1727" s="902"/>
      <c r="L1727" s="937" t="s">
        <v>592</v>
      </c>
      <c r="M1727" s="903"/>
      <c r="O1727" s="865"/>
    </row>
    <row r="1728" spans="2:15" s="837" customFormat="1" ht="13.5">
      <c r="B1728" s="871">
        <f t="shared" si="26"/>
        <v>1724</v>
      </c>
      <c r="C1728" s="1171"/>
      <c r="D1728" s="879"/>
      <c r="E1728" s="880"/>
      <c r="F1728" s="879"/>
      <c r="G1728" s="1076"/>
      <c r="H1728" s="940" t="s">
        <v>2364</v>
      </c>
      <c r="I1728" s="969"/>
      <c r="J1728" s="884" t="s">
        <v>1181</v>
      </c>
      <c r="K1728" s="902"/>
      <c r="L1728" s="937" t="s">
        <v>592</v>
      </c>
      <c r="M1728" s="884"/>
      <c r="O1728" s="865"/>
    </row>
    <row r="1729" spans="2:15" s="837" customFormat="1" ht="13.5">
      <c r="B1729" s="871">
        <f t="shared" si="26"/>
        <v>1725</v>
      </c>
      <c r="C1729" s="1171"/>
      <c r="D1729" s="879"/>
      <c r="E1729" s="880"/>
      <c r="F1729" s="879"/>
      <c r="G1729" s="1076"/>
      <c r="H1729" s="1100" t="s">
        <v>2354</v>
      </c>
      <c r="I1729" s="893"/>
      <c r="J1729" s="894" t="s">
        <v>1181</v>
      </c>
      <c r="K1729" s="902"/>
      <c r="L1729" s="937" t="s">
        <v>592</v>
      </c>
      <c r="M1729" s="884" t="s">
        <v>772</v>
      </c>
      <c r="O1729" s="865"/>
    </row>
    <row r="1730" spans="2:15" s="837" customFormat="1" ht="13.5">
      <c r="B1730" s="871">
        <f t="shared" si="26"/>
        <v>1726</v>
      </c>
      <c r="C1730" s="1171"/>
      <c r="D1730" s="879"/>
      <c r="E1730" s="880"/>
      <c r="F1730" s="896" t="s">
        <v>2367</v>
      </c>
      <c r="G1730" s="1463"/>
      <c r="H1730" s="1464" t="s">
        <v>2188</v>
      </c>
      <c r="I1730" s="874"/>
      <c r="J1730" s="875" t="s">
        <v>975</v>
      </c>
      <c r="K1730" s="1435"/>
      <c r="L1730" s="877" t="s">
        <v>649</v>
      </c>
      <c r="M1730" s="878"/>
      <c r="O1730" s="865"/>
    </row>
    <row r="1731" spans="2:15" s="837" customFormat="1" ht="13.5">
      <c r="B1731" s="871">
        <f t="shared" si="26"/>
        <v>1727</v>
      </c>
      <c r="C1731" s="1171"/>
      <c r="D1731" s="879"/>
      <c r="E1731" s="880"/>
      <c r="F1731" s="879"/>
      <c r="G1731" s="1076"/>
      <c r="H1731" s="910" t="s">
        <v>776</v>
      </c>
      <c r="I1731" s="883"/>
      <c r="J1731" s="884" t="s">
        <v>1396</v>
      </c>
      <c r="K1731" s="902"/>
      <c r="L1731" s="937" t="s">
        <v>2324</v>
      </c>
      <c r="M1731" s="903"/>
      <c r="O1731" s="865"/>
    </row>
    <row r="1732" spans="2:15" s="837" customFormat="1" ht="13.5">
      <c r="B1732" s="871">
        <f t="shared" si="26"/>
        <v>1728</v>
      </c>
      <c r="C1732" s="1171"/>
      <c r="D1732" s="1123"/>
      <c r="E1732" s="880"/>
      <c r="F1732" s="1123"/>
      <c r="G1732" s="1076"/>
      <c r="H1732" s="940" t="s">
        <v>2193</v>
      </c>
      <c r="I1732" s="969"/>
      <c r="J1732" s="884" t="s">
        <v>2222</v>
      </c>
      <c r="K1732" s="902"/>
      <c r="L1732" s="937" t="s">
        <v>592</v>
      </c>
      <c r="M1732" s="903"/>
      <c r="O1732" s="865"/>
    </row>
    <row r="1733" spans="2:15" s="837" customFormat="1" ht="13.5">
      <c r="B1733" s="871">
        <f t="shared" si="26"/>
        <v>1729</v>
      </c>
      <c r="C1733" s="1171"/>
      <c r="D1733" s="879"/>
      <c r="E1733" s="880"/>
      <c r="F1733" s="879"/>
      <c r="G1733" s="1076"/>
      <c r="H1733" s="940" t="s">
        <v>2364</v>
      </c>
      <c r="I1733" s="969"/>
      <c r="J1733" s="884" t="s">
        <v>1181</v>
      </c>
      <c r="K1733" s="902"/>
      <c r="L1733" s="937" t="s">
        <v>592</v>
      </c>
      <c r="M1733" s="884"/>
      <c r="O1733" s="865"/>
    </row>
    <row r="1734" spans="2:15" s="837" customFormat="1" ht="13.5">
      <c r="B1734" s="871">
        <f t="shared" ref="B1734:B1797" si="27">B1733+1</f>
        <v>1730</v>
      </c>
      <c r="C1734" s="1171"/>
      <c r="D1734" s="879"/>
      <c r="E1734" s="880"/>
      <c r="F1734" s="879"/>
      <c r="G1734" s="1076"/>
      <c r="H1734" s="1100" t="s">
        <v>2354</v>
      </c>
      <c r="I1734" s="893"/>
      <c r="J1734" s="894" t="s">
        <v>1181</v>
      </c>
      <c r="K1734" s="904"/>
      <c r="L1734" s="937" t="s">
        <v>592</v>
      </c>
      <c r="M1734" s="884" t="s">
        <v>772</v>
      </c>
      <c r="O1734" s="865"/>
    </row>
    <row r="1735" spans="2:15" s="837" customFormat="1" ht="13.5">
      <c r="B1735" s="871">
        <f t="shared" si="27"/>
        <v>1731</v>
      </c>
      <c r="C1735" s="1171"/>
      <c r="D1735" s="879"/>
      <c r="E1735" s="880"/>
      <c r="F1735" s="896" t="s">
        <v>2368</v>
      </c>
      <c r="G1735" s="1463"/>
      <c r="H1735" s="1464" t="s">
        <v>2208</v>
      </c>
      <c r="I1735" s="874"/>
      <c r="J1735" s="875" t="s">
        <v>2360</v>
      </c>
      <c r="K1735" s="1497"/>
      <c r="L1735" s="877" t="s">
        <v>2361</v>
      </c>
      <c r="M1735" s="878"/>
      <c r="O1735" s="865"/>
    </row>
    <row r="1736" spans="2:15" s="837" customFormat="1" ht="13.5">
      <c r="B1736" s="871">
        <f t="shared" si="27"/>
        <v>1732</v>
      </c>
      <c r="C1736" s="1171"/>
      <c r="D1736" s="879"/>
      <c r="E1736" s="880"/>
      <c r="F1736" s="879"/>
      <c r="G1736" s="1076"/>
      <c r="H1736" s="1505" t="s">
        <v>1741</v>
      </c>
      <c r="I1736" s="900"/>
      <c r="J1736" s="901" t="s">
        <v>975</v>
      </c>
      <c r="K1736" s="885"/>
      <c r="L1736" s="886" t="s">
        <v>649</v>
      </c>
      <c r="M1736" s="887"/>
      <c r="O1736" s="865"/>
    </row>
    <row r="1737" spans="2:15" s="837" customFormat="1" ht="13.5">
      <c r="B1737" s="871">
        <f t="shared" si="27"/>
        <v>1733</v>
      </c>
      <c r="C1737" s="1171"/>
      <c r="D1737" s="879"/>
      <c r="E1737" s="880"/>
      <c r="F1737" s="3033"/>
      <c r="G1737" s="3034"/>
      <c r="H1737" s="910" t="s">
        <v>2344</v>
      </c>
      <c r="I1737" s="883"/>
      <c r="J1737" s="884" t="s">
        <v>1396</v>
      </c>
      <c r="K1737" s="902"/>
      <c r="L1737" s="937" t="s">
        <v>780</v>
      </c>
      <c r="M1737" s="903"/>
      <c r="O1737" s="865"/>
    </row>
    <row r="1738" spans="2:15" s="837" customFormat="1" ht="13.5">
      <c r="B1738" s="871">
        <f t="shared" si="27"/>
        <v>1734</v>
      </c>
      <c r="C1738" s="1171"/>
      <c r="D1738" s="1123"/>
      <c r="E1738" s="880"/>
      <c r="F1738" s="1123"/>
      <c r="G1738" s="1076"/>
      <c r="H1738" s="940" t="s">
        <v>2193</v>
      </c>
      <c r="I1738" s="969"/>
      <c r="J1738" s="884" t="s">
        <v>907</v>
      </c>
      <c r="K1738" s="902"/>
      <c r="L1738" s="937" t="s">
        <v>592</v>
      </c>
      <c r="M1738" s="903"/>
      <c r="O1738" s="865"/>
    </row>
    <row r="1739" spans="2:15" s="837" customFormat="1" ht="13.5">
      <c r="B1739" s="871">
        <f t="shared" si="27"/>
        <v>1735</v>
      </c>
      <c r="C1739" s="1171"/>
      <c r="D1739" s="879"/>
      <c r="E1739" s="880"/>
      <c r="F1739" s="879"/>
      <c r="G1739" s="1076"/>
      <c r="H1739" s="940" t="s">
        <v>2364</v>
      </c>
      <c r="I1739" s="969"/>
      <c r="J1739" s="884" t="s">
        <v>1181</v>
      </c>
      <c r="K1739" s="902"/>
      <c r="L1739" s="937" t="s">
        <v>592</v>
      </c>
      <c r="M1739" s="884"/>
      <c r="O1739" s="865"/>
    </row>
    <row r="1740" spans="2:15" s="837" customFormat="1" ht="13.5">
      <c r="B1740" s="871">
        <f t="shared" si="27"/>
        <v>1736</v>
      </c>
      <c r="C1740" s="1171"/>
      <c r="D1740" s="879"/>
      <c r="E1740" s="880"/>
      <c r="F1740" s="879"/>
      <c r="G1740" s="1076"/>
      <c r="H1740" s="1100" t="s">
        <v>2354</v>
      </c>
      <c r="I1740" s="893"/>
      <c r="J1740" s="894" t="s">
        <v>1181</v>
      </c>
      <c r="K1740" s="984"/>
      <c r="L1740" s="937" t="s">
        <v>592</v>
      </c>
      <c r="M1740" s="884" t="s">
        <v>772</v>
      </c>
      <c r="O1740" s="865"/>
    </row>
    <row r="1741" spans="2:15" s="837" customFormat="1" ht="13.5">
      <c r="B1741" s="871">
        <f t="shared" si="27"/>
        <v>1737</v>
      </c>
      <c r="C1741" s="1171"/>
      <c r="D1741" s="879"/>
      <c r="E1741" s="880"/>
      <c r="F1741" s="896" t="s">
        <v>2368</v>
      </c>
      <c r="G1741" s="1463"/>
      <c r="H1741" s="1464" t="s">
        <v>2208</v>
      </c>
      <c r="I1741" s="874"/>
      <c r="J1741" s="875" t="s">
        <v>692</v>
      </c>
      <c r="K1741" s="1497"/>
      <c r="L1741" s="877" t="s">
        <v>2361</v>
      </c>
      <c r="M1741" s="878"/>
      <c r="O1741" s="865"/>
    </row>
    <row r="1742" spans="2:15" s="837" customFormat="1" ht="13.5">
      <c r="B1742" s="871">
        <f t="shared" si="27"/>
        <v>1738</v>
      </c>
      <c r="C1742" s="1171"/>
      <c r="D1742" s="879"/>
      <c r="E1742" s="880"/>
      <c r="F1742" s="879"/>
      <c r="G1742" s="1076"/>
      <c r="H1742" s="1505" t="s">
        <v>1741</v>
      </c>
      <c r="I1742" s="900"/>
      <c r="J1742" s="901" t="s">
        <v>975</v>
      </c>
      <c r="K1742" s="885"/>
      <c r="L1742" s="886" t="s">
        <v>649</v>
      </c>
      <c r="M1742" s="887"/>
      <c r="O1742" s="865"/>
    </row>
    <row r="1743" spans="2:15" s="837" customFormat="1" ht="13.5">
      <c r="B1743" s="871">
        <f t="shared" si="27"/>
        <v>1739</v>
      </c>
      <c r="C1743" s="1171"/>
      <c r="D1743" s="879"/>
      <c r="E1743" s="880"/>
      <c r="F1743" s="3033"/>
      <c r="G1743" s="3034"/>
      <c r="H1743" s="910" t="s">
        <v>776</v>
      </c>
      <c r="I1743" s="883"/>
      <c r="J1743" s="884" t="s">
        <v>1396</v>
      </c>
      <c r="K1743" s="902"/>
      <c r="L1743" s="937" t="s">
        <v>2324</v>
      </c>
      <c r="M1743" s="903"/>
      <c r="O1743" s="865"/>
    </row>
    <row r="1744" spans="2:15" s="837" customFormat="1" ht="13.5">
      <c r="B1744" s="871">
        <f t="shared" si="27"/>
        <v>1740</v>
      </c>
      <c r="C1744" s="1171"/>
      <c r="D1744" s="1123"/>
      <c r="E1744" s="880"/>
      <c r="F1744" s="1123"/>
      <c r="G1744" s="1076"/>
      <c r="H1744" s="940" t="s">
        <v>2369</v>
      </c>
      <c r="I1744" s="969"/>
      <c r="J1744" s="884" t="s">
        <v>907</v>
      </c>
      <c r="K1744" s="902"/>
      <c r="L1744" s="937" t="s">
        <v>592</v>
      </c>
      <c r="M1744" s="903"/>
      <c r="O1744" s="865"/>
    </row>
    <row r="1745" spans="2:15" s="837" customFormat="1" ht="13.5">
      <c r="B1745" s="871">
        <f t="shared" si="27"/>
        <v>1741</v>
      </c>
      <c r="C1745" s="1171"/>
      <c r="D1745" s="879"/>
      <c r="E1745" s="880"/>
      <c r="F1745" s="879"/>
      <c r="G1745" s="1076"/>
      <c r="H1745" s="940" t="s">
        <v>2364</v>
      </c>
      <c r="I1745" s="969"/>
      <c r="J1745" s="884" t="s">
        <v>1181</v>
      </c>
      <c r="K1745" s="902"/>
      <c r="L1745" s="937" t="s">
        <v>592</v>
      </c>
      <c r="M1745" s="884"/>
      <c r="O1745" s="865"/>
    </row>
    <row r="1746" spans="2:15" s="837" customFormat="1" ht="13.5">
      <c r="B1746" s="871">
        <f t="shared" si="27"/>
        <v>1742</v>
      </c>
      <c r="C1746" s="1171"/>
      <c r="D1746" s="879"/>
      <c r="E1746" s="880"/>
      <c r="F1746" s="879"/>
      <c r="G1746" s="1076"/>
      <c r="H1746" s="1100" t="s">
        <v>2354</v>
      </c>
      <c r="I1746" s="893"/>
      <c r="J1746" s="894" t="s">
        <v>1181</v>
      </c>
      <c r="K1746" s="902"/>
      <c r="L1746" s="937" t="s">
        <v>592</v>
      </c>
      <c r="M1746" s="884" t="s">
        <v>772</v>
      </c>
      <c r="O1746" s="865"/>
    </row>
    <row r="1747" spans="2:15" s="837" customFormat="1" ht="13.5">
      <c r="B1747" s="871">
        <f t="shared" si="27"/>
        <v>1743</v>
      </c>
      <c r="C1747" s="921" t="s">
        <v>2370</v>
      </c>
      <c r="D1747" s="917"/>
      <c r="E1747" s="917"/>
      <c r="F1747" s="917"/>
      <c r="G1747" s="917"/>
      <c r="H1747" s="917"/>
      <c r="I1747" s="917"/>
      <c r="J1747" s="952" t="s">
        <v>994</v>
      </c>
      <c r="K1747" s="930" t="s">
        <v>592</v>
      </c>
      <c r="L1747" s="877" t="s">
        <v>994</v>
      </c>
      <c r="M1747" s="920"/>
      <c r="O1747" s="865"/>
    </row>
    <row r="1748" spans="2:15" s="837" customFormat="1" ht="13.5">
      <c r="B1748" s="858">
        <f t="shared" si="27"/>
        <v>1744</v>
      </c>
      <c r="C1748" s="1035" t="s">
        <v>2371</v>
      </c>
      <c r="D1748" s="1046"/>
      <c r="E1748" s="917"/>
      <c r="F1748" s="917"/>
      <c r="G1748" s="917"/>
      <c r="H1748" s="917"/>
      <c r="I1748" s="917"/>
      <c r="J1748" s="952" t="s">
        <v>994</v>
      </c>
      <c r="K1748" s="952" t="s">
        <v>592</v>
      </c>
      <c r="L1748" s="924" t="s">
        <v>994</v>
      </c>
      <c r="M1748" s="920"/>
      <c r="O1748" s="865"/>
    </row>
    <row r="1749" spans="2:15" ht="27.75" customHeight="1">
      <c r="B1749" s="871">
        <f t="shared" si="27"/>
        <v>1745</v>
      </c>
      <c r="C1749" s="1048"/>
      <c r="D1749" s="1464" t="s">
        <v>2372</v>
      </c>
      <c r="E1749" s="874"/>
      <c r="F1749" s="874"/>
      <c r="G1749" s="874"/>
      <c r="H1749" s="1112"/>
      <c r="I1749" s="874"/>
      <c r="J1749" s="901" t="s">
        <v>2373</v>
      </c>
      <c r="K1749" s="885" t="s">
        <v>2374</v>
      </c>
      <c r="L1749" s="886" t="s">
        <v>592</v>
      </c>
      <c r="M1749" s="887"/>
      <c r="O1749" s="857"/>
    </row>
    <row r="1750" spans="2:15" ht="13.5">
      <c r="B1750" s="871">
        <f t="shared" si="27"/>
        <v>1746</v>
      </c>
      <c r="C1750" s="1020"/>
      <c r="D1750" s="883" t="s">
        <v>2375</v>
      </c>
      <c r="E1750" s="883"/>
      <c r="F1750" s="883"/>
      <c r="G1750" s="883"/>
      <c r="H1750" s="1116"/>
      <c r="I1750" s="883"/>
      <c r="J1750" s="912" t="s">
        <v>2376</v>
      </c>
      <c r="K1750" s="987" t="s">
        <v>2377</v>
      </c>
      <c r="L1750" s="886" t="s">
        <v>592</v>
      </c>
      <c r="M1750" s="995"/>
      <c r="O1750" s="857"/>
    </row>
    <row r="1751" spans="2:15" ht="13.5">
      <c r="B1751" s="871">
        <f t="shared" si="27"/>
        <v>1747</v>
      </c>
      <c r="C1751" s="1020"/>
      <c r="D1751" s="883" t="s">
        <v>2378</v>
      </c>
      <c r="E1751" s="883"/>
      <c r="F1751" s="883"/>
      <c r="G1751" s="883"/>
      <c r="H1751" s="1116"/>
      <c r="I1751" s="883"/>
      <c r="J1751" s="912" t="s">
        <v>692</v>
      </c>
      <c r="K1751" s="987"/>
      <c r="L1751" s="886" t="s">
        <v>994</v>
      </c>
      <c r="M1751" s="995"/>
      <c r="O1751" s="857"/>
    </row>
    <row r="1752" spans="2:15" ht="13.5">
      <c r="B1752" s="871">
        <f t="shared" si="27"/>
        <v>1748</v>
      </c>
      <c r="C1752" s="1048"/>
      <c r="D1752" s="911" t="s">
        <v>2379</v>
      </c>
      <c r="E1752" s="911"/>
      <c r="F1752" s="911"/>
      <c r="G1752" s="882" t="s">
        <v>2380</v>
      </c>
      <c r="H1752" s="883"/>
      <c r="I1752" s="883"/>
      <c r="J1752" s="884" t="s">
        <v>2381</v>
      </c>
      <c r="K1752" s="902"/>
      <c r="L1752" s="886" t="s">
        <v>2218</v>
      </c>
      <c r="M1752" s="903"/>
      <c r="O1752" s="857"/>
    </row>
    <row r="1753" spans="2:15" ht="13.5">
      <c r="B1753" s="871">
        <f t="shared" si="27"/>
        <v>1749</v>
      </c>
      <c r="C1753" s="1048"/>
      <c r="D1753" s="868"/>
      <c r="E1753" s="868"/>
      <c r="F1753" s="868"/>
      <c r="G1753" s="882" t="s">
        <v>2382</v>
      </c>
      <c r="H1753" s="883"/>
      <c r="I1753" s="883"/>
      <c r="J1753" s="884" t="s">
        <v>2383</v>
      </c>
      <c r="K1753" s="902"/>
      <c r="L1753" s="886" t="s">
        <v>994</v>
      </c>
      <c r="M1753" s="903"/>
      <c r="O1753" s="857"/>
    </row>
    <row r="1754" spans="2:15" ht="13.5">
      <c r="B1754" s="871">
        <f t="shared" si="27"/>
        <v>1750</v>
      </c>
      <c r="C1754" s="1048"/>
      <c r="D1754" s="868"/>
      <c r="E1754" s="868"/>
      <c r="F1754" s="868"/>
      <c r="G1754" s="882" t="s">
        <v>2384</v>
      </c>
      <c r="H1754" s="883"/>
      <c r="I1754" s="941"/>
      <c r="J1754" s="884" t="s">
        <v>2385</v>
      </c>
      <c r="K1754" s="902"/>
      <c r="L1754" s="886" t="s">
        <v>994</v>
      </c>
      <c r="M1754" s="903"/>
      <c r="O1754" s="857"/>
    </row>
    <row r="1755" spans="2:15" ht="13.5">
      <c r="B1755" s="871">
        <f t="shared" si="27"/>
        <v>1751</v>
      </c>
      <c r="C1755" s="1048"/>
      <c r="D1755" s="868"/>
      <c r="E1755" s="868"/>
      <c r="F1755" s="868"/>
      <c r="G1755" s="882" t="s">
        <v>2386</v>
      </c>
      <c r="H1755" s="883"/>
      <c r="I1755" s="883"/>
      <c r="J1755" s="884" t="s">
        <v>2387</v>
      </c>
      <c r="K1755" s="902"/>
      <c r="L1755" s="886" t="s">
        <v>2218</v>
      </c>
      <c r="M1755" s="903"/>
      <c r="O1755" s="857"/>
    </row>
    <row r="1756" spans="2:15" ht="13.5">
      <c r="B1756" s="871">
        <f t="shared" si="27"/>
        <v>1752</v>
      </c>
      <c r="C1756" s="1048"/>
      <c r="D1756" s="868"/>
      <c r="E1756" s="868"/>
      <c r="F1756" s="868"/>
      <c r="G1756" s="882" t="s">
        <v>2388</v>
      </c>
      <c r="H1756" s="883"/>
      <c r="I1756" s="883"/>
      <c r="J1756" s="884" t="s">
        <v>2389</v>
      </c>
      <c r="K1756" s="902"/>
      <c r="L1756" s="886" t="s">
        <v>2218</v>
      </c>
      <c r="M1756" s="903"/>
      <c r="O1756" s="857"/>
    </row>
    <row r="1757" spans="2:15" ht="13.5">
      <c r="B1757" s="871">
        <f t="shared" si="27"/>
        <v>1753</v>
      </c>
      <c r="C1757" s="1048"/>
      <c r="D1757" s="860"/>
      <c r="E1757" s="860"/>
      <c r="F1757" s="860"/>
      <c r="G1757" s="892" t="s">
        <v>2390</v>
      </c>
      <c r="H1757" s="893"/>
      <c r="I1757" s="893"/>
      <c r="J1757" s="894" t="s">
        <v>2389</v>
      </c>
      <c r="K1757" s="904"/>
      <c r="L1757" s="905" t="s">
        <v>2218</v>
      </c>
      <c r="M1757" s="906"/>
      <c r="O1757" s="857"/>
    </row>
    <row r="1758" spans="2:15" s="837" customFormat="1" ht="13.5">
      <c r="B1758" s="858">
        <f t="shared" si="27"/>
        <v>1754</v>
      </c>
      <c r="C1758" s="1506"/>
      <c r="D1758" s="860" t="s">
        <v>2391</v>
      </c>
      <c r="E1758" s="860"/>
      <c r="F1758" s="860"/>
      <c r="G1758" s="860"/>
      <c r="H1758" s="860"/>
      <c r="I1758" s="860"/>
      <c r="J1758" s="952" t="s">
        <v>2218</v>
      </c>
      <c r="K1758" s="930" t="s">
        <v>592</v>
      </c>
      <c r="L1758" s="877" t="s">
        <v>994</v>
      </c>
      <c r="M1758" s="864"/>
      <c r="O1758" s="865"/>
    </row>
    <row r="1759" spans="2:15" s="837" customFormat="1" ht="13.5">
      <c r="B1759" s="858">
        <f t="shared" si="27"/>
        <v>1755</v>
      </c>
      <c r="C1759" s="1035" t="s">
        <v>2392</v>
      </c>
      <c r="D1759" s="1046"/>
      <c r="E1759" s="917"/>
      <c r="F1759" s="917"/>
      <c r="G1759" s="917"/>
      <c r="H1759" s="917"/>
      <c r="I1759" s="917"/>
      <c r="J1759" s="952" t="s">
        <v>994</v>
      </c>
      <c r="K1759" s="930" t="s">
        <v>592</v>
      </c>
      <c r="L1759" s="877" t="s">
        <v>2218</v>
      </c>
      <c r="M1759" s="920"/>
      <c r="O1759" s="865"/>
    </row>
    <row r="1760" spans="2:15" s="837" customFormat="1" ht="13.5">
      <c r="B1760" s="858">
        <f t="shared" si="27"/>
        <v>1756</v>
      </c>
      <c r="C1760" s="1142"/>
      <c r="D1760" s="961" t="s">
        <v>2393</v>
      </c>
      <c r="E1760" s="897"/>
      <c r="F1760" s="917"/>
      <c r="G1760" s="917"/>
      <c r="H1760" s="917"/>
      <c r="I1760" s="917"/>
      <c r="J1760" s="952" t="s">
        <v>994</v>
      </c>
      <c r="K1760" s="930" t="s">
        <v>592</v>
      </c>
      <c r="L1760" s="924" t="s">
        <v>994</v>
      </c>
      <c r="M1760" s="920"/>
      <c r="O1760" s="865"/>
    </row>
    <row r="1761" spans="2:15" ht="13.5">
      <c r="B1761" s="871">
        <f t="shared" si="27"/>
        <v>1757</v>
      </c>
      <c r="C1761" s="1048"/>
      <c r="D1761" s="879"/>
      <c r="E1761" s="1507"/>
      <c r="F1761" s="873" t="s">
        <v>678</v>
      </c>
      <c r="G1761" s="1126"/>
      <c r="H1761" s="1508"/>
      <c r="I1761" s="1464"/>
      <c r="J1761" s="875" t="s">
        <v>2394</v>
      </c>
      <c r="K1761" s="876"/>
      <c r="L1761" s="877" t="s">
        <v>994</v>
      </c>
      <c r="M1761" s="878"/>
      <c r="O1761" s="857"/>
    </row>
    <row r="1762" spans="2:15" ht="13.5">
      <c r="B1762" s="871">
        <f t="shared" si="27"/>
        <v>1758</v>
      </c>
      <c r="C1762" s="1048"/>
      <c r="D1762" s="868"/>
      <c r="E1762" s="1507"/>
      <c r="F1762" s="1509" t="s">
        <v>1843</v>
      </c>
      <c r="G1762" s="1016"/>
      <c r="H1762" s="1128"/>
      <c r="I1762" s="910"/>
      <c r="J1762" s="884" t="s">
        <v>1472</v>
      </c>
      <c r="K1762" s="902"/>
      <c r="L1762" s="937" t="s">
        <v>699</v>
      </c>
      <c r="M1762" s="903"/>
      <c r="O1762" s="857"/>
    </row>
    <row r="1763" spans="2:15" ht="13.5">
      <c r="B1763" s="871">
        <f t="shared" si="27"/>
        <v>1759</v>
      </c>
      <c r="C1763" s="1048"/>
      <c r="D1763" s="868"/>
      <c r="E1763" s="1510"/>
      <c r="F1763" s="964" t="s">
        <v>2395</v>
      </c>
      <c r="G1763" s="1013"/>
      <c r="H1763" s="1511"/>
      <c r="I1763" s="1013"/>
      <c r="J1763" s="894" t="s">
        <v>2396</v>
      </c>
      <c r="K1763" s="984" t="s">
        <v>2397</v>
      </c>
      <c r="L1763" s="905" t="s">
        <v>994</v>
      </c>
      <c r="M1763" s="906"/>
      <c r="O1763" s="857"/>
    </row>
    <row r="1764" spans="2:15" s="837" customFormat="1" ht="13.5">
      <c r="B1764" s="858">
        <f t="shared" si="27"/>
        <v>1760</v>
      </c>
      <c r="C1764" s="1179"/>
      <c r="D1764" s="961" t="s">
        <v>2398</v>
      </c>
      <c r="E1764" s="1170"/>
      <c r="F1764" s="1170"/>
      <c r="G1764" s="1036"/>
      <c r="H1764" s="1036"/>
      <c r="I1764" s="1036"/>
      <c r="J1764" s="952" t="s">
        <v>994</v>
      </c>
      <c r="K1764" s="952" t="s">
        <v>592</v>
      </c>
      <c r="L1764" s="924" t="s">
        <v>994</v>
      </c>
      <c r="M1764" s="920"/>
      <c r="O1764" s="865"/>
    </row>
    <row r="1765" spans="2:15" ht="13.5">
      <c r="B1765" s="871">
        <f t="shared" si="27"/>
        <v>1761</v>
      </c>
      <c r="C1765" s="1048"/>
      <c r="D1765" s="1030"/>
      <c r="E1765" s="1507"/>
      <c r="F1765" s="873" t="s">
        <v>2399</v>
      </c>
      <c r="G1765" s="1464"/>
      <c r="H1765" s="1512"/>
      <c r="I1765" s="1464"/>
      <c r="J1765" s="901" t="s">
        <v>2400</v>
      </c>
      <c r="K1765" s="885"/>
      <c r="L1765" s="886" t="s">
        <v>994</v>
      </c>
      <c r="M1765" s="887"/>
      <c r="O1765" s="857"/>
    </row>
    <row r="1766" spans="2:15" ht="13.5">
      <c r="B1766" s="871">
        <f t="shared" si="27"/>
        <v>1762</v>
      </c>
      <c r="C1766" s="1048"/>
      <c r="D1766" s="1030"/>
      <c r="E1766" s="1507"/>
      <c r="F1766" s="1509" t="s">
        <v>2252</v>
      </c>
      <c r="G1766" s="910"/>
      <c r="H1766" s="1499"/>
      <c r="I1766" s="910"/>
      <c r="J1766" s="884" t="s">
        <v>2401</v>
      </c>
      <c r="K1766" s="902"/>
      <c r="L1766" s="937" t="s">
        <v>2402</v>
      </c>
      <c r="M1766" s="903"/>
      <c r="O1766" s="857"/>
    </row>
    <row r="1767" spans="2:15" ht="27">
      <c r="B1767" s="871">
        <f t="shared" si="27"/>
        <v>1763</v>
      </c>
      <c r="C1767" s="1171"/>
      <c r="D1767" s="879"/>
      <c r="E1767" s="1507"/>
      <c r="F1767" s="964" t="s">
        <v>2403</v>
      </c>
      <c r="G1767" s="1013"/>
      <c r="H1767" s="1013"/>
      <c r="I1767" s="1513"/>
      <c r="J1767" s="912" t="s">
        <v>2404</v>
      </c>
      <c r="K1767" s="987"/>
      <c r="L1767" s="988" t="s">
        <v>592</v>
      </c>
      <c r="M1767" s="1514" t="s">
        <v>669</v>
      </c>
      <c r="O1767" s="857"/>
    </row>
    <row r="1768" spans="2:15" s="837" customFormat="1" ht="13.5">
      <c r="B1768" s="858">
        <f t="shared" si="27"/>
        <v>1764</v>
      </c>
      <c r="C1768" s="1179"/>
      <c r="D1768" s="961" t="s">
        <v>2405</v>
      </c>
      <c r="E1768" s="1515"/>
      <c r="F1768" s="1457"/>
      <c r="G1768" s="1046"/>
      <c r="H1768" s="1046"/>
      <c r="I1768" s="1046"/>
      <c r="J1768" s="952" t="s">
        <v>994</v>
      </c>
      <c r="K1768" s="953" t="s">
        <v>592</v>
      </c>
      <c r="L1768" s="924" t="s">
        <v>2406</v>
      </c>
      <c r="M1768" s="920"/>
      <c r="O1768" s="865"/>
    </row>
    <row r="1769" spans="2:15" ht="13.5">
      <c r="B1769" s="871">
        <f t="shared" si="27"/>
        <v>1765</v>
      </c>
      <c r="C1769" s="1048"/>
      <c r="D1769" s="868"/>
      <c r="E1769" s="1507"/>
      <c r="F1769" s="873" t="s">
        <v>2407</v>
      </c>
      <c r="G1769" s="1464"/>
      <c r="H1769" s="1512"/>
      <c r="I1769" s="1464"/>
      <c r="J1769" s="875" t="s">
        <v>2408</v>
      </c>
      <c r="K1769" s="876"/>
      <c r="L1769" s="877" t="s">
        <v>2406</v>
      </c>
      <c r="M1769" s="878"/>
      <c r="O1769" s="857"/>
    </row>
    <row r="1770" spans="2:15" ht="13.5">
      <c r="B1770" s="871">
        <f t="shared" si="27"/>
        <v>1766</v>
      </c>
      <c r="C1770" s="1048"/>
      <c r="D1770" s="868"/>
      <c r="E1770" s="1507"/>
      <c r="F1770" s="1509" t="s">
        <v>2409</v>
      </c>
      <c r="G1770" s="910"/>
      <c r="H1770" s="1499"/>
      <c r="I1770" s="910"/>
      <c r="J1770" s="884" t="s">
        <v>2410</v>
      </c>
      <c r="K1770" s="902"/>
      <c r="L1770" s="937" t="s">
        <v>2402</v>
      </c>
      <c r="M1770" s="903"/>
      <c r="O1770" s="857"/>
    </row>
    <row r="1771" spans="2:15" ht="81">
      <c r="B1771" s="871">
        <f t="shared" si="27"/>
        <v>1767</v>
      </c>
      <c r="C1771" s="1171"/>
      <c r="D1771" s="879"/>
      <c r="E1771" s="1507"/>
      <c r="F1771" s="964" t="s">
        <v>2411</v>
      </c>
      <c r="G1771" s="1013"/>
      <c r="H1771" s="1013"/>
      <c r="I1771" s="1516"/>
      <c r="J1771" s="884" t="s">
        <v>2412</v>
      </c>
      <c r="K1771" s="902"/>
      <c r="L1771" s="937" t="s">
        <v>592</v>
      </c>
      <c r="M1771" s="1517" t="s">
        <v>669</v>
      </c>
      <c r="O1771" s="857"/>
    </row>
    <row r="1772" spans="2:15" s="837" customFormat="1" ht="13.5">
      <c r="B1772" s="858">
        <f t="shared" si="27"/>
        <v>1768</v>
      </c>
      <c r="C1772" s="1179"/>
      <c r="D1772" s="961" t="s">
        <v>2413</v>
      </c>
      <c r="E1772" s="1170"/>
      <c r="F1772" s="1170"/>
      <c r="G1772" s="1036"/>
      <c r="H1772" s="1036"/>
      <c r="I1772" s="1518"/>
      <c r="J1772" s="952" t="s">
        <v>2406</v>
      </c>
      <c r="K1772" s="930" t="s">
        <v>592</v>
      </c>
      <c r="L1772" s="924" t="s">
        <v>2218</v>
      </c>
      <c r="M1772" s="920"/>
      <c r="O1772" s="865"/>
    </row>
    <row r="1773" spans="2:15" ht="13.5">
      <c r="B1773" s="871">
        <f t="shared" si="27"/>
        <v>1769</v>
      </c>
      <c r="C1773" s="1048"/>
      <c r="D1773" s="868"/>
      <c r="E1773" s="1507"/>
      <c r="F1773" s="873" t="s">
        <v>2399</v>
      </c>
      <c r="G1773" s="1464"/>
      <c r="H1773" s="1512"/>
      <c r="I1773" s="1464"/>
      <c r="J1773" s="875" t="s">
        <v>2408</v>
      </c>
      <c r="K1773" s="876"/>
      <c r="L1773" s="877" t="s">
        <v>2218</v>
      </c>
      <c r="M1773" s="878"/>
      <c r="O1773" s="857"/>
    </row>
    <row r="1774" spans="2:15" ht="13.5">
      <c r="B1774" s="871">
        <f t="shared" si="27"/>
        <v>1770</v>
      </c>
      <c r="C1774" s="1048"/>
      <c r="D1774" s="868"/>
      <c r="E1774" s="1507"/>
      <c r="F1774" s="1509" t="s">
        <v>2409</v>
      </c>
      <c r="G1774" s="910"/>
      <c r="H1774" s="1499"/>
      <c r="I1774" s="910"/>
      <c r="J1774" s="884" t="s">
        <v>2410</v>
      </c>
      <c r="K1774" s="913"/>
      <c r="L1774" s="869" t="s">
        <v>2402</v>
      </c>
      <c r="M1774" s="870"/>
      <c r="O1774" s="857"/>
    </row>
    <row r="1775" spans="2:15" ht="27">
      <c r="B1775" s="871">
        <f t="shared" si="27"/>
        <v>1771</v>
      </c>
      <c r="C1775" s="1171"/>
      <c r="D1775" s="879"/>
      <c r="E1775" s="1507"/>
      <c r="F1775" s="1509" t="s">
        <v>2414</v>
      </c>
      <c r="G1775" s="910"/>
      <c r="H1775" s="910"/>
      <c r="I1775" s="910"/>
      <c r="J1775" s="884" t="s">
        <v>2415</v>
      </c>
      <c r="K1775" s="902"/>
      <c r="L1775" s="937" t="s">
        <v>592</v>
      </c>
      <c r="M1775" s="1517" t="s">
        <v>669</v>
      </c>
      <c r="O1775" s="857"/>
    </row>
    <row r="1776" spans="2:15" ht="27">
      <c r="B1776" s="871">
        <f t="shared" si="27"/>
        <v>1772</v>
      </c>
      <c r="C1776" s="1171"/>
      <c r="D1776" s="879"/>
      <c r="E1776" s="1507"/>
      <c r="F1776" s="964" t="s">
        <v>2403</v>
      </c>
      <c r="G1776" s="1013"/>
      <c r="H1776" s="1465"/>
      <c r="I1776" s="1465"/>
      <c r="J1776" s="912" t="s">
        <v>2416</v>
      </c>
      <c r="K1776" s="987"/>
      <c r="L1776" s="988" t="s">
        <v>592</v>
      </c>
      <c r="M1776" s="1514" t="s">
        <v>669</v>
      </c>
      <c r="O1776" s="857"/>
    </row>
    <row r="1777" spans="2:15" s="837" customFormat="1" ht="13.5">
      <c r="B1777" s="858">
        <f t="shared" si="27"/>
        <v>1773</v>
      </c>
      <c r="C1777" s="1179"/>
      <c r="D1777" s="961" t="s">
        <v>2417</v>
      </c>
      <c r="E1777" s="917"/>
      <c r="F1777" s="917"/>
      <c r="G1777" s="917"/>
      <c r="H1777" s="917"/>
      <c r="I1777" s="918"/>
      <c r="J1777" s="952" t="s">
        <v>2406</v>
      </c>
      <c r="K1777" s="930" t="s">
        <v>592</v>
      </c>
      <c r="L1777" s="924" t="s">
        <v>2406</v>
      </c>
      <c r="M1777" s="920"/>
      <c r="O1777" s="865"/>
    </row>
    <row r="1778" spans="2:15" s="837" customFormat="1" ht="13.5">
      <c r="B1778" s="858">
        <f t="shared" si="27"/>
        <v>1774</v>
      </c>
      <c r="C1778" s="1179"/>
      <c r="D1778" s="1028"/>
      <c r="E1778" s="1459" t="s">
        <v>2418</v>
      </c>
      <c r="F1778" s="917"/>
      <c r="G1778" s="917"/>
      <c r="H1778" s="917"/>
      <c r="I1778" s="917"/>
      <c r="J1778" s="952" t="s">
        <v>2406</v>
      </c>
      <c r="K1778" s="930" t="s">
        <v>592</v>
      </c>
      <c r="L1778" s="924" t="s">
        <v>2406</v>
      </c>
      <c r="M1778" s="920"/>
      <c r="O1778" s="865"/>
    </row>
    <row r="1779" spans="2:15" ht="13.5">
      <c r="B1779" s="871">
        <f t="shared" si="27"/>
        <v>1775</v>
      </c>
      <c r="C1779" s="1048"/>
      <c r="D1779" s="1004"/>
      <c r="E1779" s="1028"/>
      <c r="F1779" s="899" t="s">
        <v>2407</v>
      </c>
      <c r="G1779" s="874"/>
      <c r="H1779" s="1112"/>
      <c r="I1779" s="1112"/>
      <c r="J1779" s="875" t="s">
        <v>692</v>
      </c>
      <c r="K1779" s="876"/>
      <c r="L1779" s="877" t="s">
        <v>2406</v>
      </c>
      <c r="M1779" s="878"/>
      <c r="O1779" s="857"/>
    </row>
    <row r="1780" spans="2:15" ht="13.5">
      <c r="B1780" s="871">
        <f t="shared" si="27"/>
        <v>1776</v>
      </c>
      <c r="C1780" s="1048"/>
      <c r="D1780" s="1004"/>
      <c r="E1780" s="1028"/>
      <c r="F1780" s="907" t="s">
        <v>2409</v>
      </c>
      <c r="G1780" s="883"/>
      <c r="H1780" s="883"/>
      <c r="I1780" s="1116"/>
      <c r="J1780" s="884" t="s">
        <v>1434</v>
      </c>
      <c r="K1780" s="902"/>
      <c r="L1780" s="937" t="s">
        <v>699</v>
      </c>
      <c r="M1780" s="903"/>
      <c r="O1780" s="857"/>
    </row>
    <row r="1781" spans="2:15" ht="27">
      <c r="B1781" s="871">
        <f t="shared" si="27"/>
        <v>1777</v>
      </c>
      <c r="C1781" s="1048"/>
      <c r="D1781" s="880"/>
      <c r="E1781" s="1028"/>
      <c r="F1781" s="1509" t="s">
        <v>937</v>
      </c>
      <c r="G1781" s="883"/>
      <c r="H1781" s="883"/>
      <c r="I1781" s="1116"/>
      <c r="J1781" s="884" t="s">
        <v>2419</v>
      </c>
      <c r="K1781" s="902"/>
      <c r="L1781" s="937" t="s">
        <v>2420</v>
      </c>
      <c r="M1781" s="903" t="s">
        <v>2421</v>
      </c>
      <c r="O1781" s="857"/>
    </row>
    <row r="1782" spans="2:15" ht="13.5">
      <c r="B1782" s="871">
        <f t="shared" si="27"/>
        <v>1778</v>
      </c>
      <c r="C1782" s="1048"/>
      <c r="D1782" s="880"/>
      <c r="E1782" s="1028"/>
      <c r="F1782" s="907" t="s">
        <v>2422</v>
      </c>
      <c r="G1782" s="883"/>
      <c r="H1782" s="883"/>
      <c r="I1782" s="1116"/>
      <c r="J1782" s="884" t="s">
        <v>2423</v>
      </c>
      <c r="K1782" s="1138"/>
      <c r="L1782" s="937" t="s">
        <v>994</v>
      </c>
      <c r="M1782" s="903"/>
      <c r="O1782" s="857"/>
    </row>
    <row r="1783" spans="2:15" ht="13.5">
      <c r="B1783" s="871">
        <f t="shared" si="27"/>
        <v>1779</v>
      </c>
      <c r="C1783" s="1048"/>
      <c r="D1783" s="880"/>
      <c r="E1783" s="1028"/>
      <c r="F1783" s="907" t="s">
        <v>2424</v>
      </c>
      <c r="G1783" s="883"/>
      <c r="H1783" s="883"/>
      <c r="I1783" s="1116"/>
      <c r="J1783" s="884" t="s">
        <v>2425</v>
      </c>
      <c r="K1783" s="902"/>
      <c r="L1783" s="937" t="s">
        <v>994</v>
      </c>
      <c r="M1783" s="903"/>
      <c r="O1783" s="857"/>
    </row>
    <row r="1784" spans="2:15" ht="13.5">
      <c r="B1784" s="871">
        <f t="shared" si="27"/>
        <v>1780</v>
      </c>
      <c r="C1784" s="1048"/>
      <c r="D1784" s="880"/>
      <c r="E1784" s="1028"/>
      <c r="F1784" s="891" t="s">
        <v>2426</v>
      </c>
      <c r="G1784" s="893"/>
      <c r="H1784" s="893"/>
      <c r="I1784" s="1124"/>
      <c r="J1784" s="894" t="s">
        <v>2427</v>
      </c>
      <c r="K1784" s="904"/>
      <c r="L1784" s="905" t="s">
        <v>994</v>
      </c>
      <c r="M1784" s="906"/>
      <c r="O1784" s="857"/>
    </row>
    <row r="1785" spans="2:15" s="837" customFormat="1" ht="13.5">
      <c r="B1785" s="858">
        <f t="shared" si="27"/>
        <v>1781</v>
      </c>
      <c r="C1785" s="1048"/>
      <c r="D1785" s="880"/>
      <c r="E1785" s="1459" t="s">
        <v>2428</v>
      </c>
      <c r="F1785" s="1519"/>
      <c r="G1785" s="917"/>
      <c r="H1785" s="917"/>
      <c r="I1785" s="916"/>
      <c r="J1785" s="1327" t="s">
        <v>592</v>
      </c>
      <c r="K1785" s="930" t="s">
        <v>592</v>
      </c>
      <c r="L1785" s="869" t="s">
        <v>994</v>
      </c>
      <c r="M1785" s="870"/>
      <c r="O1785" s="865"/>
    </row>
    <row r="1786" spans="2:15" ht="13.5">
      <c r="B1786" s="871">
        <f t="shared" si="27"/>
        <v>1782</v>
      </c>
      <c r="C1786" s="1048"/>
      <c r="D1786" s="880"/>
      <c r="E1786" s="1028"/>
      <c r="F1786" s="899" t="s">
        <v>747</v>
      </c>
      <c r="G1786" s="874"/>
      <c r="H1786" s="1112"/>
      <c r="I1786" s="1112"/>
      <c r="J1786" s="875" t="s">
        <v>692</v>
      </c>
      <c r="K1786" s="876"/>
      <c r="L1786" s="877" t="s">
        <v>994</v>
      </c>
      <c r="M1786" s="878"/>
      <c r="O1786" s="857"/>
    </row>
    <row r="1787" spans="2:15" ht="13.5">
      <c r="B1787" s="871">
        <f t="shared" si="27"/>
        <v>1783</v>
      </c>
      <c r="C1787" s="1048"/>
      <c r="D1787" s="880"/>
      <c r="E1787" s="1028"/>
      <c r="F1787" s="907" t="s">
        <v>680</v>
      </c>
      <c r="G1787" s="883"/>
      <c r="H1787" s="883"/>
      <c r="I1787" s="1116"/>
      <c r="J1787" s="884" t="s">
        <v>1434</v>
      </c>
      <c r="K1787" s="902"/>
      <c r="L1787" s="937" t="s">
        <v>699</v>
      </c>
      <c r="M1787" s="903"/>
      <c r="O1787" s="857"/>
    </row>
    <row r="1788" spans="2:15" ht="27">
      <c r="B1788" s="871">
        <f t="shared" si="27"/>
        <v>1784</v>
      </c>
      <c r="C1788" s="1048"/>
      <c r="D1788" s="880"/>
      <c r="E1788" s="1028"/>
      <c r="F1788" s="1509" t="s">
        <v>2429</v>
      </c>
      <c r="G1788" s="883"/>
      <c r="H1788" s="883"/>
      <c r="I1788" s="1116"/>
      <c r="J1788" s="884" t="s">
        <v>2430</v>
      </c>
      <c r="K1788" s="902"/>
      <c r="L1788" s="937" t="s">
        <v>2431</v>
      </c>
      <c r="M1788" s="903" t="s">
        <v>2421</v>
      </c>
      <c r="O1788" s="857"/>
    </row>
    <row r="1789" spans="2:15" ht="13.5">
      <c r="B1789" s="871">
        <f t="shared" si="27"/>
        <v>1785</v>
      </c>
      <c r="C1789" s="1048"/>
      <c r="D1789" s="880"/>
      <c r="E1789" s="1028"/>
      <c r="F1789" s="907" t="s">
        <v>2422</v>
      </c>
      <c r="G1789" s="883"/>
      <c r="H1789" s="883"/>
      <c r="I1789" s="1116"/>
      <c r="J1789" s="884" t="s">
        <v>2423</v>
      </c>
      <c r="K1789" s="1138"/>
      <c r="L1789" s="937" t="s">
        <v>2406</v>
      </c>
      <c r="M1789" s="903"/>
      <c r="O1789" s="857"/>
    </row>
    <row r="1790" spans="2:15" ht="13.5">
      <c r="B1790" s="871">
        <f t="shared" si="27"/>
        <v>1786</v>
      </c>
      <c r="C1790" s="1048"/>
      <c r="D1790" s="880"/>
      <c r="E1790" s="1028"/>
      <c r="F1790" s="907" t="s">
        <v>2432</v>
      </c>
      <c r="G1790" s="883"/>
      <c r="H1790" s="883"/>
      <c r="I1790" s="1116"/>
      <c r="J1790" s="884" t="s">
        <v>2433</v>
      </c>
      <c r="K1790" s="902"/>
      <c r="L1790" s="937" t="s">
        <v>994</v>
      </c>
      <c r="M1790" s="903"/>
      <c r="O1790" s="857"/>
    </row>
    <row r="1791" spans="2:15" ht="13.5">
      <c r="B1791" s="871">
        <f t="shared" si="27"/>
        <v>1787</v>
      </c>
      <c r="C1791" s="1048"/>
      <c r="D1791" s="880"/>
      <c r="E1791" s="1028"/>
      <c r="F1791" s="891" t="s">
        <v>2434</v>
      </c>
      <c r="G1791" s="893"/>
      <c r="H1791" s="893"/>
      <c r="I1791" s="1124"/>
      <c r="J1791" s="894" t="s">
        <v>2427</v>
      </c>
      <c r="K1791" s="904"/>
      <c r="L1791" s="905" t="s">
        <v>994</v>
      </c>
      <c r="M1791" s="906"/>
      <c r="O1791" s="857"/>
    </row>
    <row r="1792" spans="2:15" s="837" customFormat="1" ht="13.5">
      <c r="B1792" s="858">
        <f t="shared" si="27"/>
        <v>1788</v>
      </c>
      <c r="C1792" s="1048"/>
      <c r="D1792" s="880"/>
      <c r="E1792" s="1459" t="s">
        <v>2435</v>
      </c>
      <c r="F1792" s="1519"/>
      <c r="G1792" s="917"/>
      <c r="H1792" s="917"/>
      <c r="I1792" s="916"/>
      <c r="J1792" s="952" t="s">
        <v>994</v>
      </c>
      <c r="K1792" s="952" t="s">
        <v>592</v>
      </c>
      <c r="L1792" s="863" t="s">
        <v>2406</v>
      </c>
      <c r="M1792" s="864"/>
      <c r="O1792" s="865"/>
    </row>
    <row r="1793" spans="2:15" ht="13.5">
      <c r="B1793" s="871">
        <f t="shared" si="27"/>
        <v>1789</v>
      </c>
      <c r="C1793" s="1048"/>
      <c r="D1793" s="880"/>
      <c r="E1793" s="1028"/>
      <c r="F1793" s="899" t="s">
        <v>747</v>
      </c>
      <c r="G1793" s="874"/>
      <c r="H1793" s="1112"/>
      <c r="I1793" s="1112"/>
      <c r="J1793" s="875" t="s">
        <v>2436</v>
      </c>
      <c r="K1793" s="885"/>
      <c r="L1793" s="886" t="s">
        <v>994</v>
      </c>
      <c r="M1793" s="887"/>
      <c r="O1793" s="857"/>
    </row>
    <row r="1794" spans="2:15" ht="13.5">
      <c r="B1794" s="871">
        <f t="shared" si="27"/>
        <v>1790</v>
      </c>
      <c r="C1794" s="1048"/>
      <c r="D1794" s="880"/>
      <c r="E1794" s="1028"/>
      <c r="F1794" s="907" t="s">
        <v>680</v>
      </c>
      <c r="G1794" s="883"/>
      <c r="H1794" s="883"/>
      <c r="I1794" s="1116"/>
      <c r="J1794" s="884" t="s">
        <v>2437</v>
      </c>
      <c r="K1794" s="902"/>
      <c r="L1794" s="937" t="s">
        <v>699</v>
      </c>
      <c r="M1794" s="903"/>
      <c r="O1794" s="857"/>
    </row>
    <row r="1795" spans="2:15" ht="27">
      <c r="B1795" s="871">
        <f t="shared" si="27"/>
        <v>1791</v>
      </c>
      <c r="C1795" s="1048"/>
      <c r="D1795" s="880"/>
      <c r="E1795" s="1028"/>
      <c r="F1795" s="1509" t="s">
        <v>2395</v>
      </c>
      <c r="G1795" s="883"/>
      <c r="H1795" s="883"/>
      <c r="I1795" s="1116"/>
      <c r="J1795" s="884" t="s">
        <v>2419</v>
      </c>
      <c r="K1795" s="902"/>
      <c r="L1795" s="937" t="s">
        <v>2431</v>
      </c>
      <c r="M1795" s="903" t="s">
        <v>2438</v>
      </c>
      <c r="O1795" s="857"/>
    </row>
    <row r="1796" spans="2:15" ht="13.5">
      <c r="B1796" s="871">
        <f t="shared" si="27"/>
        <v>1792</v>
      </c>
      <c r="C1796" s="1048"/>
      <c r="D1796" s="880"/>
      <c r="E1796" s="1028"/>
      <c r="F1796" s="907" t="s">
        <v>2439</v>
      </c>
      <c r="G1796" s="883"/>
      <c r="H1796" s="883"/>
      <c r="I1796" s="1116"/>
      <c r="J1796" s="884" t="s">
        <v>2440</v>
      </c>
      <c r="K1796" s="1138"/>
      <c r="L1796" s="937" t="s">
        <v>994</v>
      </c>
      <c r="M1796" s="903"/>
      <c r="O1796" s="857"/>
    </row>
    <row r="1797" spans="2:15" ht="13.5">
      <c r="B1797" s="871">
        <f t="shared" si="27"/>
        <v>1793</v>
      </c>
      <c r="C1797" s="1048"/>
      <c r="D1797" s="880"/>
      <c r="E1797" s="1028"/>
      <c r="F1797" s="907" t="s">
        <v>2441</v>
      </c>
      <c r="G1797" s="883"/>
      <c r="H1797" s="883"/>
      <c r="I1797" s="1116"/>
      <c r="J1797" s="884" t="s">
        <v>2442</v>
      </c>
      <c r="K1797" s="902"/>
      <c r="L1797" s="937" t="s">
        <v>2406</v>
      </c>
      <c r="M1797" s="903"/>
      <c r="O1797" s="857"/>
    </row>
    <row r="1798" spans="2:15" ht="13.5">
      <c r="B1798" s="871">
        <f t="shared" ref="B1798:B1861" si="28">B1797+1</f>
        <v>1794</v>
      </c>
      <c r="C1798" s="1048"/>
      <c r="D1798" s="880"/>
      <c r="E1798" s="1520"/>
      <c r="F1798" s="891" t="s">
        <v>2443</v>
      </c>
      <c r="G1798" s="893"/>
      <c r="H1798" s="893"/>
      <c r="I1798" s="1124"/>
      <c r="J1798" s="894" t="s">
        <v>2444</v>
      </c>
      <c r="K1798" s="904"/>
      <c r="L1798" s="905" t="s">
        <v>994</v>
      </c>
      <c r="M1798" s="906"/>
      <c r="O1798" s="857"/>
    </row>
    <row r="1799" spans="2:15" s="837" customFormat="1" ht="13.5">
      <c r="B1799" s="858">
        <f t="shared" si="28"/>
        <v>1795</v>
      </c>
      <c r="C1799" s="1179"/>
      <c r="D1799" s="961" t="s">
        <v>2445</v>
      </c>
      <c r="E1799" s="897"/>
      <c r="F1799" s="917"/>
      <c r="G1799" s="917"/>
      <c r="H1799" s="917"/>
      <c r="I1799" s="917"/>
      <c r="J1799" s="952" t="s">
        <v>994</v>
      </c>
      <c r="K1799" s="952" t="s">
        <v>592</v>
      </c>
      <c r="L1799" s="863" t="s">
        <v>2406</v>
      </c>
      <c r="M1799" s="920"/>
      <c r="O1799" s="865"/>
    </row>
    <row r="1800" spans="2:15" ht="13.5">
      <c r="B1800" s="871">
        <f t="shared" si="28"/>
        <v>1796</v>
      </c>
      <c r="C1800" s="1048"/>
      <c r="D1800" s="868"/>
      <c r="E1800" s="1507"/>
      <c r="F1800" s="1509" t="s">
        <v>888</v>
      </c>
      <c r="G1800" s="910"/>
      <c r="H1800" s="1128"/>
      <c r="I1800" s="910"/>
      <c r="J1800" s="875" t="s">
        <v>2436</v>
      </c>
      <c r="K1800" s="1435"/>
      <c r="L1800" s="937" t="s">
        <v>2406</v>
      </c>
      <c r="M1800" s="903"/>
      <c r="O1800" s="857"/>
    </row>
    <row r="1801" spans="2:15" ht="13.5">
      <c r="B1801" s="871">
        <f t="shared" si="28"/>
        <v>1797</v>
      </c>
      <c r="C1801" s="1048"/>
      <c r="D1801" s="868"/>
      <c r="E1801" s="1507"/>
      <c r="F1801" s="1509" t="s">
        <v>2446</v>
      </c>
      <c r="G1801" s="910"/>
      <c r="H1801" s="1128"/>
      <c r="I1801" s="910"/>
      <c r="J1801" s="884" t="s">
        <v>2447</v>
      </c>
      <c r="K1801" s="902"/>
      <c r="L1801" s="937" t="s">
        <v>936</v>
      </c>
      <c r="M1801" s="903"/>
      <c r="O1801" s="857"/>
    </row>
    <row r="1802" spans="2:15" ht="13.5">
      <c r="B1802" s="871">
        <f t="shared" si="28"/>
        <v>1798</v>
      </c>
      <c r="C1802" s="1048"/>
      <c r="D1802" s="868"/>
      <c r="E1802" s="1507"/>
      <c r="F1802" s="1509" t="s">
        <v>2448</v>
      </c>
      <c r="G1802" s="1465"/>
      <c r="H1802" s="1128"/>
      <c r="I1802" s="910"/>
      <c r="J1802" s="884" t="s">
        <v>2430</v>
      </c>
      <c r="K1802" s="902"/>
      <c r="L1802" s="937" t="s">
        <v>2449</v>
      </c>
      <c r="M1802" s="903"/>
      <c r="O1802" s="857"/>
    </row>
    <row r="1803" spans="2:15" ht="13.5">
      <c r="B1803" s="871">
        <f t="shared" si="28"/>
        <v>1799</v>
      </c>
      <c r="C1803" s="1048"/>
      <c r="D1803" s="868"/>
      <c r="E1803" s="1507"/>
      <c r="F1803" s="1034" t="s">
        <v>2450</v>
      </c>
      <c r="G1803" s="1521" t="s">
        <v>2451</v>
      </c>
      <c r="H1803" s="1128"/>
      <c r="I1803" s="910"/>
      <c r="J1803" s="884" t="s">
        <v>2452</v>
      </c>
      <c r="K1803" s="902"/>
      <c r="L1803" s="937" t="s">
        <v>955</v>
      </c>
      <c r="M1803" s="903"/>
      <c r="O1803" s="857"/>
    </row>
    <row r="1804" spans="2:15" ht="13.5">
      <c r="B1804" s="871">
        <f t="shared" si="28"/>
        <v>1800</v>
      </c>
      <c r="C1804" s="1048"/>
      <c r="D1804" s="868"/>
      <c r="E1804" s="1507"/>
      <c r="F1804" s="1427"/>
      <c r="G1804" s="1522" t="s">
        <v>2453</v>
      </c>
      <c r="H1804" s="1145"/>
      <c r="I1804" s="1523"/>
      <c r="J1804" s="1135" t="s">
        <v>2454</v>
      </c>
      <c r="K1804" s="987"/>
      <c r="L1804" s="937" t="s">
        <v>2406</v>
      </c>
      <c r="M1804" s="995"/>
      <c r="O1804" s="857"/>
    </row>
    <row r="1805" spans="2:15" ht="13.5">
      <c r="B1805" s="871">
        <f t="shared" si="28"/>
        <v>1801</v>
      </c>
      <c r="C1805" s="1048"/>
      <c r="D1805" s="868"/>
      <c r="E1805" s="1507"/>
      <c r="F1805" s="1427"/>
      <c r="G1805" s="1524"/>
      <c r="H1805" s="857"/>
      <c r="I1805" s="1525"/>
      <c r="J1805" s="1135" t="s">
        <v>2455</v>
      </c>
      <c r="K1805" s="987"/>
      <c r="L1805" s="937" t="s">
        <v>955</v>
      </c>
      <c r="M1805" s="995"/>
      <c r="O1805" s="857"/>
    </row>
    <row r="1806" spans="2:15" ht="13.5">
      <c r="B1806" s="871">
        <f t="shared" si="28"/>
        <v>1802</v>
      </c>
      <c r="C1806" s="1506"/>
      <c r="D1806" s="860"/>
      <c r="E1806" s="1510"/>
      <c r="F1806" s="914"/>
      <c r="G1806" s="1526"/>
      <c r="H1806" s="1527"/>
      <c r="I1806" s="1528"/>
      <c r="J1806" s="1093" t="s">
        <v>2456</v>
      </c>
      <c r="K1806" s="1094"/>
      <c r="L1806" s="905" t="s">
        <v>2406</v>
      </c>
      <c r="M1806" s="1471" t="s">
        <v>669</v>
      </c>
      <c r="O1806" s="857"/>
    </row>
    <row r="1807" spans="2:15" s="837" customFormat="1" ht="13.5">
      <c r="B1807" s="858">
        <f t="shared" si="28"/>
        <v>1803</v>
      </c>
      <c r="C1807" s="1142" t="s">
        <v>2457</v>
      </c>
      <c r="D1807" s="868"/>
      <c r="E1807" s="1127"/>
      <c r="F1807" s="1045"/>
      <c r="G1807" s="1045"/>
      <c r="H1807" s="1529"/>
      <c r="I1807" s="1045"/>
      <c r="J1807" s="1327" t="s">
        <v>592</v>
      </c>
      <c r="K1807" s="930" t="s">
        <v>592</v>
      </c>
      <c r="L1807" s="863" t="s">
        <v>994</v>
      </c>
      <c r="M1807" s="1530"/>
      <c r="O1807" s="865"/>
    </row>
    <row r="1808" spans="2:15" s="837" customFormat="1" ht="13.5">
      <c r="B1808" s="858">
        <f t="shared" si="28"/>
        <v>1804</v>
      </c>
      <c r="C1808" s="1142"/>
      <c r="D1808" s="896" t="s">
        <v>2458</v>
      </c>
      <c r="E1808" s="1036"/>
      <c r="F1808" s="1127"/>
      <c r="G1808" s="1127"/>
      <c r="H1808" s="1531"/>
      <c r="I1808" s="1127"/>
      <c r="J1808" s="1327" t="s">
        <v>592</v>
      </c>
      <c r="K1808" s="930" t="s">
        <v>592</v>
      </c>
      <c r="L1808" s="869" t="s">
        <v>592</v>
      </c>
      <c r="M1808" s="1532"/>
      <c r="O1808" s="865"/>
    </row>
    <row r="1809" spans="2:15" ht="13.5">
      <c r="B1809" s="871">
        <f t="shared" si="28"/>
        <v>1805</v>
      </c>
      <c r="C1809" s="1002"/>
      <c r="D1809" s="879"/>
      <c r="E1809" s="1507"/>
      <c r="F1809" s="873" t="s">
        <v>678</v>
      </c>
      <c r="G1809" s="1464"/>
      <c r="H1809" s="1508"/>
      <c r="I1809" s="1464"/>
      <c r="J1809" s="875" t="s">
        <v>2408</v>
      </c>
      <c r="K1809" s="1533"/>
      <c r="L1809" s="877" t="s">
        <v>955</v>
      </c>
      <c r="M1809" s="1534"/>
      <c r="O1809" s="857"/>
    </row>
    <row r="1810" spans="2:15" ht="13.5">
      <c r="B1810" s="871">
        <f t="shared" si="28"/>
        <v>1806</v>
      </c>
      <c r="C1810" s="1002"/>
      <c r="D1810" s="879"/>
      <c r="E1810" s="1507"/>
      <c r="F1810" s="1509" t="s">
        <v>849</v>
      </c>
      <c r="G1810" s="910"/>
      <c r="H1810" s="1128"/>
      <c r="I1810" s="910"/>
      <c r="J1810" s="884" t="s">
        <v>2410</v>
      </c>
      <c r="K1810" s="1535"/>
      <c r="L1810" s="937" t="s">
        <v>2402</v>
      </c>
      <c r="M1810" s="1536"/>
      <c r="O1810" s="857"/>
    </row>
    <row r="1811" spans="2:15" ht="27">
      <c r="B1811" s="871">
        <f t="shared" si="28"/>
        <v>1807</v>
      </c>
      <c r="C1811" s="1002"/>
      <c r="D1811" s="879"/>
      <c r="E1811" s="1507"/>
      <c r="F1811" s="964" t="s">
        <v>2459</v>
      </c>
      <c r="G1811" s="1013"/>
      <c r="H1811" s="1013"/>
      <c r="I1811" s="1513"/>
      <c r="J1811" s="894" t="s">
        <v>2460</v>
      </c>
      <c r="K1811" s="902"/>
      <c r="L1811" s="905" t="s">
        <v>592</v>
      </c>
      <c r="M1811" s="1471" t="s">
        <v>669</v>
      </c>
      <c r="O1811" s="857"/>
    </row>
    <row r="1812" spans="2:15" s="837" customFormat="1" ht="13.5">
      <c r="B1812" s="858">
        <f t="shared" si="28"/>
        <v>1808</v>
      </c>
      <c r="C1812" s="1142"/>
      <c r="D1812" s="896" t="s">
        <v>2461</v>
      </c>
      <c r="E1812" s="1036"/>
      <c r="F1812" s="1127"/>
      <c r="G1812" s="1531"/>
      <c r="H1812" s="1531"/>
      <c r="I1812" s="1127"/>
      <c r="J1812" s="1327" t="s">
        <v>592</v>
      </c>
      <c r="K1812" s="930" t="s">
        <v>592</v>
      </c>
      <c r="L1812" s="863" t="s">
        <v>2406</v>
      </c>
      <c r="M1812" s="1532"/>
      <c r="O1812" s="865"/>
    </row>
    <row r="1813" spans="2:15" ht="13.5">
      <c r="B1813" s="871">
        <f t="shared" si="28"/>
        <v>1809</v>
      </c>
      <c r="C1813" s="1002"/>
      <c r="D1813" s="1494"/>
      <c r="E1813" s="1537"/>
      <c r="F1813" s="873" t="s">
        <v>678</v>
      </c>
      <c r="G1813" s="1512"/>
      <c r="H1813" s="1512"/>
      <c r="I1813" s="1464"/>
      <c r="J1813" s="875" t="s">
        <v>2408</v>
      </c>
      <c r="K1813" s="1533"/>
      <c r="L1813" s="877" t="s">
        <v>2406</v>
      </c>
      <c r="M1813" s="1534"/>
      <c r="O1813" s="857"/>
    </row>
    <row r="1814" spans="2:15" ht="13.5">
      <c r="B1814" s="871">
        <f t="shared" si="28"/>
        <v>1810</v>
      </c>
      <c r="C1814" s="1002"/>
      <c r="D1814" s="1494"/>
      <c r="E1814" s="1537"/>
      <c r="F1814" s="1509" t="s">
        <v>849</v>
      </c>
      <c r="G1814" s="1499"/>
      <c r="H1814" s="1499"/>
      <c r="I1814" s="910"/>
      <c r="J1814" s="884" t="s">
        <v>2410</v>
      </c>
      <c r="K1814" s="1535"/>
      <c r="L1814" s="937" t="s">
        <v>2402</v>
      </c>
      <c r="M1814" s="1536"/>
      <c r="O1814" s="857"/>
    </row>
    <row r="1815" spans="2:15" ht="27">
      <c r="B1815" s="871">
        <f t="shared" si="28"/>
        <v>1811</v>
      </c>
      <c r="C1815" s="1002"/>
      <c r="D1815" s="1494"/>
      <c r="E1815" s="1537"/>
      <c r="F1815" s="964" t="s">
        <v>2459</v>
      </c>
      <c r="G1815" s="1013"/>
      <c r="H1815" s="1013"/>
      <c r="I1815" s="1513"/>
      <c r="J1815" s="912" t="s">
        <v>2462</v>
      </c>
      <c r="K1815" s="902"/>
      <c r="L1815" s="988" t="s">
        <v>592</v>
      </c>
      <c r="M1815" s="1514" t="s">
        <v>669</v>
      </c>
      <c r="O1815" s="857"/>
    </row>
    <row r="1816" spans="2:15" s="837" customFormat="1" ht="13.5">
      <c r="B1816" s="858">
        <f t="shared" si="28"/>
        <v>1812</v>
      </c>
      <c r="C1816" s="1142"/>
      <c r="D1816" s="896" t="s">
        <v>2463</v>
      </c>
      <c r="E1816" s="1036"/>
      <c r="F1816" s="1046"/>
      <c r="G1816" s="1538"/>
      <c r="H1816" s="1538"/>
      <c r="I1816" s="1046"/>
      <c r="J1816" s="922" t="s">
        <v>592</v>
      </c>
      <c r="K1816" s="930" t="s">
        <v>592</v>
      </c>
      <c r="L1816" s="924" t="s">
        <v>2406</v>
      </c>
      <c r="M1816" s="1539"/>
      <c r="O1816" s="865"/>
    </row>
    <row r="1817" spans="2:15" ht="13.5">
      <c r="B1817" s="871">
        <f t="shared" si="28"/>
        <v>1813</v>
      </c>
      <c r="C1817" s="1002"/>
      <c r="D1817" s="879"/>
      <c r="E1817" s="1507"/>
      <c r="F1817" s="873" t="s">
        <v>678</v>
      </c>
      <c r="G1817" s="1508"/>
      <c r="H1817" s="1508"/>
      <c r="I1817" s="1464"/>
      <c r="J1817" s="875" t="s">
        <v>2408</v>
      </c>
      <c r="K1817" s="1533"/>
      <c r="L1817" s="877" t="s">
        <v>2406</v>
      </c>
      <c r="M1817" s="1534"/>
      <c r="O1817" s="857"/>
    </row>
    <row r="1818" spans="2:15" ht="13.5">
      <c r="B1818" s="871">
        <f t="shared" si="28"/>
        <v>1814</v>
      </c>
      <c r="C1818" s="1002"/>
      <c r="D1818" s="1494"/>
      <c r="E1818" s="1537"/>
      <c r="F1818" s="1509" t="s">
        <v>849</v>
      </c>
      <c r="G1818" s="1128"/>
      <c r="H1818" s="1128"/>
      <c r="I1818" s="910"/>
      <c r="J1818" s="884" t="s">
        <v>2464</v>
      </c>
      <c r="K1818" s="1535"/>
      <c r="L1818" s="937" t="s">
        <v>2402</v>
      </c>
      <c r="M1818" s="1536"/>
      <c r="O1818" s="857"/>
    </row>
    <row r="1819" spans="2:15" ht="27">
      <c r="B1819" s="871">
        <f t="shared" si="28"/>
        <v>1815</v>
      </c>
      <c r="C1819" s="1002"/>
      <c r="D1819" s="1494"/>
      <c r="E1819" s="1537"/>
      <c r="F1819" s="964" t="s">
        <v>2459</v>
      </c>
      <c r="G1819" s="1013"/>
      <c r="H1819" s="1013"/>
      <c r="I1819" s="1513"/>
      <c r="J1819" s="884" t="s">
        <v>2465</v>
      </c>
      <c r="K1819" s="902"/>
      <c r="L1819" s="937" t="s">
        <v>592</v>
      </c>
      <c r="M1819" s="1517" t="s">
        <v>669</v>
      </c>
      <c r="O1819" s="857"/>
    </row>
    <row r="1820" spans="2:15" s="837" customFormat="1" ht="13.5">
      <c r="B1820" s="858">
        <f t="shared" si="28"/>
        <v>1816</v>
      </c>
      <c r="C1820" s="1035" t="s">
        <v>2466</v>
      </c>
      <c r="D1820" s="1046"/>
      <c r="E1820" s="917"/>
      <c r="F1820" s="917"/>
      <c r="G1820" s="917"/>
      <c r="H1820" s="917"/>
      <c r="I1820" s="917"/>
      <c r="J1820" s="952" t="s">
        <v>2406</v>
      </c>
      <c r="K1820" s="930" t="s">
        <v>592</v>
      </c>
      <c r="L1820" s="924" t="s">
        <v>2406</v>
      </c>
      <c r="M1820" s="920"/>
      <c r="O1820" s="865"/>
    </row>
    <row r="1821" spans="2:15" s="837" customFormat="1" ht="13.5">
      <c r="B1821" s="858">
        <f t="shared" si="28"/>
        <v>1817</v>
      </c>
      <c r="C1821" s="1142"/>
      <c r="D1821" s="961" t="s">
        <v>2467</v>
      </c>
      <c r="E1821" s="897"/>
      <c r="F1821" s="917"/>
      <c r="G1821" s="917"/>
      <c r="H1821" s="917"/>
      <c r="I1821" s="917"/>
      <c r="J1821" s="952" t="s">
        <v>2406</v>
      </c>
      <c r="K1821" s="930" t="s">
        <v>592</v>
      </c>
      <c r="L1821" s="924" t="s">
        <v>994</v>
      </c>
      <c r="M1821" s="920"/>
      <c r="O1821" s="865"/>
    </row>
    <row r="1822" spans="2:15" s="837" customFormat="1" ht="13.5">
      <c r="B1822" s="871">
        <f t="shared" si="28"/>
        <v>1818</v>
      </c>
      <c r="C1822" s="1020"/>
      <c r="D1822" s="1030"/>
      <c r="E1822" s="880"/>
      <c r="F1822" s="899" t="s">
        <v>888</v>
      </c>
      <c r="G1822" s="874"/>
      <c r="H1822" s="1021"/>
      <c r="I1822" s="874"/>
      <c r="J1822" s="875" t="s">
        <v>2468</v>
      </c>
      <c r="K1822" s="876"/>
      <c r="L1822" s="877" t="s">
        <v>994</v>
      </c>
      <c r="M1822" s="878"/>
      <c r="O1822" s="865"/>
    </row>
    <row r="1823" spans="2:15" s="837" customFormat="1" ht="13.5">
      <c r="B1823" s="871">
        <f t="shared" si="28"/>
        <v>1819</v>
      </c>
      <c r="C1823" s="1020"/>
      <c r="D1823" s="868"/>
      <c r="E1823" s="880"/>
      <c r="F1823" s="907" t="s">
        <v>2409</v>
      </c>
      <c r="G1823" s="883"/>
      <c r="H1823" s="1141"/>
      <c r="I1823" s="883"/>
      <c r="J1823" s="884" t="s">
        <v>2410</v>
      </c>
      <c r="K1823" s="902"/>
      <c r="L1823" s="937" t="s">
        <v>2402</v>
      </c>
      <c r="M1823" s="903"/>
      <c r="O1823" s="865"/>
    </row>
    <row r="1824" spans="2:15" ht="27">
      <c r="B1824" s="871">
        <f t="shared" si="28"/>
        <v>1820</v>
      </c>
      <c r="C1824" s="1002"/>
      <c r="D1824" s="879"/>
      <c r="E1824" s="1507"/>
      <c r="F1824" s="1509" t="s">
        <v>2469</v>
      </c>
      <c r="G1824" s="910"/>
      <c r="H1824" s="910"/>
      <c r="I1824" s="910"/>
      <c r="J1824" s="884" t="s">
        <v>2470</v>
      </c>
      <c r="K1824" s="902"/>
      <c r="L1824" s="937" t="s">
        <v>592</v>
      </c>
      <c r="M1824" s="1536"/>
      <c r="O1824" s="857"/>
    </row>
    <row r="1825" spans="2:15" ht="54">
      <c r="B1825" s="871">
        <f t="shared" si="28"/>
        <v>1821</v>
      </c>
      <c r="C1825" s="1002"/>
      <c r="D1825" s="879"/>
      <c r="E1825" s="1507"/>
      <c r="F1825" s="964" t="s">
        <v>2459</v>
      </c>
      <c r="G1825" s="1013"/>
      <c r="H1825" s="1013"/>
      <c r="I1825" s="1013"/>
      <c r="J1825" s="894" t="s">
        <v>2471</v>
      </c>
      <c r="K1825" s="904"/>
      <c r="L1825" s="905" t="s">
        <v>592</v>
      </c>
      <c r="M1825" s="1471" t="s">
        <v>669</v>
      </c>
      <c r="O1825" s="857"/>
    </row>
    <row r="1826" spans="2:15" s="837" customFormat="1" ht="13.5">
      <c r="B1826" s="858">
        <f t="shared" si="28"/>
        <v>1822</v>
      </c>
      <c r="C1826" s="1142"/>
      <c r="D1826" s="961" t="s">
        <v>2472</v>
      </c>
      <c r="E1826" s="897"/>
      <c r="F1826" s="917"/>
      <c r="G1826" s="917"/>
      <c r="H1826" s="917"/>
      <c r="I1826" s="917"/>
      <c r="J1826" s="952" t="s">
        <v>2406</v>
      </c>
      <c r="K1826" s="930" t="s">
        <v>592</v>
      </c>
      <c r="L1826" s="924" t="s">
        <v>2406</v>
      </c>
      <c r="M1826" s="920"/>
      <c r="O1826" s="865"/>
    </row>
    <row r="1827" spans="2:15" s="837" customFormat="1" ht="13.5">
      <c r="B1827" s="871">
        <f t="shared" si="28"/>
        <v>1823</v>
      </c>
      <c r="C1827" s="1020"/>
      <c r="D1827" s="868"/>
      <c r="E1827" s="880"/>
      <c r="F1827" s="899" t="s">
        <v>2407</v>
      </c>
      <c r="G1827" s="874"/>
      <c r="H1827" s="1021"/>
      <c r="I1827" s="874"/>
      <c r="J1827" s="875" t="s">
        <v>2473</v>
      </c>
      <c r="K1827" s="876"/>
      <c r="L1827" s="877" t="s">
        <v>2406</v>
      </c>
      <c r="M1827" s="878"/>
      <c r="O1827" s="865"/>
    </row>
    <row r="1828" spans="2:15" s="837" customFormat="1" ht="13.5">
      <c r="B1828" s="871">
        <f t="shared" si="28"/>
        <v>1824</v>
      </c>
      <c r="C1828" s="1020"/>
      <c r="D1828" s="868"/>
      <c r="E1828" s="880"/>
      <c r="F1828" s="907" t="s">
        <v>680</v>
      </c>
      <c r="G1828" s="883"/>
      <c r="H1828" s="1141"/>
      <c r="I1828" s="883"/>
      <c r="J1828" s="884" t="s">
        <v>2410</v>
      </c>
      <c r="K1828" s="902"/>
      <c r="L1828" s="937" t="s">
        <v>592</v>
      </c>
      <c r="M1828" s="903"/>
      <c r="O1828" s="865"/>
    </row>
    <row r="1829" spans="2:15" ht="40.5">
      <c r="B1829" s="871">
        <f t="shared" si="28"/>
        <v>1825</v>
      </c>
      <c r="C1829" s="1002"/>
      <c r="D1829" s="879"/>
      <c r="E1829" s="1507"/>
      <c r="F1829" s="1509" t="s">
        <v>2469</v>
      </c>
      <c r="G1829" s="910"/>
      <c r="H1829" s="1465"/>
      <c r="I1829" s="1465"/>
      <c r="J1829" s="912" t="s">
        <v>2474</v>
      </c>
      <c r="K1829" s="987"/>
      <c r="L1829" s="988" t="s">
        <v>592</v>
      </c>
      <c r="M1829" s="1514" t="s">
        <v>669</v>
      </c>
      <c r="O1829" s="857"/>
    </row>
    <row r="1830" spans="2:15" s="837" customFormat="1" ht="13.5">
      <c r="B1830" s="871">
        <f t="shared" si="28"/>
        <v>1826</v>
      </c>
      <c r="C1830" s="1020"/>
      <c r="D1830" s="868"/>
      <c r="E1830" s="1540"/>
      <c r="F1830" s="891" t="s">
        <v>2475</v>
      </c>
      <c r="G1830" s="893"/>
      <c r="H1830" s="1541"/>
      <c r="I1830" s="893"/>
      <c r="J1830" s="1093" t="s">
        <v>2476</v>
      </c>
      <c r="K1830" s="1094"/>
      <c r="L1830" s="905" t="s">
        <v>2406</v>
      </c>
      <c r="M1830" s="906"/>
      <c r="O1830" s="865"/>
    </row>
    <row r="1831" spans="2:15" s="837" customFormat="1" ht="13.5">
      <c r="B1831" s="858">
        <f t="shared" si="28"/>
        <v>1827</v>
      </c>
      <c r="C1831" s="1142"/>
      <c r="D1831" s="961" t="s">
        <v>2477</v>
      </c>
      <c r="F1831" s="868"/>
      <c r="G1831" s="868"/>
      <c r="I1831" s="868"/>
      <c r="J1831" s="952" t="s">
        <v>2406</v>
      </c>
      <c r="K1831" s="930" t="s">
        <v>592</v>
      </c>
      <c r="L1831" s="924" t="s">
        <v>2406</v>
      </c>
      <c r="M1831" s="920"/>
      <c r="O1831" s="865"/>
    </row>
    <row r="1832" spans="2:15" s="837" customFormat="1" ht="13.5">
      <c r="B1832" s="871">
        <f t="shared" si="28"/>
        <v>1828</v>
      </c>
      <c r="C1832" s="1020"/>
      <c r="D1832" s="868"/>
      <c r="E1832" s="880"/>
      <c r="F1832" s="873" t="s">
        <v>2407</v>
      </c>
      <c r="G1832" s="874"/>
      <c r="H1832" s="1021"/>
      <c r="I1832" s="874"/>
      <c r="J1832" s="875" t="s">
        <v>2473</v>
      </c>
      <c r="K1832" s="876"/>
      <c r="L1832" s="877" t="s">
        <v>2406</v>
      </c>
      <c r="M1832" s="878"/>
      <c r="O1832" s="865"/>
    </row>
    <row r="1833" spans="2:15" s="837" customFormat="1" ht="13.5">
      <c r="B1833" s="871">
        <f t="shared" si="28"/>
        <v>1829</v>
      </c>
      <c r="C1833" s="1020"/>
      <c r="D1833" s="868"/>
      <c r="E1833" s="880"/>
      <c r="F1833" s="907" t="s">
        <v>2409</v>
      </c>
      <c r="G1833" s="883"/>
      <c r="H1833" s="1141"/>
      <c r="I1833" s="883"/>
      <c r="J1833" s="884" t="s">
        <v>2410</v>
      </c>
      <c r="K1833" s="902"/>
      <c r="L1833" s="988" t="s">
        <v>592</v>
      </c>
      <c r="M1833" s="903"/>
      <c r="O1833" s="865"/>
    </row>
    <row r="1834" spans="2:15" ht="40.5">
      <c r="B1834" s="871">
        <f t="shared" si="28"/>
        <v>1830</v>
      </c>
      <c r="C1834" s="1002"/>
      <c r="D1834" s="879"/>
      <c r="E1834" s="1507"/>
      <c r="F1834" s="964" t="s">
        <v>2478</v>
      </c>
      <c r="G1834" s="1013"/>
      <c r="H1834" s="1013"/>
      <c r="I1834" s="1513"/>
      <c r="J1834" s="884" t="s">
        <v>2479</v>
      </c>
      <c r="K1834" s="902"/>
      <c r="L1834" s="937" t="s">
        <v>592</v>
      </c>
      <c r="M1834" s="1517" t="s">
        <v>669</v>
      </c>
      <c r="O1834" s="857"/>
    </row>
    <row r="1835" spans="2:15" s="837" customFormat="1" ht="13.5">
      <c r="B1835" s="858">
        <f t="shared" si="28"/>
        <v>1831</v>
      </c>
      <c r="C1835" s="1142"/>
      <c r="D1835" s="896" t="s">
        <v>2480</v>
      </c>
      <c r="E1835" s="947"/>
      <c r="F1835" s="897"/>
      <c r="G1835" s="897"/>
      <c r="H1835" s="947"/>
      <c r="I1835" s="1001"/>
      <c r="J1835" s="952" t="s">
        <v>2406</v>
      </c>
      <c r="K1835" s="930" t="s">
        <v>592</v>
      </c>
      <c r="L1835" s="924" t="s">
        <v>2406</v>
      </c>
      <c r="M1835" s="920"/>
      <c r="O1835" s="865"/>
    </row>
    <row r="1836" spans="2:15" s="837" customFormat="1" ht="13.5">
      <c r="B1836" s="871">
        <f t="shared" si="28"/>
        <v>1832</v>
      </c>
      <c r="C1836" s="1020"/>
      <c r="D1836" s="868"/>
      <c r="E1836" s="880"/>
      <c r="F1836" s="899" t="s">
        <v>2407</v>
      </c>
      <c r="G1836" s="874"/>
      <c r="H1836" s="1021"/>
      <c r="I1836" s="874"/>
      <c r="J1836" s="875" t="s">
        <v>2408</v>
      </c>
      <c r="K1836" s="876"/>
      <c r="L1836" s="877" t="s">
        <v>2406</v>
      </c>
      <c r="M1836" s="878"/>
      <c r="O1836" s="865"/>
    </row>
    <row r="1837" spans="2:15" s="837" customFormat="1" ht="13.5">
      <c r="B1837" s="871">
        <f t="shared" si="28"/>
        <v>1833</v>
      </c>
      <c r="C1837" s="1020"/>
      <c r="D1837" s="868"/>
      <c r="E1837" s="880"/>
      <c r="F1837" s="907" t="s">
        <v>2409</v>
      </c>
      <c r="G1837" s="883"/>
      <c r="H1837" s="1141"/>
      <c r="I1837" s="883"/>
      <c r="J1837" s="884" t="s">
        <v>2481</v>
      </c>
      <c r="K1837" s="902"/>
      <c r="L1837" s="988" t="s">
        <v>2482</v>
      </c>
      <c r="M1837" s="903"/>
      <c r="O1837" s="865"/>
    </row>
    <row r="1838" spans="2:15" s="837" customFormat="1" ht="13.5">
      <c r="B1838" s="871">
        <f t="shared" si="28"/>
        <v>1834</v>
      </c>
      <c r="C1838" s="1020"/>
      <c r="D1838" s="868"/>
      <c r="E1838" s="1540"/>
      <c r="F1838" s="964" t="s">
        <v>2475</v>
      </c>
      <c r="G1838" s="893"/>
      <c r="H1838" s="1541"/>
      <c r="I1838" s="893"/>
      <c r="J1838" s="912" t="s">
        <v>2483</v>
      </c>
      <c r="K1838" s="902"/>
      <c r="L1838" s="937" t="s">
        <v>2406</v>
      </c>
      <c r="M1838" s="995"/>
      <c r="O1838" s="865"/>
    </row>
    <row r="1839" spans="2:15" s="837" customFormat="1" ht="13.5">
      <c r="B1839" s="858">
        <f t="shared" si="28"/>
        <v>1835</v>
      </c>
      <c r="C1839" s="1111"/>
      <c r="D1839" s="917" t="s">
        <v>2484</v>
      </c>
      <c r="E1839" s="916"/>
      <c r="F1839" s="916"/>
      <c r="G1839" s="917"/>
      <c r="H1839" s="916"/>
      <c r="I1839" s="918"/>
      <c r="J1839" s="952" t="s">
        <v>2485</v>
      </c>
      <c r="K1839" s="930" t="s">
        <v>592</v>
      </c>
      <c r="L1839" s="924" t="s">
        <v>2406</v>
      </c>
      <c r="M1839" s="920"/>
      <c r="O1839" s="865"/>
    </row>
    <row r="1840" spans="2:15" s="837" customFormat="1" ht="13.5">
      <c r="B1840" s="858">
        <f t="shared" si="28"/>
        <v>1836</v>
      </c>
      <c r="C1840" s="1035" t="s">
        <v>2486</v>
      </c>
      <c r="D1840" s="1036"/>
      <c r="E1840" s="897"/>
      <c r="F1840" s="917"/>
      <c r="G1840" s="917"/>
      <c r="H1840" s="917"/>
      <c r="I1840" s="917"/>
      <c r="J1840" s="952" t="s">
        <v>2406</v>
      </c>
      <c r="K1840" s="930" t="s">
        <v>592</v>
      </c>
      <c r="L1840" s="924" t="s">
        <v>2406</v>
      </c>
      <c r="M1840" s="920"/>
      <c r="O1840" s="865"/>
    </row>
    <row r="1841" spans="2:15" s="837" customFormat="1" ht="13.5">
      <c r="B1841" s="871">
        <f t="shared" si="28"/>
        <v>1837</v>
      </c>
      <c r="C1841" s="1002"/>
      <c r="D1841" s="1003"/>
      <c r="E1841" s="880"/>
      <c r="F1841" s="899" t="s">
        <v>2407</v>
      </c>
      <c r="G1841" s="874"/>
      <c r="H1841" s="1021"/>
      <c r="I1841" s="874"/>
      <c r="J1841" s="875" t="s">
        <v>2487</v>
      </c>
      <c r="K1841" s="876"/>
      <c r="L1841" s="877" t="s">
        <v>2406</v>
      </c>
      <c r="M1841" s="878"/>
      <c r="O1841" s="865"/>
    </row>
    <row r="1842" spans="2:15" s="837" customFormat="1" ht="13.5">
      <c r="B1842" s="871">
        <f t="shared" si="28"/>
        <v>1838</v>
      </c>
      <c r="C1842" s="1002"/>
      <c r="D1842" s="868"/>
      <c r="E1842" s="880"/>
      <c r="F1842" s="907" t="s">
        <v>2409</v>
      </c>
      <c r="G1842" s="883"/>
      <c r="H1842" s="1141"/>
      <c r="I1842" s="883"/>
      <c r="J1842" s="884" t="s">
        <v>2437</v>
      </c>
      <c r="K1842" s="902"/>
      <c r="L1842" s="937" t="s">
        <v>699</v>
      </c>
      <c r="M1842" s="903"/>
      <c r="O1842" s="865"/>
    </row>
    <row r="1843" spans="2:15" s="837" customFormat="1" ht="13.5">
      <c r="B1843" s="871">
        <f t="shared" si="28"/>
        <v>1839</v>
      </c>
      <c r="C1843" s="1002"/>
      <c r="D1843" s="868"/>
      <c r="E1843" s="880"/>
      <c r="F1843" s="1034" t="s">
        <v>650</v>
      </c>
      <c r="G1843" s="882" t="s">
        <v>2488</v>
      </c>
      <c r="H1843" s="1141"/>
      <c r="I1843" s="969"/>
      <c r="J1843" s="1135" t="s">
        <v>2489</v>
      </c>
      <c r="K1843" s="1542"/>
      <c r="L1843" s="988" t="s">
        <v>2490</v>
      </c>
      <c r="M1843" s="995"/>
      <c r="O1843" s="865"/>
    </row>
    <row r="1844" spans="2:15" s="837" customFormat="1" ht="13.5">
      <c r="B1844" s="871">
        <f t="shared" si="28"/>
        <v>1840</v>
      </c>
      <c r="C1844" s="1002"/>
      <c r="D1844" s="868"/>
      <c r="E1844" s="880"/>
      <c r="F1844" s="1427" t="s">
        <v>706</v>
      </c>
      <c r="G1844" s="882" t="s">
        <v>2491</v>
      </c>
      <c r="H1844" s="1141"/>
      <c r="I1844" s="969"/>
      <c r="J1844" s="1135" t="s">
        <v>2492</v>
      </c>
      <c r="K1844" s="1542"/>
      <c r="L1844" s="988" t="s">
        <v>2493</v>
      </c>
      <c r="M1844" s="995"/>
      <c r="O1844" s="865"/>
    </row>
    <row r="1845" spans="2:15" s="837" customFormat="1" ht="13.5">
      <c r="B1845" s="871">
        <f t="shared" si="28"/>
        <v>1841</v>
      </c>
      <c r="C1845" s="1002"/>
      <c r="D1845" s="868"/>
      <c r="E1845" s="880"/>
      <c r="F1845" s="1427"/>
      <c r="G1845" s="882" t="s">
        <v>2494</v>
      </c>
      <c r="H1845" s="1141"/>
      <c r="I1845" s="969"/>
      <c r="J1845" s="1135" t="s">
        <v>2495</v>
      </c>
      <c r="K1845" s="1542"/>
      <c r="L1845" s="988" t="s">
        <v>915</v>
      </c>
      <c r="M1845" s="884"/>
      <c r="O1845" s="865"/>
    </row>
    <row r="1846" spans="2:15" s="837" customFormat="1" ht="13.5">
      <c r="B1846" s="871">
        <f t="shared" si="28"/>
        <v>1842</v>
      </c>
      <c r="C1846" s="1002"/>
      <c r="D1846" s="868"/>
      <c r="E1846" s="1072"/>
      <c r="F1846" s="879"/>
      <c r="G1846" s="882" t="s">
        <v>2496</v>
      </c>
      <c r="H1846" s="1141"/>
      <c r="I1846" s="969"/>
      <c r="J1846" s="1090" t="s">
        <v>2497</v>
      </c>
      <c r="K1846" s="1542" t="s">
        <v>2498</v>
      </c>
      <c r="L1846" s="988" t="s">
        <v>2406</v>
      </c>
      <c r="M1846" s="1090"/>
      <c r="O1846" s="865"/>
    </row>
    <row r="1847" spans="2:15" ht="15.75">
      <c r="B1847" s="871">
        <f t="shared" si="28"/>
        <v>1843</v>
      </c>
      <c r="C1847" s="1002"/>
      <c r="D1847" s="868"/>
      <c r="E1847" s="1507"/>
      <c r="F1847" s="1427"/>
      <c r="G1847" s="940" t="s">
        <v>2499</v>
      </c>
      <c r="H1847" s="1543"/>
      <c r="I1847" s="1544"/>
      <c r="J1847" s="912" t="s">
        <v>2500</v>
      </c>
      <c r="K1847" s="1542"/>
      <c r="L1847" s="937" t="s">
        <v>2501</v>
      </c>
      <c r="M1847" s="1545"/>
      <c r="O1847" s="857"/>
    </row>
    <row r="1848" spans="2:15" ht="13.5">
      <c r="B1848" s="871">
        <f t="shared" si="28"/>
        <v>1844</v>
      </c>
      <c r="C1848" s="1002"/>
      <c r="D1848" s="868"/>
      <c r="E1848" s="1507"/>
      <c r="F1848" s="1427"/>
      <c r="G1848" s="940" t="s">
        <v>2502</v>
      </c>
      <c r="H1848" s="1543"/>
      <c r="I1848" s="1544"/>
      <c r="J1848" s="912" t="s">
        <v>2436</v>
      </c>
      <c r="K1848" s="1542"/>
      <c r="L1848" s="937" t="s">
        <v>994</v>
      </c>
      <c r="M1848" s="1545"/>
      <c r="O1848" s="857"/>
    </row>
    <row r="1849" spans="2:15" ht="13.5">
      <c r="B1849" s="871">
        <f t="shared" si="28"/>
        <v>1845</v>
      </c>
      <c r="C1849" s="1002"/>
      <c r="D1849" s="868"/>
      <c r="E1849" s="1507"/>
      <c r="F1849" s="1427"/>
      <c r="G1849" s="940" t="s">
        <v>2503</v>
      </c>
      <c r="H1849" s="1543"/>
      <c r="I1849" s="1544"/>
      <c r="J1849" s="912" t="s">
        <v>2436</v>
      </c>
      <c r="K1849" s="1542"/>
      <c r="L1849" s="937" t="s">
        <v>994</v>
      </c>
      <c r="M1849" s="1545"/>
      <c r="O1849" s="857"/>
    </row>
    <row r="1850" spans="2:15" ht="13.5">
      <c r="B1850" s="871">
        <f t="shared" si="28"/>
        <v>1846</v>
      </c>
      <c r="C1850" s="1002"/>
      <c r="D1850" s="868"/>
      <c r="E1850" s="1507"/>
      <c r="F1850" s="1427"/>
      <c r="G1850" s="940" t="s">
        <v>2504</v>
      </c>
      <c r="H1850" s="1543"/>
      <c r="I1850" s="1544"/>
      <c r="J1850" s="912" t="s">
        <v>2436</v>
      </c>
      <c r="K1850" s="1542"/>
      <c r="L1850" s="937" t="s">
        <v>2406</v>
      </c>
      <c r="M1850" s="1545"/>
      <c r="O1850" s="857"/>
    </row>
    <row r="1851" spans="2:15" ht="13.5">
      <c r="B1851" s="871">
        <f t="shared" si="28"/>
        <v>1847</v>
      </c>
      <c r="C1851" s="1002"/>
      <c r="D1851" s="868"/>
      <c r="E1851" s="1507"/>
      <c r="F1851" s="1427"/>
      <c r="G1851" s="940" t="s">
        <v>2505</v>
      </c>
      <c r="H1851" s="1543"/>
      <c r="I1851" s="1544"/>
      <c r="J1851" s="912" t="s">
        <v>2436</v>
      </c>
      <c r="K1851" s="1542"/>
      <c r="L1851" s="988" t="s">
        <v>2406</v>
      </c>
      <c r="M1851" s="1514" t="s">
        <v>772</v>
      </c>
      <c r="O1851" s="857"/>
    </row>
    <row r="1852" spans="2:15" s="837" customFormat="1" ht="13.5">
      <c r="B1852" s="858">
        <f t="shared" si="28"/>
        <v>1848</v>
      </c>
      <c r="C1852" s="1035" t="s">
        <v>2506</v>
      </c>
      <c r="D1852" s="1046"/>
      <c r="E1852" s="917"/>
      <c r="F1852" s="917"/>
      <c r="G1852" s="917"/>
      <c r="H1852" s="917"/>
      <c r="I1852" s="917"/>
      <c r="J1852" s="952" t="s">
        <v>2406</v>
      </c>
      <c r="K1852" s="930" t="s">
        <v>592</v>
      </c>
      <c r="L1852" s="924" t="s">
        <v>2406</v>
      </c>
      <c r="M1852" s="920"/>
      <c r="O1852" s="865"/>
    </row>
    <row r="1853" spans="2:15" s="837" customFormat="1" ht="13.5">
      <c r="B1853" s="858">
        <f t="shared" si="28"/>
        <v>1849</v>
      </c>
      <c r="C1853" s="1142"/>
      <c r="D1853" s="896" t="s">
        <v>2507</v>
      </c>
      <c r="E1853" s="897"/>
      <c r="F1853" s="897"/>
      <c r="G1853" s="897"/>
      <c r="H1853" s="897"/>
      <c r="I1853" s="897"/>
      <c r="J1853" s="952" t="s">
        <v>2406</v>
      </c>
      <c r="K1853" s="930" t="s">
        <v>592</v>
      </c>
      <c r="L1853" s="924" t="s">
        <v>994</v>
      </c>
      <c r="M1853" s="1546"/>
      <c r="O1853" s="865"/>
    </row>
    <row r="1854" spans="2:15" ht="13.5">
      <c r="B1854" s="871">
        <f t="shared" si="28"/>
        <v>1850</v>
      </c>
      <c r="C1854" s="1020"/>
      <c r="D1854" s="879"/>
      <c r="E1854" s="880"/>
      <c r="F1854" s="874" t="s">
        <v>2407</v>
      </c>
      <c r="G1854" s="874"/>
      <c r="H1854" s="1112"/>
      <c r="I1854" s="874"/>
      <c r="J1854" s="1547" t="s">
        <v>692</v>
      </c>
      <c r="K1854" s="1548"/>
      <c r="L1854" s="877" t="s">
        <v>994</v>
      </c>
      <c r="M1854" s="1549"/>
      <c r="O1854" s="857"/>
    </row>
    <row r="1855" spans="2:15" ht="13.5">
      <c r="B1855" s="871">
        <f t="shared" si="28"/>
        <v>1851</v>
      </c>
      <c r="C1855" s="1020"/>
      <c r="D1855" s="879"/>
      <c r="E1855" s="880"/>
      <c r="F1855" s="883" t="s">
        <v>680</v>
      </c>
      <c r="G1855" s="883"/>
      <c r="H1855" s="1116"/>
      <c r="I1855" s="883"/>
      <c r="J1855" s="1550" t="s">
        <v>867</v>
      </c>
      <c r="K1855" s="1551"/>
      <c r="L1855" s="937" t="s">
        <v>699</v>
      </c>
      <c r="M1855" s="1023"/>
      <c r="O1855" s="857"/>
    </row>
    <row r="1856" spans="2:15" ht="13.5">
      <c r="B1856" s="871">
        <f t="shared" si="28"/>
        <v>1852</v>
      </c>
      <c r="C1856" s="1020"/>
      <c r="D1856" s="879"/>
      <c r="E1856" s="880"/>
      <c r="F1856" s="1509" t="s">
        <v>2508</v>
      </c>
      <c r="G1856" s="883"/>
      <c r="H1856" s="1116"/>
      <c r="I1856" s="1116"/>
      <c r="J1856" s="1550" t="s">
        <v>2220</v>
      </c>
      <c r="K1856" s="1551"/>
      <c r="L1856" s="937" t="s">
        <v>832</v>
      </c>
      <c r="M1856" s="1023" t="s">
        <v>2509</v>
      </c>
      <c r="O1856" s="857"/>
    </row>
    <row r="1857" spans="2:15" ht="13.5">
      <c r="B1857" s="871">
        <f t="shared" si="28"/>
        <v>1853</v>
      </c>
      <c r="C1857" s="1020"/>
      <c r="D1857" s="879"/>
      <c r="E1857" s="880"/>
      <c r="F1857" s="907" t="s">
        <v>2510</v>
      </c>
      <c r="G1857" s="883"/>
      <c r="H1857" s="1116"/>
      <c r="I1857" s="1116"/>
      <c r="J1857" s="1550" t="s">
        <v>2511</v>
      </c>
      <c r="K1857" s="1551"/>
      <c r="L1857" s="937" t="s">
        <v>994</v>
      </c>
      <c r="M1857" s="1023"/>
      <c r="O1857" s="857"/>
    </row>
    <row r="1858" spans="2:15" ht="13.5">
      <c r="B1858" s="871">
        <f t="shared" si="28"/>
        <v>1854</v>
      </c>
      <c r="C1858" s="1020"/>
      <c r="D1858" s="879"/>
      <c r="E1858" s="880"/>
      <c r="F1858" s="907" t="s">
        <v>2512</v>
      </c>
      <c r="G1858" s="1552"/>
      <c r="H1858" s="1553"/>
      <c r="I1858" s="1553"/>
      <c r="J1858" s="1554" t="s">
        <v>2513</v>
      </c>
      <c r="K1858" s="1551"/>
      <c r="L1858" s="937" t="s">
        <v>994</v>
      </c>
      <c r="M1858" s="1023"/>
      <c r="O1858" s="857"/>
    </row>
    <row r="1859" spans="2:15" ht="27">
      <c r="B1859" s="871">
        <f t="shared" si="28"/>
        <v>1855</v>
      </c>
      <c r="C1859" s="1020"/>
      <c r="D1859" s="879"/>
      <c r="E1859" s="880"/>
      <c r="F1859" s="1509" t="s">
        <v>2514</v>
      </c>
      <c r="G1859" s="1555"/>
      <c r="H1859" s="1556"/>
      <c r="I1859" s="1557"/>
      <c r="J1859" s="884" t="s">
        <v>2515</v>
      </c>
      <c r="K1859" s="1558"/>
      <c r="L1859" s="937" t="s">
        <v>2406</v>
      </c>
      <c r="M1859" s="1559"/>
      <c r="O1859" s="857"/>
    </row>
    <row r="1860" spans="2:15" ht="13.5">
      <c r="B1860" s="871">
        <f t="shared" si="28"/>
        <v>1856</v>
      </c>
      <c r="C1860" s="1020"/>
      <c r="D1860" s="879"/>
      <c r="E1860" s="880"/>
      <c r="F1860" s="907" t="s">
        <v>2516</v>
      </c>
      <c r="G1860" s="1552"/>
      <c r="H1860" s="1553"/>
      <c r="I1860" s="1553"/>
      <c r="J1860" s="1554" t="s">
        <v>2517</v>
      </c>
      <c r="K1860" s="1551"/>
      <c r="L1860" s="937" t="s">
        <v>2406</v>
      </c>
      <c r="M1860" s="1023"/>
      <c r="O1860" s="857"/>
    </row>
    <row r="1861" spans="2:15" ht="13.5">
      <c r="B1861" s="871">
        <f t="shared" si="28"/>
        <v>1857</v>
      </c>
      <c r="C1861" s="1020"/>
      <c r="D1861" s="889"/>
      <c r="E1861" s="890"/>
      <c r="F1861" s="1560" t="s">
        <v>2518</v>
      </c>
      <c r="G1861" s="1561"/>
      <c r="H1861" s="1562"/>
      <c r="I1861" s="1563"/>
      <c r="J1861" s="894" t="s">
        <v>2519</v>
      </c>
      <c r="K1861" s="1564"/>
      <c r="L1861" s="905" t="s">
        <v>2406</v>
      </c>
      <c r="M1861" s="1565"/>
      <c r="O1861" s="857"/>
    </row>
    <row r="1862" spans="2:15" s="837" customFormat="1" ht="13.5">
      <c r="B1862" s="858">
        <f t="shared" ref="B1862:B1925" si="29">B1861+1</f>
        <v>1858</v>
      </c>
      <c r="C1862" s="1020"/>
      <c r="D1862" s="961" t="s">
        <v>2520</v>
      </c>
      <c r="E1862" s="896"/>
      <c r="F1862" s="917"/>
      <c r="G1862" s="917"/>
      <c r="H1862" s="917"/>
      <c r="I1862" s="917"/>
      <c r="J1862" s="952" t="s">
        <v>994</v>
      </c>
      <c r="K1862" s="930" t="s">
        <v>592</v>
      </c>
      <c r="L1862" s="924" t="s">
        <v>994</v>
      </c>
      <c r="M1862" s="1559"/>
      <c r="O1862" s="865"/>
    </row>
    <row r="1863" spans="2:15" ht="13.5">
      <c r="B1863" s="871">
        <f t="shared" si="29"/>
        <v>1859</v>
      </c>
      <c r="C1863" s="1020"/>
      <c r="D1863" s="1030"/>
      <c r="E1863" s="1507"/>
      <c r="F1863" s="873" t="s">
        <v>2407</v>
      </c>
      <c r="G1863" s="1464"/>
      <c r="H1863" s="1508"/>
      <c r="I1863" s="874"/>
      <c r="J1863" s="1547" t="s">
        <v>2521</v>
      </c>
      <c r="K1863" s="1548"/>
      <c r="L1863" s="877" t="s">
        <v>2406</v>
      </c>
      <c r="M1863" s="1549"/>
      <c r="O1863" s="857"/>
    </row>
    <row r="1864" spans="2:15" ht="13.5">
      <c r="B1864" s="871">
        <f t="shared" si="29"/>
        <v>1860</v>
      </c>
      <c r="C1864" s="1020"/>
      <c r="D1864" s="1030"/>
      <c r="E1864" s="1507"/>
      <c r="F1864" s="1509" t="s">
        <v>2409</v>
      </c>
      <c r="G1864" s="910"/>
      <c r="H1864" s="1128"/>
      <c r="I1864" s="883"/>
      <c r="J1864" s="1550" t="s">
        <v>867</v>
      </c>
      <c r="K1864" s="1551"/>
      <c r="L1864" s="937" t="s">
        <v>699</v>
      </c>
      <c r="M1864" s="1023"/>
      <c r="O1864" s="857"/>
    </row>
    <row r="1865" spans="2:15" ht="27">
      <c r="B1865" s="871">
        <f t="shared" si="29"/>
        <v>1861</v>
      </c>
      <c r="C1865" s="1020"/>
      <c r="D1865" s="1030"/>
      <c r="E1865" s="1507"/>
      <c r="F1865" s="1034" t="s">
        <v>2522</v>
      </c>
      <c r="G1865" s="1505"/>
      <c r="H1865" s="1566"/>
      <c r="I1865" s="900"/>
      <c r="J1865" s="1550" t="s">
        <v>2220</v>
      </c>
      <c r="K1865" s="1551"/>
      <c r="L1865" s="937" t="s">
        <v>832</v>
      </c>
      <c r="M1865" s="2863" t="s">
        <v>4417</v>
      </c>
      <c r="O1865" s="857"/>
    </row>
    <row r="1866" spans="2:15" ht="13.5">
      <c r="B1866" s="871">
        <f t="shared" si="29"/>
        <v>1862</v>
      </c>
      <c r="C1866" s="1020"/>
      <c r="D1866" s="1030"/>
      <c r="E1866" s="1507"/>
      <c r="F1866" s="1509" t="s">
        <v>2523</v>
      </c>
      <c r="G1866" s="910"/>
      <c r="H1866" s="1128"/>
      <c r="I1866" s="883"/>
      <c r="J1866" s="1550" t="s">
        <v>2524</v>
      </c>
      <c r="K1866" s="1551"/>
      <c r="L1866" s="937" t="s">
        <v>994</v>
      </c>
      <c r="M1866" s="1023"/>
      <c r="O1866" s="857"/>
    </row>
    <row r="1867" spans="2:15" ht="13.5">
      <c r="B1867" s="871">
        <f t="shared" si="29"/>
        <v>1863</v>
      </c>
      <c r="C1867" s="1020"/>
      <c r="D1867" s="1030"/>
      <c r="E1867" s="1507"/>
      <c r="F1867" s="1509" t="s">
        <v>2525</v>
      </c>
      <c r="G1867" s="910"/>
      <c r="H1867" s="1128"/>
      <c r="I1867" s="883"/>
      <c r="J1867" s="1550" t="s">
        <v>2526</v>
      </c>
      <c r="K1867" s="1551"/>
      <c r="L1867" s="937" t="s">
        <v>2527</v>
      </c>
      <c r="M1867" s="1023"/>
      <c r="O1867" s="857"/>
    </row>
    <row r="1868" spans="2:15" ht="13.5">
      <c r="B1868" s="871">
        <f t="shared" si="29"/>
        <v>1864</v>
      </c>
      <c r="C1868" s="1020"/>
      <c r="D1868" s="1030"/>
      <c r="E1868" s="1507"/>
      <c r="F1868" s="1509" t="s">
        <v>2528</v>
      </c>
      <c r="G1868" s="910"/>
      <c r="H1868" s="1128"/>
      <c r="I1868" s="883"/>
      <c r="J1868" s="1550" t="s">
        <v>2529</v>
      </c>
      <c r="K1868" s="1551"/>
      <c r="L1868" s="937" t="s">
        <v>994</v>
      </c>
      <c r="M1868" s="1023"/>
      <c r="O1868" s="857"/>
    </row>
    <row r="1869" spans="2:15" ht="13.5">
      <c r="B1869" s="871">
        <f t="shared" si="29"/>
        <v>1865</v>
      </c>
      <c r="C1869" s="1020"/>
      <c r="D1869" s="1030"/>
      <c r="E1869" s="1507"/>
      <c r="F1869" s="1509" t="s">
        <v>2530</v>
      </c>
      <c r="G1869" s="910"/>
      <c r="H1869" s="1128"/>
      <c r="I1869" s="883"/>
      <c r="J1869" s="1550" t="s">
        <v>2531</v>
      </c>
      <c r="K1869" s="1551"/>
      <c r="L1869" s="937" t="s">
        <v>994</v>
      </c>
      <c r="M1869" s="1023"/>
      <c r="O1869" s="857"/>
    </row>
    <row r="1870" spans="2:15" ht="13.5">
      <c r="B1870" s="871">
        <f t="shared" si="29"/>
        <v>1866</v>
      </c>
      <c r="C1870" s="1020"/>
      <c r="D1870" s="1030"/>
      <c r="E1870" s="1507"/>
      <c r="F1870" s="1509" t="s">
        <v>2532</v>
      </c>
      <c r="G1870" s="910"/>
      <c r="H1870" s="1128"/>
      <c r="I1870" s="883"/>
      <c r="J1870" s="1550" t="s">
        <v>2425</v>
      </c>
      <c r="K1870" s="1551"/>
      <c r="L1870" s="937" t="s">
        <v>994</v>
      </c>
      <c r="M1870" s="1023"/>
      <c r="O1870" s="857"/>
    </row>
    <row r="1871" spans="2:15" ht="13.5">
      <c r="B1871" s="871">
        <f t="shared" si="29"/>
        <v>1867</v>
      </c>
      <c r="C1871" s="1020"/>
      <c r="D1871" s="1030"/>
      <c r="E1871" s="1507"/>
      <c r="F1871" s="1509" t="s">
        <v>2533</v>
      </c>
      <c r="G1871" s="910"/>
      <c r="H1871" s="1128"/>
      <c r="I1871" s="883"/>
      <c r="J1871" s="1550" t="s">
        <v>2534</v>
      </c>
      <c r="K1871" s="1551"/>
      <c r="L1871" s="937" t="s">
        <v>994</v>
      </c>
      <c r="M1871" s="1023"/>
      <c r="O1871" s="857"/>
    </row>
    <row r="1872" spans="2:15" ht="13.5">
      <c r="B1872" s="871">
        <f t="shared" si="29"/>
        <v>1868</v>
      </c>
      <c r="C1872" s="1020"/>
      <c r="D1872" s="1567"/>
      <c r="E1872" s="1510"/>
      <c r="F1872" s="1509" t="s">
        <v>2535</v>
      </c>
      <c r="G1872" s="910"/>
      <c r="H1872" s="1128"/>
      <c r="I1872" s="883"/>
      <c r="J1872" s="1550" t="s">
        <v>2536</v>
      </c>
      <c r="K1872" s="1551"/>
      <c r="L1872" s="905" t="s">
        <v>994</v>
      </c>
      <c r="M1872" s="1565"/>
      <c r="O1872" s="857"/>
    </row>
    <row r="1873" spans="2:15" s="837" customFormat="1" ht="13.5">
      <c r="B1873" s="858">
        <f t="shared" si="29"/>
        <v>1869</v>
      </c>
      <c r="C1873" s="1002"/>
      <c r="D1873" s="896" t="s">
        <v>2537</v>
      </c>
      <c r="E1873" s="897"/>
      <c r="F1873" s="897"/>
      <c r="G1873" s="897"/>
      <c r="H1873" s="897"/>
      <c r="I1873" s="897"/>
      <c r="J1873" s="952" t="s">
        <v>994</v>
      </c>
      <c r="K1873" s="930" t="s">
        <v>592</v>
      </c>
      <c r="L1873" s="924" t="s">
        <v>994</v>
      </c>
      <c r="M1873" s="1546"/>
      <c r="O1873" s="865"/>
    </row>
    <row r="1874" spans="2:15" ht="40.5">
      <c r="B1874" s="871">
        <f t="shared" si="29"/>
        <v>1870</v>
      </c>
      <c r="C1874" s="1002"/>
      <c r="D1874" s="879"/>
      <c r="E1874" s="880"/>
      <c r="F1874" s="1464" t="s">
        <v>2538</v>
      </c>
      <c r="G1874" s="874"/>
      <c r="H1874" s="1112"/>
      <c r="I1874" s="874"/>
      <c r="J1874" s="1568" t="s">
        <v>2539</v>
      </c>
      <c r="K1874" s="1548"/>
      <c r="L1874" s="877" t="s">
        <v>994</v>
      </c>
      <c r="M1874" s="1569" t="s">
        <v>669</v>
      </c>
      <c r="O1874" s="857"/>
    </row>
    <row r="1875" spans="2:15" s="837" customFormat="1" ht="13.5">
      <c r="B1875" s="858">
        <f t="shared" si="29"/>
        <v>1871</v>
      </c>
      <c r="C1875" s="1020"/>
      <c r="D1875" s="917" t="s">
        <v>2540</v>
      </c>
      <c r="E1875" s="916"/>
      <c r="F1875" s="916"/>
      <c r="G1875" s="917"/>
      <c r="H1875" s="916"/>
      <c r="I1875" s="918"/>
      <c r="J1875" s="952" t="s">
        <v>592</v>
      </c>
      <c r="K1875" s="930" t="s">
        <v>592</v>
      </c>
      <c r="L1875" s="924" t="s">
        <v>994</v>
      </c>
      <c r="M1875" s="920" t="s">
        <v>2541</v>
      </c>
      <c r="O1875" s="865"/>
    </row>
    <row r="1876" spans="2:15" s="837" customFormat="1" ht="13.5">
      <c r="B1876" s="858">
        <f t="shared" si="29"/>
        <v>1872</v>
      </c>
      <c r="C1876" s="1111"/>
      <c r="D1876" s="917" t="s">
        <v>2542</v>
      </c>
      <c r="E1876" s="916"/>
      <c r="F1876" s="916"/>
      <c r="G1876" s="917"/>
      <c r="H1876" s="916"/>
      <c r="I1876" s="918"/>
      <c r="J1876" s="952" t="s">
        <v>592</v>
      </c>
      <c r="K1876" s="930" t="s">
        <v>592</v>
      </c>
      <c r="L1876" s="924" t="s">
        <v>994</v>
      </c>
      <c r="M1876" s="920"/>
      <c r="O1876" s="865"/>
    </row>
    <row r="1877" spans="2:15" s="837" customFormat="1" ht="13.5">
      <c r="B1877" s="858">
        <f t="shared" si="29"/>
        <v>1873</v>
      </c>
      <c r="C1877" s="1035" t="s">
        <v>2543</v>
      </c>
      <c r="D1877" s="1046"/>
      <c r="E1877" s="917"/>
      <c r="F1877" s="917"/>
      <c r="G1877" s="917"/>
      <c r="H1877" s="917"/>
      <c r="I1877" s="917"/>
      <c r="J1877" s="952" t="s">
        <v>994</v>
      </c>
      <c r="K1877" s="930" t="s">
        <v>592</v>
      </c>
      <c r="L1877" s="924" t="s">
        <v>994</v>
      </c>
      <c r="M1877" s="920"/>
      <c r="O1877" s="865"/>
    </row>
    <row r="1878" spans="2:15" s="837" customFormat="1" ht="13.5">
      <c r="B1878" s="858">
        <f t="shared" si="29"/>
        <v>1874</v>
      </c>
      <c r="C1878" s="1020"/>
      <c r="D1878" s="896" t="s">
        <v>2544</v>
      </c>
      <c r="E1878" s="897"/>
      <c r="F1878" s="897"/>
      <c r="G1878" s="897"/>
      <c r="H1878" s="897"/>
      <c r="I1878" s="897"/>
      <c r="J1878" s="952" t="s">
        <v>994</v>
      </c>
      <c r="K1878" s="930" t="s">
        <v>592</v>
      </c>
      <c r="L1878" s="931" t="s">
        <v>994</v>
      </c>
      <c r="M1878" s="957"/>
      <c r="O1878" s="865"/>
    </row>
    <row r="1879" spans="2:15" ht="13.5" customHeight="1">
      <c r="B1879" s="871">
        <f t="shared" si="29"/>
        <v>1875</v>
      </c>
      <c r="C1879" s="1020"/>
      <c r="D1879" s="879"/>
      <c r="E1879" s="880"/>
      <c r="F1879" s="873" t="s">
        <v>2545</v>
      </c>
      <c r="G1879" s="874"/>
      <c r="H1879" s="874"/>
      <c r="I1879" s="874"/>
      <c r="J1879" s="875" t="s">
        <v>2546</v>
      </c>
      <c r="K1879" s="876"/>
      <c r="L1879" s="877" t="s">
        <v>994</v>
      </c>
      <c r="M1879" s="878"/>
      <c r="O1879" s="857"/>
    </row>
    <row r="1880" spans="2:15" ht="13.5">
      <c r="B1880" s="871">
        <f t="shared" si="29"/>
        <v>1876</v>
      </c>
      <c r="C1880" s="1020"/>
      <c r="D1880" s="879"/>
      <c r="E1880" s="880"/>
      <c r="F1880" s="881" t="s">
        <v>2547</v>
      </c>
      <c r="G1880" s="883" t="s">
        <v>2548</v>
      </c>
      <c r="H1880" s="883"/>
      <c r="I1880" s="883"/>
      <c r="J1880" s="884" t="s">
        <v>708</v>
      </c>
      <c r="K1880" s="902"/>
      <c r="L1880" s="937" t="s">
        <v>994</v>
      </c>
      <c r="M1880" s="903"/>
      <c r="O1880" s="857"/>
    </row>
    <row r="1881" spans="2:15" ht="27">
      <c r="B1881" s="871">
        <f t="shared" si="29"/>
        <v>1877</v>
      </c>
      <c r="C1881" s="1020"/>
      <c r="D1881" s="879"/>
      <c r="E1881" s="880"/>
      <c r="F1881" s="909"/>
      <c r="G1881" s="910" t="s">
        <v>2549</v>
      </c>
      <c r="H1881" s="883"/>
      <c r="I1881" s="883"/>
      <c r="J1881" s="912" t="s">
        <v>2550</v>
      </c>
      <c r="K1881" s="987"/>
      <c r="L1881" s="988" t="s">
        <v>2551</v>
      </c>
      <c r="M1881" s="903" t="s">
        <v>2552</v>
      </c>
      <c r="O1881" s="857"/>
    </row>
    <row r="1882" spans="2:15" ht="13.5">
      <c r="B1882" s="871">
        <f t="shared" si="29"/>
        <v>1878</v>
      </c>
      <c r="C1882" s="1020"/>
      <c r="D1882" s="879"/>
      <c r="E1882" s="880"/>
      <c r="F1882" s="909"/>
      <c r="G1882" s="883" t="s">
        <v>2553</v>
      </c>
      <c r="H1882" s="883"/>
      <c r="I1882" s="883"/>
      <c r="J1882" s="912" t="s">
        <v>2554</v>
      </c>
      <c r="K1882" s="987"/>
      <c r="L1882" s="988" t="s">
        <v>2555</v>
      </c>
      <c r="M1882" s="903"/>
      <c r="O1882" s="857"/>
    </row>
    <row r="1883" spans="2:15" ht="13.5">
      <c r="B1883" s="871">
        <f t="shared" si="29"/>
        <v>1879</v>
      </c>
      <c r="C1883" s="1020"/>
      <c r="D1883" s="879"/>
      <c r="E1883" s="880"/>
      <c r="F1883" s="909"/>
      <c r="G1883" s="883" t="s">
        <v>2556</v>
      </c>
      <c r="H1883" s="883"/>
      <c r="I1883" s="883"/>
      <c r="J1883" s="912" t="s">
        <v>2557</v>
      </c>
      <c r="K1883" s="987"/>
      <c r="L1883" s="988" t="s">
        <v>2527</v>
      </c>
      <c r="M1883" s="903"/>
      <c r="O1883" s="857"/>
    </row>
    <row r="1884" spans="2:15" ht="13.5">
      <c r="B1884" s="871">
        <f t="shared" si="29"/>
        <v>1880</v>
      </c>
      <c r="C1884" s="1020"/>
      <c r="D1884" s="879"/>
      <c r="E1884" s="880"/>
      <c r="F1884" s="909"/>
      <c r="G1884" s="883" t="s">
        <v>2558</v>
      </c>
      <c r="H1884" s="883"/>
      <c r="I1884" s="883"/>
      <c r="J1884" s="912" t="s">
        <v>2557</v>
      </c>
      <c r="K1884" s="987"/>
      <c r="L1884" s="988" t="s">
        <v>2527</v>
      </c>
      <c r="M1884" s="903"/>
      <c r="O1884" s="857"/>
    </row>
    <row r="1885" spans="2:15" ht="13.5">
      <c r="B1885" s="871">
        <f t="shared" si="29"/>
        <v>1881</v>
      </c>
      <c r="C1885" s="1020"/>
      <c r="D1885" s="889"/>
      <c r="E1885" s="890"/>
      <c r="F1885" s="1211"/>
      <c r="G1885" s="893" t="s">
        <v>2559</v>
      </c>
      <c r="H1885" s="893"/>
      <c r="I1885" s="893"/>
      <c r="J1885" s="894" t="s">
        <v>2560</v>
      </c>
      <c r="K1885" s="904"/>
      <c r="L1885" s="905" t="s">
        <v>2561</v>
      </c>
      <c r="M1885" s="906"/>
      <c r="O1885" s="857"/>
    </row>
    <row r="1886" spans="2:15" s="837" customFormat="1" ht="13.5">
      <c r="B1886" s="858">
        <f t="shared" si="29"/>
        <v>1882</v>
      </c>
      <c r="C1886" s="1002"/>
      <c r="D1886" s="896" t="s">
        <v>2562</v>
      </c>
      <c r="E1886" s="868"/>
      <c r="F1886" s="868"/>
      <c r="G1886" s="868"/>
      <c r="H1886" s="868"/>
      <c r="I1886" s="868"/>
      <c r="J1886" s="952" t="s">
        <v>2563</v>
      </c>
      <c r="K1886" s="952" t="s">
        <v>994</v>
      </c>
      <c r="L1886" s="869" t="s">
        <v>994</v>
      </c>
      <c r="M1886" s="870"/>
      <c r="O1886" s="865"/>
    </row>
    <row r="1887" spans="2:15" ht="13.5">
      <c r="B1887" s="871">
        <f t="shared" si="29"/>
        <v>1883</v>
      </c>
      <c r="C1887" s="1020"/>
      <c r="D1887" s="879"/>
      <c r="E1887" s="868"/>
      <c r="F1887" s="899" t="s">
        <v>2564</v>
      </c>
      <c r="G1887" s="874"/>
      <c r="H1887" s="874"/>
      <c r="I1887" s="928"/>
      <c r="J1887" s="955" t="s">
        <v>2565</v>
      </c>
      <c r="K1887" s="1570"/>
      <c r="L1887" s="931" t="s">
        <v>2563</v>
      </c>
      <c r="M1887" s="878"/>
      <c r="O1887" s="857"/>
    </row>
    <row r="1888" spans="2:15" ht="13.5">
      <c r="B1888" s="871">
        <f t="shared" si="29"/>
        <v>1884</v>
      </c>
      <c r="C1888" s="1020"/>
      <c r="D1888" s="879"/>
      <c r="E1888" s="868"/>
      <c r="F1888" s="907" t="s">
        <v>2566</v>
      </c>
      <c r="G1888" s="883"/>
      <c r="H1888" s="883"/>
      <c r="I1888" s="969"/>
      <c r="J1888" s="912" t="s">
        <v>2567</v>
      </c>
      <c r="K1888" s="1502"/>
      <c r="L1888" s="988" t="s">
        <v>2568</v>
      </c>
      <c r="M1888" s="903"/>
      <c r="O1888" s="857"/>
    </row>
    <row r="1889" spans="2:15" ht="13.5">
      <c r="B1889" s="871">
        <f t="shared" si="29"/>
        <v>1885</v>
      </c>
      <c r="C1889" s="1020"/>
      <c r="D1889" s="879"/>
      <c r="E1889" s="868"/>
      <c r="F1889" s="1571" t="s">
        <v>2569</v>
      </c>
      <c r="G1889" s="883"/>
      <c r="H1889" s="883"/>
      <c r="I1889" s="883"/>
      <c r="J1889" s="912" t="s">
        <v>2570</v>
      </c>
      <c r="K1889" s="1572"/>
      <c r="L1889" s="988" t="s">
        <v>994</v>
      </c>
      <c r="M1889" s="1565"/>
      <c r="O1889" s="857"/>
    </row>
    <row r="1890" spans="2:15" s="837" customFormat="1" ht="13.5">
      <c r="B1890" s="858">
        <f t="shared" si="29"/>
        <v>1886</v>
      </c>
      <c r="C1890" s="921" t="s">
        <v>2571</v>
      </c>
      <c r="D1890" s="917"/>
      <c r="E1890" s="917"/>
      <c r="F1890" s="917"/>
      <c r="G1890" s="917"/>
      <c r="H1890" s="917"/>
      <c r="I1890" s="918"/>
      <c r="J1890" s="952" t="s">
        <v>2563</v>
      </c>
      <c r="K1890" s="930" t="s">
        <v>592</v>
      </c>
      <c r="L1890" s="924" t="s">
        <v>2563</v>
      </c>
      <c r="M1890" s="920"/>
      <c r="O1890" s="865"/>
    </row>
    <row r="1891" spans="2:15" s="837" customFormat="1" ht="13.5">
      <c r="B1891" s="858">
        <f t="shared" si="29"/>
        <v>1887</v>
      </c>
      <c r="C1891" s="921" t="s">
        <v>2572</v>
      </c>
      <c r="D1891" s="1046"/>
      <c r="E1891" s="917"/>
      <c r="F1891" s="917"/>
      <c r="G1891" s="917"/>
      <c r="H1891" s="917"/>
      <c r="I1891" s="917"/>
      <c r="J1891" s="952" t="s">
        <v>2563</v>
      </c>
      <c r="K1891" s="930" t="s">
        <v>592</v>
      </c>
      <c r="L1891" s="924" t="s">
        <v>2563</v>
      </c>
      <c r="M1891" s="920"/>
      <c r="O1891" s="865"/>
    </row>
    <row r="1892" spans="2:15" s="837" customFormat="1" ht="13.5">
      <c r="B1892" s="858">
        <f t="shared" si="29"/>
        <v>1888</v>
      </c>
      <c r="C1892" s="1035" t="s">
        <v>2573</v>
      </c>
      <c r="D1892" s="1046"/>
      <c r="E1892" s="917"/>
      <c r="F1892" s="917"/>
      <c r="G1892" s="917"/>
      <c r="H1892" s="917"/>
      <c r="I1892" s="917"/>
      <c r="J1892" s="952" t="s">
        <v>2563</v>
      </c>
      <c r="K1892" s="930" t="s">
        <v>592</v>
      </c>
      <c r="L1892" s="924" t="s">
        <v>2563</v>
      </c>
      <c r="M1892" s="920"/>
      <c r="O1892" s="865"/>
    </row>
    <row r="1893" spans="2:15" s="837" customFormat="1" ht="13.5">
      <c r="B1893" s="858">
        <f t="shared" si="29"/>
        <v>1889</v>
      </c>
      <c r="C1893" s="1064"/>
      <c r="D1893" s="1457" t="s">
        <v>2574</v>
      </c>
      <c r="E1893" s="917"/>
      <c r="F1893" s="917"/>
      <c r="G1893" s="917"/>
      <c r="H1893" s="917"/>
      <c r="I1893" s="918"/>
      <c r="J1893" s="952" t="s">
        <v>2563</v>
      </c>
      <c r="K1893" s="953" t="s">
        <v>592</v>
      </c>
      <c r="L1893" s="924" t="s">
        <v>2563</v>
      </c>
      <c r="M1893" s="920"/>
      <c r="O1893" s="865"/>
    </row>
    <row r="1894" spans="2:15" ht="108">
      <c r="B1894" s="871">
        <f t="shared" si="29"/>
        <v>1890</v>
      </c>
      <c r="C1894" s="1048"/>
      <c r="D1894" s="1573" t="s">
        <v>2575</v>
      </c>
      <c r="E1894" s="1045"/>
      <c r="F1894" s="1045"/>
      <c r="G1894" s="1045"/>
      <c r="H1894" s="1574"/>
      <c r="I1894" s="900"/>
      <c r="J1894" s="1575" t="s">
        <v>2576</v>
      </c>
      <c r="K1894" s="1576"/>
      <c r="L1894" s="863" t="s">
        <v>592</v>
      </c>
      <c r="M1894" s="1577" t="s">
        <v>669</v>
      </c>
      <c r="O1894" s="857"/>
    </row>
    <row r="1895" spans="2:15" s="837" customFormat="1" ht="13.5">
      <c r="B1895" s="858">
        <f t="shared" si="29"/>
        <v>1891</v>
      </c>
      <c r="C1895" s="1474"/>
      <c r="D1895" s="961" t="s">
        <v>2577</v>
      </c>
      <c r="E1895" s="897"/>
      <c r="F1895" s="897"/>
      <c r="G1895" s="897"/>
      <c r="H1895" s="897"/>
      <c r="I1895" s="897"/>
      <c r="J1895" s="952" t="s">
        <v>2563</v>
      </c>
      <c r="K1895" s="930" t="s">
        <v>592</v>
      </c>
      <c r="L1895" s="931" t="s">
        <v>994</v>
      </c>
      <c r="M1895" s="1190"/>
      <c r="O1895" s="865"/>
    </row>
    <row r="1896" spans="2:15" ht="54" customHeight="1">
      <c r="B1896" s="871">
        <f t="shared" si="29"/>
        <v>1892</v>
      </c>
      <c r="C1896" s="1048"/>
      <c r="D1896" s="1072"/>
      <c r="E1896" s="873" t="s">
        <v>2578</v>
      </c>
      <c r="F1896" s="874"/>
      <c r="G1896" s="874"/>
      <c r="H1896" s="1021"/>
      <c r="I1896" s="874"/>
      <c r="J1896" s="1578" t="s">
        <v>2579</v>
      </c>
      <c r="K1896" s="1579"/>
      <c r="L1896" s="931" t="s">
        <v>2563</v>
      </c>
      <c r="M1896" s="1580" t="s">
        <v>669</v>
      </c>
      <c r="O1896" s="857"/>
    </row>
    <row r="1897" spans="2:15" ht="27">
      <c r="B1897" s="871">
        <f t="shared" si="29"/>
        <v>1893</v>
      </c>
      <c r="C1897" s="1048"/>
      <c r="D1897" s="1072"/>
      <c r="E1897" s="1509" t="s">
        <v>2580</v>
      </c>
      <c r="F1897" s="883"/>
      <c r="G1897" s="883"/>
      <c r="H1897" s="1141"/>
      <c r="I1897" s="883"/>
      <c r="J1897" s="1135" t="s">
        <v>2581</v>
      </c>
      <c r="K1897" s="1542"/>
      <c r="L1897" s="988" t="s">
        <v>994</v>
      </c>
      <c r="M1897" s="1514" t="s">
        <v>669</v>
      </c>
      <c r="O1897" s="857"/>
    </row>
    <row r="1898" spans="2:15" ht="27">
      <c r="B1898" s="871">
        <f t="shared" si="29"/>
        <v>1894</v>
      </c>
      <c r="C1898" s="1048"/>
      <c r="D1898" s="1072"/>
      <c r="E1898" s="1509" t="s">
        <v>2582</v>
      </c>
      <c r="F1898" s="883"/>
      <c r="G1898" s="883"/>
      <c r="H1898" s="1141"/>
      <c r="I1898" s="883"/>
      <c r="J1898" s="884" t="s">
        <v>2583</v>
      </c>
      <c r="K1898" s="902"/>
      <c r="L1898" s="937" t="s">
        <v>994</v>
      </c>
      <c r="M1898" s="1514" t="s">
        <v>669</v>
      </c>
      <c r="O1898" s="857"/>
    </row>
    <row r="1899" spans="2:15" ht="27">
      <c r="B1899" s="871">
        <f t="shared" si="29"/>
        <v>1895</v>
      </c>
      <c r="C1899" s="1048"/>
      <c r="D1899" s="1072"/>
      <c r="E1899" s="1509" t="s">
        <v>2584</v>
      </c>
      <c r="F1899" s="883"/>
      <c r="G1899" s="883"/>
      <c r="H1899" s="1141"/>
      <c r="I1899" s="883"/>
      <c r="J1899" s="1135" t="s">
        <v>2585</v>
      </c>
      <c r="K1899" s="1542"/>
      <c r="L1899" s="988" t="s">
        <v>994</v>
      </c>
      <c r="M1899" s="1514" t="s">
        <v>669</v>
      </c>
      <c r="O1899" s="857"/>
    </row>
    <row r="1900" spans="2:15" ht="27">
      <c r="B1900" s="871">
        <f t="shared" si="29"/>
        <v>1896</v>
      </c>
      <c r="C1900" s="1048"/>
      <c r="D1900" s="1072"/>
      <c r="E1900" s="1509" t="s">
        <v>2586</v>
      </c>
      <c r="F1900" s="883"/>
      <c r="G1900" s="883"/>
      <c r="H1900" s="1141"/>
      <c r="I1900" s="883"/>
      <c r="J1900" s="884" t="s">
        <v>2587</v>
      </c>
      <c r="K1900" s="902"/>
      <c r="L1900" s="937" t="s">
        <v>994</v>
      </c>
      <c r="M1900" s="1514" t="s">
        <v>669</v>
      </c>
      <c r="O1900" s="857"/>
    </row>
    <row r="1901" spans="2:15" ht="27">
      <c r="B1901" s="871">
        <f t="shared" si="29"/>
        <v>1897</v>
      </c>
      <c r="C1901" s="1048"/>
      <c r="D1901" s="1072"/>
      <c r="E1901" s="1509" t="s">
        <v>2588</v>
      </c>
      <c r="F1901" s="883"/>
      <c r="G1901" s="883"/>
      <c r="H1901" s="1141"/>
      <c r="I1901" s="883"/>
      <c r="J1901" s="1135" t="s">
        <v>2589</v>
      </c>
      <c r="K1901" s="1542"/>
      <c r="L1901" s="988" t="s">
        <v>994</v>
      </c>
      <c r="M1901" s="1514" t="s">
        <v>669</v>
      </c>
      <c r="O1901" s="857"/>
    </row>
    <row r="1902" spans="2:15" ht="27">
      <c r="B1902" s="871">
        <f t="shared" si="29"/>
        <v>1898</v>
      </c>
      <c r="C1902" s="1048"/>
      <c r="D1902" s="1072"/>
      <c r="E1902" s="1509" t="s">
        <v>2590</v>
      </c>
      <c r="F1902" s="883"/>
      <c r="G1902" s="883"/>
      <c r="H1902" s="1141"/>
      <c r="I1902" s="883"/>
      <c r="J1902" s="884" t="s">
        <v>2591</v>
      </c>
      <c r="K1902" s="902"/>
      <c r="L1902" s="937" t="s">
        <v>994</v>
      </c>
      <c r="M1902" s="1514" t="s">
        <v>669</v>
      </c>
      <c r="O1902" s="857"/>
    </row>
    <row r="1903" spans="2:15" ht="27">
      <c r="B1903" s="871">
        <f t="shared" si="29"/>
        <v>1899</v>
      </c>
      <c r="C1903" s="1048"/>
      <c r="D1903" s="1072"/>
      <c r="E1903" s="1509" t="s">
        <v>2592</v>
      </c>
      <c r="F1903" s="883"/>
      <c r="G1903" s="883"/>
      <c r="H1903" s="1141"/>
      <c r="I1903" s="883"/>
      <c r="J1903" s="1135" t="s">
        <v>2593</v>
      </c>
      <c r="K1903" s="1542"/>
      <c r="L1903" s="988" t="s">
        <v>2563</v>
      </c>
      <c r="M1903" s="1514" t="s">
        <v>669</v>
      </c>
      <c r="O1903" s="857"/>
    </row>
    <row r="1904" spans="2:15" ht="13.5">
      <c r="B1904" s="871">
        <f t="shared" si="29"/>
        <v>1900</v>
      </c>
      <c r="C1904" s="1048"/>
      <c r="D1904" s="1581"/>
      <c r="E1904" s="964" t="s">
        <v>2594</v>
      </c>
      <c r="F1904" s="893"/>
      <c r="G1904" s="893"/>
      <c r="H1904" s="1541"/>
      <c r="I1904" s="893"/>
      <c r="J1904" s="894" t="s">
        <v>708</v>
      </c>
      <c r="K1904" s="904"/>
      <c r="L1904" s="905" t="s">
        <v>994</v>
      </c>
      <c r="M1904" s="1514" t="s">
        <v>669</v>
      </c>
      <c r="O1904" s="857"/>
    </row>
    <row r="1905" spans="2:15" ht="81">
      <c r="B1905" s="871">
        <f t="shared" si="29"/>
        <v>1901</v>
      </c>
      <c r="C1905" s="1048"/>
      <c r="D1905" s="1582" t="s">
        <v>2595</v>
      </c>
      <c r="E1905" s="1046"/>
      <c r="F1905" s="1046"/>
      <c r="G1905" s="1046"/>
      <c r="H1905" s="1574"/>
      <c r="I1905" s="900"/>
      <c r="J1905" s="1550" t="s">
        <v>2596</v>
      </c>
      <c r="K1905" s="1551"/>
      <c r="L1905" s="924" t="s">
        <v>592</v>
      </c>
      <c r="M1905" s="1583" t="s">
        <v>669</v>
      </c>
      <c r="O1905" s="857"/>
    </row>
    <row r="1906" spans="2:15" s="837" customFormat="1" ht="13.5">
      <c r="B1906" s="858">
        <f t="shared" si="29"/>
        <v>1902</v>
      </c>
      <c r="C1906" s="1474"/>
      <c r="D1906" s="1584" t="s">
        <v>2597</v>
      </c>
      <c r="E1906" s="897"/>
      <c r="F1906" s="897"/>
      <c r="G1906" s="897"/>
      <c r="H1906" s="897"/>
      <c r="I1906" s="897"/>
      <c r="J1906" s="952" t="s">
        <v>994</v>
      </c>
      <c r="K1906" s="930" t="s">
        <v>592</v>
      </c>
      <c r="L1906" s="931" t="s">
        <v>994</v>
      </c>
      <c r="M1906" s="957" t="s">
        <v>4419</v>
      </c>
      <c r="O1906" s="865"/>
    </row>
    <row r="1907" spans="2:15" s="837" customFormat="1" ht="13.5">
      <c r="B1907" s="858">
        <f t="shared" si="29"/>
        <v>1903</v>
      </c>
      <c r="C1907" s="1035" t="s">
        <v>2598</v>
      </c>
      <c r="D1907" s="1046"/>
      <c r="E1907" s="917"/>
      <c r="F1907" s="917"/>
      <c r="G1907" s="917"/>
      <c r="H1907" s="917"/>
      <c r="I1907" s="918"/>
      <c r="J1907" s="952" t="s">
        <v>994</v>
      </c>
      <c r="K1907" s="952" t="s">
        <v>592</v>
      </c>
      <c r="L1907" s="924" t="s">
        <v>592</v>
      </c>
      <c r="M1907" s="1190"/>
      <c r="O1907" s="865"/>
    </row>
    <row r="1908" spans="2:15" ht="67.5" customHeight="1">
      <c r="B1908" s="871">
        <f t="shared" si="29"/>
        <v>1904</v>
      </c>
      <c r="C1908" s="1020"/>
      <c r="D1908" s="1573" t="s">
        <v>2599</v>
      </c>
      <c r="E1908" s="1045"/>
      <c r="F1908" s="1045"/>
      <c r="G1908" s="1045"/>
      <c r="H1908" s="1574"/>
      <c r="I1908" s="900"/>
      <c r="J1908" s="1550" t="s">
        <v>2600</v>
      </c>
      <c r="K1908" s="1576"/>
      <c r="L1908" s="924" t="s">
        <v>592</v>
      </c>
      <c r="M1908" s="1577" t="s">
        <v>669</v>
      </c>
      <c r="O1908" s="857"/>
    </row>
    <row r="1909" spans="2:15" s="837" customFormat="1" ht="13.5">
      <c r="B1909" s="858">
        <f t="shared" si="29"/>
        <v>1905</v>
      </c>
      <c r="C1909" s="1064"/>
      <c r="D1909" s="897" t="s">
        <v>2601</v>
      </c>
      <c r="E1909" s="916"/>
      <c r="F1909" s="917"/>
      <c r="G1909" s="917"/>
      <c r="H1909" s="917"/>
      <c r="I1909" s="917"/>
      <c r="J1909" s="952" t="s">
        <v>994</v>
      </c>
      <c r="K1909" s="930" t="s">
        <v>592</v>
      </c>
      <c r="L1909" s="924" t="s">
        <v>994</v>
      </c>
      <c r="M1909" s="920"/>
      <c r="O1909" s="865"/>
    </row>
    <row r="1910" spans="2:15" ht="13.15" customHeight="1">
      <c r="B1910" s="871">
        <f t="shared" si="29"/>
        <v>1906</v>
      </c>
      <c r="C1910" s="1048"/>
      <c r="D1910" s="1482"/>
      <c r="E1910" s="1170" t="s">
        <v>2602</v>
      </c>
      <c r="F1910" s="1036"/>
      <c r="G1910" s="1585"/>
      <c r="H1910" s="1464" t="s">
        <v>2548</v>
      </c>
      <c r="I1910" s="1021"/>
      <c r="J1910" s="901" t="s">
        <v>2570</v>
      </c>
      <c r="K1910" s="1435"/>
      <c r="L1910" s="886" t="s">
        <v>994</v>
      </c>
      <c r="M1910" s="887"/>
      <c r="O1910" s="857"/>
    </row>
    <row r="1911" spans="2:15" ht="13.5">
      <c r="B1911" s="871">
        <f t="shared" si="29"/>
        <v>1907</v>
      </c>
      <c r="C1911" s="1048"/>
      <c r="D1911" s="1482"/>
      <c r="E1911" s="1427"/>
      <c r="F1911" s="1127"/>
      <c r="G1911" s="1586"/>
      <c r="H1911" s="910" t="s">
        <v>2553</v>
      </c>
      <c r="I1911" s="1141"/>
      <c r="J1911" s="901" t="s">
        <v>2603</v>
      </c>
      <c r="K1911" s="885"/>
      <c r="L1911" s="886" t="s">
        <v>699</v>
      </c>
      <c r="M1911" s="887"/>
      <c r="O1911" s="857"/>
    </row>
    <row r="1912" spans="2:15" ht="13.5">
      <c r="B1912" s="871">
        <f t="shared" si="29"/>
        <v>1908</v>
      </c>
      <c r="C1912" s="1048"/>
      <c r="D1912" s="1482"/>
      <c r="E1912" s="1475"/>
      <c r="F1912" s="1505"/>
      <c r="G1912" s="1587"/>
      <c r="H1912" s="1465" t="s">
        <v>2604</v>
      </c>
      <c r="I1912" s="1141"/>
      <c r="J1912" s="901" t="s">
        <v>2605</v>
      </c>
      <c r="K1912" s="885" t="s">
        <v>2606</v>
      </c>
      <c r="L1912" s="886" t="s">
        <v>2607</v>
      </c>
      <c r="M1912" s="887"/>
      <c r="O1912" s="857"/>
    </row>
    <row r="1913" spans="2:15" ht="13.15" customHeight="1">
      <c r="B1913" s="871">
        <f t="shared" si="29"/>
        <v>1909</v>
      </c>
      <c r="C1913" s="1048"/>
      <c r="D1913" s="1482"/>
      <c r="E1913" s="1034" t="s">
        <v>2608</v>
      </c>
      <c r="F1913" s="1465"/>
      <c r="G1913" s="1588"/>
      <c r="H1913" s="940" t="s">
        <v>2548</v>
      </c>
      <c r="I1913" s="1141"/>
      <c r="J1913" s="901" t="s">
        <v>907</v>
      </c>
      <c r="K1913" s="885"/>
      <c r="L1913" s="886" t="s">
        <v>994</v>
      </c>
      <c r="M1913" s="887"/>
      <c r="O1913" s="857"/>
    </row>
    <row r="1914" spans="2:15" ht="13.5">
      <c r="B1914" s="871">
        <f t="shared" si="29"/>
        <v>1910</v>
      </c>
      <c r="C1914" s="1048"/>
      <c r="D1914" s="1482"/>
      <c r="E1914" s="1427"/>
      <c r="F1914" s="1127"/>
      <c r="G1914" s="1586"/>
      <c r="H1914" s="940" t="s">
        <v>2553</v>
      </c>
      <c r="I1914" s="1141"/>
      <c r="J1914" s="901" t="s">
        <v>2603</v>
      </c>
      <c r="K1914" s="885"/>
      <c r="L1914" s="886" t="s">
        <v>699</v>
      </c>
      <c r="M1914" s="887"/>
      <c r="O1914" s="857"/>
    </row>
    <row r="1915" spans="2:15" ht="13.5">
      <c r="B1915" s="871">
        <f t="shared" si="29"/>
        <v>1911</v>
      </c>
      <c r="C1915" s="1048"/>
      <c r="D1915" s="1482"/>
      <c r="E1915" s="1475"/>
      <c r="F1915" s="1505"/>
      <c r="G1915" s="1587"/>
      <c r="H1915" s="940" t="s">
        <v>2604</v>
      </c>
      <c r="I1915" s="1141"/>
      <c r="J1915" s="901" t="s">
        <v>2609</v>
      </c>
      <c r="K1915" s="885" t="s">
        <v>2606</v>
      </c>
      <c r="L1915" s="886" t="s">
        <v>1630</v>
      </c>
      <c r="M1915" s="887"/>
      <c r="O1915" s="857"/>
    </row>
    <row r="1916" spans="2:15" ht="13.15" customHeight="1">
      <c r="B1916" s="871">
        <f t="shared" si="29"/>
        <v>1912</v>
      </c>
      <c r="C1916" s="1048"/>
      <c r="D1916" s="1482"/>
      <c r="E1916" s="1034" t="s">
        <v>2610</v>
      </c>
      <c r="F1916" s="1465"/>
      <c r="G1916" s="1588"/>
      <c r="H1916" s="1505" t="s">
        <v>2548</v>
      </c>
      <c r="I1916" s="1141"/>
      <c r="J1916" s="901" t="s">
        <v>907</v>
      </c>
      <c r="K1916" s="885"/>
      <c r="L1916" s="886" t="s">
        <v>994</v>
      </c>
      <c r="M1916" s="887"/>
      <c r="O1916" s="857"/>
    </row>
    <row r="1917" spans="2:15" ht="13.5">
      <c r="B1917" s="871">
        <f t="shared" si="29"/>
        <v>1913</v>
      </c>
      <c r="C1917" s="1048"/>
      <c r="D1917" s="1482"/>
      <c r="E1917" s="1427"/>
      <c r="F1917" s="1127"/>
      <c r="G1917" s="1586"/>
      <c r="H1917" s="910" t="s">
        <v>2553</v>
      </c>
      <c r="I1917" s="1141"/>
      <c r="J1917" s="901" t="s">
        <v>2603</v>
      </c>
      <c r="K1917" s="885"/>
      <c r="L1917" s="886" t="s">
        <v>699</v>
      </c>
      <c r="M1917" s="887"/>
      <c r="O1917" s="857"/>
    </row>
    <row r="1918" spans="2:15" ht="13.5">
      <c r="B1918" s="871">
        <f t="shared" si="29"/>
        <v>1914</v>
      </c>
      <c r="C1918" s="1048"/>
      <c r="D1918" s="1482"/>
      <c r="E1918" s="1475"/>
      <c r="F1918" s="1505"/>
      <c r="G1918" s="1587"/>
      <c r="H1918" s="1465" t="s">
        <v>2604</v>
      </c>
      <c r="I1918" s="1141"/>
      <c r="J1918" s="901" t="s">
        <v>2609</v>
      </c>
      <c r="K1918" s="885" t="s">
        <v>2606</v>
      </c>
      <c r="L1918" s="886" t="s">
        <v>1630</v>
      </c>
      <c r="M1918" s="887"/>
      <c r="O1918" s="857"/>
    </row>
    <row r="1919" spans="2:15" ht="26.45" customHeight="1">
      <c r="B1919" s="871">
        <f t="shared" si="29"/>
        <v>1915</v>
      </c>
      <c r="C1919" s="1048"/>
      <c r="D1919" s="1482"/>
      <c r="E1919" s="1034" t="s">
        <v>2611</v>
      </c>
      <c r="F1919" s="1465"/>
      <c r="G1919" s="1588"/>
      <c r="H1919" s="940" t="s">
        <v>2548</v>
      </c>
      <c r="I1919" s="1141"/>
      <c r="J1919" s="901" t="s">
        <v>907</v>
      </c>
      <c r="K1919" s="885"/>
      <c r="L1919" s="886" t="s">
        <v>994</v>
      </c>
      <c r="M1919" s="887"/>
      <c r="O1919" s="857"/>
    </row>
    <row r="1920" spans="2:15" ht="13.5">
      <c r="B1920" s="871">
        <f t="shared" si="29"/>
        <v>1916</v>
      </c>
      <c r="C1920" s="1048"/>
      <c r="D1920" s="1482"/>
      <c r="E1920" s="1427"/>
      <c r="F1920" s="1127"/>
      <c r="G1920" s="1586"/>
      <c r="H1920" s="940" t="s">
        <v>2553</v>
      </c>
      <c r="I1920" s="1141"/>
      <c r="J1920" s="901" t="s">
        <v>2603</v>
      </c>
      <c r="K1920" s="885"/>
      <c r="L1920" s="886" t="s">
        <v>699</v>
      </c>
      <c r="M1920" s="887"/>
      <c r="O1920" s="857"/>
    </row>
    <row r="1921" spans="2:15" ht="13.5">
      <c r="B1921" s="871">
        <f t="shared" si="29"/>
        <v>1917</v>
      </c>
      <c r="C1921" s="1048"/>
      <c r="D1921" s="1482"/>
      <c r="E1921" s="1475"/>
      <c r="F1921" s="1505"/>
      <c r="G1921" s="1587"/>
      <c r="H1921" s="940" t="s">
        <v>2604</v>
      </c>
      <c r="I1921" s="1141"/>
      <c r="J1921" s="901" t="s">
        <v>2609</v>
      </c>
      <c r="K1921" s="885" t="s">
        <v>2606</v>
      </c>
      <c r="L1921" s="886" t="s">
        <v>1630</v>
      </c>
      <c r="M1921" s="887"/>
      <c r="O1921" s="857"/>
    </row>
    <row r="1922" spans="2:15" ht="13.15" customHeight="1">
      <c r="B1922" s="871">
        <f t="shared" si="29"/>
        <v>1918</v>
      </c>
      <c r="C1922" s="1048"/>
      <c r="D1922" s="1482"/>
      <c r="E1922" s="1034" t="s">
        <v>2612</v>
      </c>
      <c r="F1922" s="1465"/>
      <c r="G1922" s="1588"/>
      <c r="H1922" s="1505" t="s">
        <v>2548</v>
      </c>
      <c r="I1922" s="1141"/>
      <c r="J1922" s="901" t="s">
        <v>907</v>
      </c>
      <c r="K1922" s="885"/>
      <c r="L1922" s="886" t="s">
        <v>994</v>
      </c>
      <c r="M1922" s="887"/>
      <c r="O1922" s="857"/>
    </row>
    <row r="1923" spans="2:15" ht="13.5">
      <c r="B1923" s="871">
        <f t="shared" si="29"/>
        <v>1919</v>
      </c>
      <c r="C1923" s="1048"/>
      <c r="D1923" s="1482"/>
      <c r="E1923" s="1427"/>
      <c r="F1923" s="1127"/>
      <c r="G1923" s="1586"/>
      <c r="H1923" s="910" t="s">
        <v>2553</v>
      </c>
      <c r="I1923" s="1141"/>
      <c r="J1923" s="901" t="s">
        <v>2603</v>
      </c>
      <c r="K1923" s="885"/>
      <c r="L1923" s="886" t="s">
        <v>699</v>
      </c>
      <c r="M1923" s="887"/>
      <c r="O1923" s="857"/>
    </row>
    <row r="1924" spans="2:15" ht="13.5">
      <c r="B1924" s="871">
        <f t="shared" si="29"/>
        <v>1920</v>
      </c>
      <c r="C1924" s="1048"/>
      <c r="D1924" s="1482"/>
      <c r="E1924" s="1475"/>
      <c r="F1924" s="1505"/>
      <c r="G1924" s="1587"/>
      <c r="H1924" s="910" t="s">
        <v>2604</v>
      </c>
      <c r="I1924" s="1141"/>
      <c r="J1924" s="901" t="s">
        <v>2609</v>
      </c>
      <c r="K1924" s="885" t="s">
        <v>2606</v>
      </c>
      <c r="L1924" s="886" t="s">
        <v>1630</v>
      </c>
      <c r="M1924" s="887"/>
      <c r="O1924" s="857"/>
    </row>
    <row r="1925" spans="2:15" ht="13.15" customHeight="1">
      <c r="B1925" s="871">
        <f t="shared" si="29"/>
        <v>1921</v>
      </c>
      <c r="C1925" s="1048"/>
      <c r="D1925" s="1482"/>
      <c r="E1925" s="1034" t="s">
        <v>2613</v>
      </c>
      <c r="F1925" s="1465"/>
      <c r="G1925" s="1588"/>
      <c r="H1925" s="910" t="s">
        <v>2548</v>
      </c>
      <c r="I1925" s="1141"/>
      <c r="J1925" s="901" t="s">
        <v>907</v>
      </c>
      <c r="K1925" s="885"/>
      <c r="L1925" s="886" t="s">
        <v>994</v>
      </c>
      <c r="M1925" s="887"/>
      <c r="O1925" s="857"/>
    </row>
    <row r="1926" spans="2:15" ht="13.5">
      <c r="B1926" s="871">
        <f t="shared" ref="B1926:B1989" si="30">B1925+1</f>
        <v>1922</v>
      </c>
      <c r="C1926" s="1048"/>
      <c r="D1926" s="1482"/>
      <c r="E1926" s="1427"/>
      <c r="F1926" s="1127"/>
      <c r="G1926" s="1586"/>
      <c r="H1926" s="910" t="s">
        <v>2553</v>
      </c>
      <c r="I1926" s="1141"/>
      <c r="J1926" s="901" t="s">
        <v>2603</v>
      </c>
      <c r="K1926" s="885"/>
      <c r="L1926" s="886" t="s">
        <v>699</v>
      </c>
      <c r="M1926" s="887"/>
      <c r="O1926" s="857"/>
    </row>
    <row r="1927" spans="2:15" ht="13.5">
      <c r="B1927" s="871">
        <f t="shared" si="30"/>
        <v>1923</v>
      </c>
      <c r="C1927" s="1048"/>
      <c r="D1927" s="1482"/>
      <c r="E1927" s="1475"/>
      <c r="F1927" s="1505"/>
      <c r="G1927" s="1587"/>
      <c r="H1927" s="1465" t="s">
        <v>2604</v>
      </c>
      <c r="I1927" s="1141"/>
      <c r="J1927" s="901" t="s">
        <v>2614</v>
      </c>
      <c r="K1927" s="885" t="s">
        <v>2606</v>
      </c>
      <c r="L1927" s="886" t="s">
        <v>820</v>
      </c>
      <c r="M1927" s="887"/>
      <c r="O1927" s="857"/>
    </row>
    <row r="1928" spans="2:15" ht="13.15" customHeight="1">
      <c r="B1928" s="871">
        <f t="shared" si="30"/>
        <v>1924</v>
      </c>
      <c r="C1928" s="1048"/>
      <c r="D1928" s="1482"/>
      <c r="E1928" s="1034" t="s">
        <v>2615</v>
      </c>
      <c r="F1928" s="1465"/>
      <c r="G1928" s="1588"/>
      <c r="H1928" s="940" t="s">
        <v>2548</v>
      </c>
      <c r="I1928" s="1141"/>
      <c r="J1928" s="901" t="s">
        <v>907</v>
      </c>
      <c r="K1928" s="885"/>
      <c r="L1928" s="886" t="s">
        <v>994</v>
      </c>
      <c r="M1928" s="887"/>
      <c r="O1928" s="857"/>
    </row>
    <row r="1929" spans="2:15" ht="13.5">
      <c r="B1929" s="871">
        <f t="shared" si="30"/>
        <v>1925</v>
      </c>
      <c r="C1929" s="1048"/>
      <c r="D1929" s="1482"/>
      <c r="E1929" s="1427"/>
      <c r="F1929" s="1127"/>
      <c r="G1929" s="1586"/>
      <c r="H1929" s="940" t="s">
        <v>2553</v>
      </c>
      <c r="I1929" s="1141"/>
      <c r="J1929" s="901" t="s">
        <v>2603</v>
      </c>
      <c r="K1929" s="885"/>
      <c r="L1929" s="886" t="s">
        <v>699</v>
      </c>
      <c r="M1929" s="887"/>
      <c r="O1929" s="857"/>
    </row>
    <row r="1930" spans="2:15" ht="16.5">
      <c r="B1930" s="871">
        <f t="shared" si="30"/>
        <v>1926</v>
      </c>
      <c r="C1930" s="1048"/>
      <c r="D1930" s="1482"/>
      <c r="E1930" s="1475"/>
      <c r="F1930" s="1505"/>
      <c r="G1930" s="1587"/>
      <c r="H1930" s="940" t="s">
        <v>2604</v>
      </c>
      <c r="I1930" s="1141"/>
      <c r="J1930" s="901" t="s">
        <v>2616</v>
      </c>
      <c r="K1930" s="885" t="s">
        <v>2606</v>
      </c>
      <c r="L1930" s="1589" t="s">
        <v>2617</v>
      </c>
      <c r="M1930" s="887"/>
      <c r="O1930" s="857"/>
    </row>
    <row r="1931" spans="2:15" ht="26.45" customHeight="1">
      <c r="B1931" s="871">
        <f t="shared" si="30"/>
        <v>1927</v>
      </c>
      <c r="C1931" s="1048"/>
      <c r="D1931" s="1590"/>
      <c r="E1931" s="1034" t="s">
        <v>2618</v>
      </c>
      <c r="F1931" s="1465"/>
      <c r="G1931" s="1588"/>
      <c r="H1931" s="1505" t="s">
        <v>2548</v>
      </c>
      <c r="I1931" s="1141"/>
      <c r="J1931" s="901" t="s">
        <v>907</v>
      </c>
      <c r="K1931" s="902"/>
      <c r="L1931" s="937" t="s">
        <v>994</v>
      </c>
      <c r="M1931" s="887"/>
      <c r="O1931" s="857"/>
    </row>
    <row r="1932" spans="2:15" ht="13.5">
      <c r="B1932" s="871">
        <f t="shared" si="30"/>
        <v>1928</v>
      </c>
      <c r="C1932" s="1048"/>
      <c r="D1932" s="1590"/>
      <c r="E1932" s="1427"/>
      <c r="F1932" s="1127"/>
      <c r="G1932" s="1586"/>
      <c r="H1932" s="910" t="s">
        <v>2553</v>
      </c>
      <c r="I1932" s="1141"/>
      <c r="J1932" s="901" t="s">
        <v>867</v>
      </c>
      <c r="K1932" s="902"/>
      <c r="L1932" s="937" t="s">
        <v>699</v>
      </c>
      <c r="M1932" s="995"/>
      <c r="O1932" s="857"/>
    </row>
    <row r="1933" spans="2:15" ht="13.5">
      <c r="B1933" s="871">
        <f t="shared" si="30"/>
        <v>1929</v>
      </c>
      <c r="C1933" s="1048"/>
      <c r="D1933" s="1590"/>
      <c r="E1933" s="1475"/>
      <c r="F1933" s="1505"/>
      <c r="G1933" s="1587"/>
      <c r="H1933" s="1465" t="s">
        <v>2604</v>
      </c>
      <c r="I1933" s="1141"/>
      <c r="J1933" s="884" t="s">
        <v>2619</v>
      </c>
      <c r="K1933" s="885" t="s">
        <v>2606</v>
      </c>
      <c r="L1933" s="937" t="s">
        <v>2620</v>
      </c>
      <c r="M1933" s="1090"/>
      <c r="O1933" s="857"/>
    </row>
    <row r="1934" spans="2:15" ht="26.45" customHeight="1">
      <c r="B1934" s="871">
        <f t="shared" si="30"/>
        <v>1930</v>
      </c>
      <c r="C1934" s="1048"/>
      <c r="D1934" s="1590"/>
      <c r="E1934" s="1034" t="s">
        <v>2621</v>
      </c>
      <c r="F1934" s="1465"/>
      <c r="G1934" s="1588"/>
      <c r="H1934" s="940" t="s">
        <v>2548</v>
      </c>
      <c r="I1934" s="1141"/>
      <c r="J1934" s="901" t="s">
        <v>907</v>
      </c>
      <c r="K1934" s="902"/>
      <c r="L1934" s="937" t="s">
        <v>994</v>
      </c>
      <c r="M1934" s="1090"/>
      <c r="O1934" s="857"/>
    </row>
    <row r="1935" spans="2:15" ht="13.5">
      <c r="B1935" s="871">
        <f t="shared" si="30"/>
        <v>1931</v>
      </c>
      <c r="C1935" s="1048"/>
      <c r="D1935" s="1590"/>
      <c r="E1935" s="1427"/>
      <c r="F1935" s="1127"/>
      <c r="G1935" s="1586"/>
      <c r="H1935" s="940" t="s">
        <v>2553</v>
      </c>
      <c r="I1935" s="1141"/>
      <c r="J1935" s="901" t="s">
        <v>867</v>
      </c>
      <c r="K1935" s="902"/>
      <c r="L1935" s="937" t="s">
        <v>699</v>
      </c>
      <c r="M1935" s="995"/>
      <c r="O1935" s="857"/>
    </row>
    <row r="1936" spans="2:15" ht="13.5">
      <c r="B1936" s="871">
        <f t="shared" si="30"/>
        <v>1932</v>
      </c>
      <c r="C1936" s="1048"/>
      <c r="D1936" s="1590"/>
      <c r="E1936" s="1475"/>
      <c r="F1936" s="1505"/>
      <c r="G1936" s="1587"/>
      <c r="H1936" s="940" t="s">
        <v>2604</v>
      </c>
      <c r="I1936" s="1141"/>
      <c r="J1936" s="884" t="s">
        <v>2622</v>
      </c>
      <c r="K1936" s="885" t="s">
        <v>2606</v>
      </c>
      <c r="L1936" s="937" t="s">
        <v>1569</v>
      </c>
      <c r="M1936" s="995"/>
      <c r="O1936" s="857"/>
    </row>
    <row r="1937" spans="2:15" ht="13.5">
      <c r="B1937" s="871">
        <f t="shared" si="30"/>
        <v>1933</v>
      </c>
      <c r="C1937" s="1048"/>
      <c r="D1937" s="1590"/>
      <c r="E1937" s="1022" t="s">
        <v>2623</v>
      </c>
      <c r="F1937" s="911"/>
      <c r="G1937" s="1588"/>
      <c r="H1937" s="1505" t="s">
        <v>2624</v>
      </c>
      <c r="I1937" s="1141"/>
      <c r="J1937" s="884" t="s">
        <v>2360</v>
      </c>
      <c r="K1937" s="902"/>
      <c r="L1937" s="937" t="s">
        <v>2218</v>
      </c>
      <c r="M1937" s="903"/>
      <c r="O1937" s="857"/>
    </row>
    <row r="1938" spans="2:15" ht="13.5">
      <c r="B1938" s="871">
        <f t="shared" si="30"/>
        <v>1934</v>
      </c>
      <c r="C1938" s="1048"/>
      <c r="D1938" s="1590"/>
      <c r="E1938" s="879"/>
      <c r="F1938" s="868"/>
      <c r="G1938" s="1586"/>
      <c r="H1938" s="1505" t="s">
        <v>2548</v>
      </c>
      <c r="I1938" s="1141"/>
      <c r="J1938" s="884" t="s">
        <v>2360</v>
      </c>
      <c r="K1938" s="902"/>
      <c r="L1938" s="937" t="s">
        <v>2218</v>
      </c>
      <c r="M1938" s="995"/>
      <c r="O1938" s="857"/>
    </row>
    <row r="1939" spans="2:15" ht="13.5">
      <c r="B1939" s="871">
        <f t="shared" si="30"/>
        <v>1935</v>
      </c>
      <c r="C1939" s="1048"/>
      <c r="D1939" s="1590"/>
      <c r="E1939" s="879"/>
      <c r="F1939" s="868"/>
      <c r="G1939" s="1586"/>
      <c r="H1939" s="910" t="s">
        <v>2553</v>
      </c>
      <c r="I1939" s="1141"/>
      <c r="J1939" s="884" t="s">
        <v>2360</v>
      </c>
      <c r="K1939" s="982"/>
      <c r="L1939" s="937" t="s">
        <v>2218</v>
      </c>
      <c r="M1939" s="995"/>
      <c r="O1939" s="857"/>
    </row>
    <row r="1940" spans="2:15" ht="13.5">
      <c r="B1940" s="871">
        <f t="shared" si="30"/>
        <v>1936</v>
      </c>
      <c r="C1940" s="1048"/>
      <c r="D1940" s="1590"/>
      <c r="E1940" s="1033"/>
      <c r="F1940" s="900"/>
      <c r="G1940" s="1587"/>
      <c r="H1940" s="910" t="s">
        <v>2604</v>
      </c>
      <c r="I1940" s="1141"/>
      <c r="J1940" s="884" t="s">
        <v>2625</v>
      </c>
      <c r="K1940" s="885" t="s">
        <v>2626</v>
      </c>
      <c r="L1940" s="937" t="s">
        <v>2218</v>
      </c>
      <c r="M1940" s="995" t="s">
        <v>2627</v>
      </c>
      <c r="O1940" s="857"/>
    </row>
    <row r="1941" spans="2:15" ht="13.5">
      <c r="B1941" s="871">
        <f t="shared" si="30"/>
        <v>1937</v>
      </c>
      <c r="C1941" s="1048"/>
      <c r="D1941" s="1590"/>
      <c r="E1941" s="1022" t="s">
        <v>2628</v>
      </c>
      <c r="F1941" s="911"/>
      <c r="G1941" s="1588"/>
      <c r="H1941" s="1505" t="s">
        <v>2624</v>
      </c>
      <c r="I1941" s="1141"/>
      <c r="J1941" s="884" t="s">
        <v>2360</v>
      </c>
      <c r="K1941" s="902"/>
      <c r="L1941" s="937" t="s">
        <v>2218</v>
      </c>
      <c r="M1941" s="903"/>
      <c r="O1941" s="857"/>
    </row>
    <row r="1942" spans="2:15" ht="13.5">
      <c r="B1942" s="871">
        <f t="shared" si="30"/>
        <v>1938</v>
      </c>
      <c r="C1942" s="1048"/>
      <c r="D1942" s="1590"/>
      <c r="E1942" s="879"/>
      <c r="F1942" s="868"/>
      <c r="G1942" s="1586"/>
      <c r="H1942" s="1505" t="s">
        <v>2548</v>
      </c>
      <c r="I1942" s="1141"/>
      <c r="J1942" s="884" t="s">
        <v>2360</v>
      </c>
      <c r="K1942" s="902"/>
      <c r="L1942" s="937" t="s">
        <v>2218</v>
      </c>
      <c r="M1942" s="995"/>
      <c r="O1942" s="857"/>
    </row>
    <row r="1943" spans="2:15" ht="13.5">
      <c r="B1943" s="871">
        <f t="shared" si="30"/>
        <v>1939</v>
      </c>
      <c r="C1943" s="1048"/>
      <c r="D1943" s="1590"/>
      <c r="E1943" s="879"/>
      <c r="F1943" s="868"/>
      <c r="G1943" s="1586"/>
      <c r="H1943" s="910" t="s">
        <v>2553</v>
      </c>
      <c r="I1943" s="1141"/>
      <c r="J1943" s="884" t="s">
        <v>2360</v>
      </c>
      <c r="K1943" s="982"/>
      <c r="L1943" s="937" t="s">
        <v>2218</v>
      </c>
      <c r="M1943" s="995"/>
      <c r="O1943" s="857"/>
    </row>
    <row r="1944" spans="2:15" ht="13.5">
      <c r="B1944" s="871">
        <f t="shared" si="30"/>
        <v>1940</v>
      </c>
      <c r="C1944" s="1048"/>
      <c r="D1944" s="1590"/>
      <c r="E1944" s="889"/>
      <c r="F1944" s="860"/>
      <c r="G1944" s="1591"/>
      <c r="H1944" s="910" t="s">
        <v>2604</v>
      </c>
      <c r="I1944" s="1141"/>
      <c r="J1944" s="884" t="s">
        <v>2625</v>
      </c>
      <c r="K1944" s="902" t="s">
        <v>2625</v>
      </c>
      <c r="L1944" s="905" t="s">
        <v>2218</v>
      </c>
      <c r="M1944" s="995" t="s">
        <v>2627</v>
      </c>
      <c r="O1944" s="857"/>
    </row>
    <row r="1945" spans="2:15" s="837" customFormat="1" ht="13.5">
      <c r="B1945" s="871">
        <f t="shared" si="30"/>
        <v>1941</v>
      </c>
      <c r="C1945" s="1474"/>
      <c r="D1945" s="897" t="s">
        <v>2629</v>
      </c>
      <c r="E1945" s="1324"/>
      <c r="F1945" s="860"/>
      <c r="G1945" s="860"/>
      <c r="H1945" s="917"/>
      <c r="I1945" s="917"/>
      <c r="J1945" s="952" t="s">
        <v>2218</v>
      </c>
      <c r="K1945" s="930" t="s">
        <v>592</v>
      </c>
      <c r="L1945" s="931" t="s">
        <v>2218</v>
      </c>
      <c r="M1945" s="957"/>
      <c r="O1945" s="865"/>
    </row>
    <row r="1946" spans="2:15" s="837" customFormat="1" ht="13.5">
      <c r="B1946" s="871">
        <f t="shared" si="30"/>
        <v>1942</v>
      </c>
      <c r="C1946" s="1179"/>
      <c r="D1946" s="879"/>
      <c r="E1946" s="896" t="s">
        <v>2630</v>
      </c>
      <c r="F1946" s="868"/>
      <c r="G1946" s="868"/>
      <c r="H1946" s="868"/>
      <c r="I1946" s="868"/>
      <c r="J1946" s="929" t="s">
        <v>2218</v>
      </c>
      <c r="K1946" s="930" t="s">
        <v>592</v>
      </c>
      <c r="L1946" s="931" t="s">
        <v>2218</v>
      </c>
      <c r="M1946" s="957"/>
      <c r="O1946" s="865"/>
    </row>
    <row r="1947" spans="2:15" ht="13.5">
      <c r="B1947" s="871">
        <f t="shared" si="30"/>
        <v>1943</v>
      </c>
      <c r="C1947" s="1171"/>
      <c r="D1947" s="1494"/>
      <c r="E1947" s="1592"/>
      <c r="F1947" s="1170" t="s">
        <v>2631</v>
      </c>
      <c r="G1947" s="1585"/>
      <c r="H1947" s="1464" t="s">
        <v>2632</v>
      </c>
      <c r="I1947" s="874"/>
      <c r="J1947" s="875" t="s">
        <v>2633</v>
      </c>
      <c r="K1947" s="1435"/>
      <c r="L1947" s="877" t="s">
        <v>936</v>
      </c>
      <c r="M1947" s="878"/>
      <c r="O1947" s="857"/>
    </row>
    <row r="1948" spans="2:15" ht="13.5">
      <c r="B1948" s="871">
        <f t="shared" si="30"/>
        <v>1944</v>
      </c>
      <c r="C1948" s="1171"/>
      <c r="D1948" s="1494"/>
      <c r="E1948" s="1592"/>
      <c r="F1948" s="1427"/>
      <c r="G1948" s="1586"/>
      <c r="H1948" s="910" t="s">
        <v>2634</v>
      </c>
      <c r="I1948" s="883"/>
      <c r="J1948" s="884" t="s">
        <v>2635</v>
      </c>
      <c r="K1948" s="902"/>
      <c r="L1948" s="937" t="s">
        <v>955</v>
      </c>
      <c r="M1948" s="903"/>
      <c r="O1948" s="857"/>
    </row>
    <row r="1949" spans="2:15" ht="13.5">
      <c r="B1949" s="871">
        <f t="shared" si="30"/>
        <v>1945</v>
      </c>
      <c r="C1949" s="1171"/>
      <c r="D1949" s="1494"/>
      <c r="E1949" s="1592"/>
      <c r="F1949" s="1427"/>
      <c r="G1949" s="1586"/>
      <c r="H1949" s="910" t="s">
        <v>2636</v>
      </c>
      <c r="I1949" s="883"/>
      <c r="J1949" s="884" t="s">
        <v>2637</v>
      </c>
      <c r="K1949" s="902"/>
      <c r="L1949" s="937" t="s">
        <v>955</v>
      </c>
      <c r="M1949" s="903"/>
      <c r="O1949" s="857"/>
    </row>
    <row r="1950" spans="2:15" ht="13.5">
      <c r="B1950" s="871">
        <f t="shared" si="30"/>
        <v>1946</v>
      </c>
      <c r="C1950" s="1171"/>
      <c r="D1950" s="1494"/>
      <c r="E1950" s="1592"/>
      <c r="F1950" s="1427"/>
      <c r="G1950" s="1586"/>
      <c r="H1950" s="910" t="s">
        <v>2638</v>
      </c>
      <c r="I1950" s="883"/>
      <c r="J1950" s="884" t="s">
        <v>2639</v>
      </c>
      <c r="K1950" s="902"/>
      <c r="L1950" s="937" t="s">
        <v>955</v>
      </c>
      <c r="M1950" s="903"/>
      <c r="O1950" s="857"/>
    </row>
    <row r="1951" spans="2:15" ht="13.5">
      <c r="B1951" s="871">
        <f t="shared" si="30"/>
        <v>1947</v>
      </c>
      <c r="C1951" s="1171"/>
      <c r="D1951" s="1494"/>
      <c r="E1951" s="1592"/>
      <c r="F1951" s="1475"/>
      <c r="G1951" s="1587"/>
      <c r="H1951" s="910" t="s">
        <v>2640</v>
      </c>
      <c r="I1951" s="883"/>
      <c r="J1951" s="884" t="s">
        <v>2641</v>
      </c>
      <c r="K1951" s="902"/>
      <c r="L1951" s="937" t="s">
        <v>2642</v>
      </c>
      <c r="M1951" s="903"/>
      <c r="O1951" s="857"/>
    </row>
    <row r="1952" spans="2:15" ht="13.5">
      <c r="B1952" s="871">
        <f t="shared" si="30"/>
        <v>1948</v>
      </c>
      <c r="C1952" s="1171"/>
      <c r="D1952" s="1494"/>
      <c r="E1952" s="1592"/>
      <c r="F1952" s="1034" t="s">
        <v>2643</v>
      </c>
      <c r="G1952" s="1588"/>
      <c r="H1952" s="910" t="s">
        <v>2632</v>
      </c>
      <c r="I1952" s="883"/>
      <c r="J1952" s="884" t="s">
        <v>2644</v>
      </c>
      <c r="K1952" s="982"/>
      <c r="L1952" s="937" t="s">
        <v>936</v>
      </c>
      <c r="M1952" s="903"/>
      <c r="O1952" s="857"/>
    </row>
    <row r="1953" spans="2:15" ht="13.5">
      <c r="B1953" s="871">
        <f t="shared" si="30"/>
        <v>1949</v>
      </c>
      <c r="C1953" s="1171"/>
      <c r="D1953" s="1494"/>
      <c r="E1953" s="1592"/>
      <c r="F1953" s="1427"/>
      <c r="G1953" s="1586"/>
      <c r="H1953" s="910" t="s">
        <v>2634</v>
      </c>
      <c r="I1953" s="883"/>
      <c r="J1953" s="884" t="s">
        <v>2635</v>
      </c>
      <c r="K1953" s="902"/>
      <c r="L1953" s="937" t="s">
        <v>955</v>
      </c>
      <c r="M1953" s="903"/>
      <c r="O1953" s="857"/>
    </row>
    <row r="1954" spans="2:15" ht="13.5">
      <c r="B1954" s="871">
        <f t="shared" si="30"/>
        <v>1950</v>
      </c>
      <c r="C1954" s="1171"/>
      <c r="D1954" s="1494"/>
      <c r="E1954" s="1592"/>
      <c r="F1954" s="1427"/>
      <c r="G1954" s="1586"/>
      <c r="H1954" s="910" t="s">
        <v>2636</v>
      </c>
      <c r="I1954" s="883"/>
      <c r="J1954" s="884" t="s">
        <v>2645</v>
      </c>
      <c r="K1954" s="902"/>
      <c r="L1954" s="937" t="s">
        <v>955</v>
      </c>
      <c r="M1954" s="903"/>
      <c r="O1954" s="857"/>
    </row>
    <row r="1955" spans="2:15" ht="13.5">
      <c r="B1955" s="871">
        <f t="shared" si="30"/>
        <v>1951</v>
      </c>
      <c r="C1955" s="1171"/>
      <c r="D1955" s="1494"/>
      <c r="E1955" s="1592"/>
      <c r="F1955" s="1427"/>
      <c r="G1955" s="1586"/>
      <c r="H1955" s="910" t="s">
        <v>2638</v>
      </c>
      <c r="I1955" s="883"/>
      <c r="J1955" s="884" t="s">
        <v>2646</v>
      </c>
      <c r="K1955" s="902"/>
      <c r="L1955" s="937" t="s">
        <v>955</v>
      </c>
      <c r="M1955" s="903"/>
      <c r="O1955" s="857"/>
    </row>
    <row r="1956" spans="2:15" ht="13.5">
      <c r="B1956" s="871">
        <f t="shared" si="30"/>
        <v>1952</v>
      </c>
      <c r="C1956" s="1171"/>
      <c r="D1956" s="1494"/>
      <c r="E1956" s="1592"/>
      <c r="F1956" s="1475"/>
      <c r="G1956" s="1587"/>
      <c r="H1956" s="910" t="s">
        <v>2640</v>
      </c>
      <c r="I1956" s="883"/>
      <c r="J1956" s="884" t="s">
        <v>2647</v>
      </c>
      <c r="K1956" s="902"/>
      <c r="L1956" s="988" t="s">
        <v>2642</v>
      </c>
      <c r="M1956" s="903"/>
      <c r="O1956" s="857"/>
    </row>
    <row r="1957" spans="2:15" ht="13.5">
      <c r="B1957" s="871">
        <f t="shared" si="30"/>
        <v>1953</v>
      </c>
      <c r="C1957" s="1171"/>
      <c r="D1957" s="1494"/>
      <c r="E1957" s="1592"/>
      <c r="F1957" s="1034" t="s">
        <v>2648</v>
      </c>
      <c r="G1957" s="1588"/>
      <c r="H1957" s="910" t="s">
        <v>2632</v>
      </c>
      <c r="I1957" s="883"/>
      <c r="J1957" s="884" t="s">
        <v>2633</v>
      </c>
      <c r="K1957" s="982"/>
      <c r="L1957" s="937" t="s">
        <v>936</v>
      </c>
      <c r="M1957" s="903"/>
      <c r="O1957" s="857"/>
    </row>
    <row r="1958" spans="2:15" ht="13.5">
      <c r="B1958" s="871">
        <f t="shared" si="30"/>
        <v>1954</v>
      </c>
      <c r="C1958" s="1171"/>
      <c r="D1958" s="1494"/>
      <c r="E1958" s="1592"/>
      <c r="F1958" s="1427"/>
      <c r="G1958" s="1586"/>
      <c r="H1958" s="910" t="s">
        <v>2634</v>
      </c>
      <c r="I1958" s="883"/>
      <c r="J1958" s="884" t="s">
        <v>2635</v>
      </c>
      <c r="K1958" s="902"/>
      <c r="L1958" s="937" t="s">
        <v>955</v>
      </c>
      <c r="M1958" s="903"/>
      <c r="O1958" s="857"/>
    </row>
    <row r="1959" spans="2:15" ht="13.5">
      <c r="B1959" s="871">
        <f t="shared" si="30"/>
        <v>1955</v>
      </c>
      <c r="C1959" s="1171"/>
      <c r="D1959" s="1494"/>
      <c r="E1959" s="1592"/>
      <c r="F1959" s="1427"/>
      <c r="G1959" s="1586"/>
      <c r="H1959" s="910" t="s">
        <v>2636</v>
      </c>
      <c r="I1959" s="883"/>
      <c r="J1959" s="884" t="s">
        <v>2645</v>
      </c>
      <c r="K1959" s="902"/>
      <c r="L1959" s="937" t="s">
        <v>955</v>
      </c>
      <c r="M1959" s="903"/>
      <c r="O1959" s="857"/>
    </row>
    <row r="1960" spans="2:15" ht="13.5">
      <c r="B1960" s="871">
        <f t="shared" si="30"/>
        <v>1956</v>
      </c>
      <c r="C1960" s="1171"/>
      <c r="D1960" s="1494"/>
      <c r="E1960" s="1592"/>
      <c r="F1960" s="1427"/>
      <c r="G1960" s="1586"/>
      <c r="H1960" s="910" t="s">
        <v>2638</v>
      </c>
      <c r="I1960" s="883"/>
      <c r="J1960" s="884" t="s">
        <v>2646</v>
      </c>
      <c r="K1960" s="902"/>
      <c r="L1960" s="937" t="s">
        <v>955</v>
      </c>
      <c r="M1960" s="903"/>
      <c r="O1960" s="857"/>
    </row>
    <row r="1961" spans="2:15" ht="13.5">
      <c r="B1961" s="871">
        <f t="shared" si="30"/>
        <v>1957</v>
      </c>
      <c r="C1961" s="1171"/>
      <c r="D1961" s="1494"/>
      <c r="E1961" s="1592"/>
      <c r="F1961" s="1475"/>
      <c r="G1961" s="1587"/>
      <c r="H1961" s="910" t="s">
        <v>2640</v>
      </c>
      <c r="I1961" s="883"/>
      <c r="J1961" s="884" t="s">
        <v>2647</v>
      </c>
      <c r="K1961" s="902"/>
      <c r="L1961" s="937" t="s">
        <v>2642</v>
      </c>
      <c r="M1961" s="903"/>
      <c r="O1961" s="857"/>
    </row>
    <row r="1962" spans="2:15" ht="13.5">
      <c r="B1962" s="871">
        <f t="shared" si="30"/>
        <v>1958</v>
      </c>
      <c r="C1962" s="1171"/>
      <c r="D1962" s="1494"/>
      <c r="E1962" s="1592"/>
      <c r="F1962" s="1034" t="s">
        <v>2649</v>
      </c>
      <c r="G1962" s="1588"/>
      <c r="H1962" s="910" t="s">
        <v>2632</v>
      </c>
      <c r="I1962" s="883"/>
      <c r="J1962" s="884" t="s">
        <v>2644</v>
      </c>
      <c r="K1962" s="982"/>
      <c r="L1962" s="937" t="s">
        <v>936</v>
      </c>
      <c r="M1962" s="903"/>
      <c r="O1962" s="857"/>
    </row>
    <row r="1963" spans="2:15" ht="13.5">
      <c r="B1963" s="871">
        <f t="shared" si="30"/>
        <v>1959</v>
      </c>
      <c r="C1963" s="1171"/>
      <c r="D1963" s="1494"/>
      <c r="E1963" s="1592"/>
      <c r="F1963" s="1427"/>
      <c r="G1963" s="1586"/>
      <c r="H1963" s="910" t="s">
        <v>2634</v>
      </c>
      <c r="I1963" s="883"/>
      <c r="J1963" s="884" t="s">
        <v>2635</v>
      </c>
      <c r="K1963" s="902"/>
      <c r="L1963" s="937" t="s">
        <v>955</v>
      </c>
      <c r="M1963" s="903"/>
      <c r="O1963" s="857"/>
    </row>
    <row r="1964" spans="2:15" ht="13.5">
      <c r="B1964" s="871">
        <f t="shared" si="30"/>
        <v>1960</v>
      </c>
      <c r="C1964" s="1171"/>
      <c r="D1964" s="1494"/>
      <c r="E1964" s="1592"/>
      <c r="F1964" s="1427"/>
      <c r="G1964" s="1586"/>
      <c r="H1964" s="910" t="s">
        <v>2636</v>
      </c>
      <c r="I1964" s="883"/>
      <c r="J1964" s="884" t="s">
        <v>2645</v>
      </c>
      <c r="K1964" s="902"/>
      <c r="L1964" s="937" t="s">
        <v>955</v>
      </c>
      <c r="M1964" s="903"/>
      <c r="O1964" s="857"/>
    </row>
    <row r="1965" spans="2:15" ht="13.5">
      <c r="B1965" s="871">
        <f t="shared" si="30"/>
        <v>1961</v>
      </c>
      <c r="C1965" s="1171"/>
      <c r="D1965" s="1494"/>
      <c r="E1965" s="1592"/>
      <c r="F1965" s="1427"/>
      <c r="G1965" s="1586"/>
      <c r="H1965" s="910" t="s">
        <v>2638</v>
      </c>
      <c r="I1965" s="883"/>
      <c r="J1965" s="884" t="s">
        <v>2650</v>
      </c>
      <c r="K1965" s="902"/>
      <c r="L1965" s="937" t="s">
        <v>955</v>
      </c>
      <c r="M1965" s="903"/>
      <c r="O1965" s="857"/>
    </row>
    <row r="1966" spans="2:15" ht="13.5">
      <c r="B1966" s="871">
        <f t="shared" si="30"/>
        <v>1962</v>
      </c>
      <c r="C1966" s="1171"/>
      <c r="D1966" s="1494"/>
      <c r="E1966" s="1592"/>
      <c r="F1966" s="1475"/>
      <c r="G1966" s="1587"/>
      <c r="H1966" s="910" t="s">
        <v>2640</v>
      </c>
      <c r="I1966" s="883"/>
      <c r="J1966" s="884" t="s">
        <v>2651</v>
      </c>
      <c r="K1966" s="902"/>
      <c r="L1966" s="937" t="s">
        <v>2642</v>
      </c>
      <c r="M1966" s="903"/>
      <c r="O1966" s="857"/>
    </row>
    <row r="1967" spans="2:15" ht="13.5">
      <c r="B1967" s="871">
        <f t="shared" si="30"/>
        <v>1963</v>
      </c>
      <c r="C1967" s="1171"/>
      <c r="D1967" s="1494"/>
      <c r="E1967" s="1592"/>
      <c r="F1967" s="1034" t="s">
        <v>2652</v>
      </c>
      <c r="G1967" s="1588"/>
      <c r="H1967" s="910" t="s">
        <v>2632</v>
      </c>
      <c r="I1967" s="883"/>
      <c r="J1967" s="884" t="s">
        <v>2633</v>
      </c>
      <c r="K1967" s="982"/>
      <c r="L1967" s="937" t="s">
        <v>936</v>
      </c>
      <c r="M1967" s="903"/>
      <c r="O1967" s="857"/>
    </row>
    <row r="1968" spans="2:15" ht="13.5">
      <c r="B1968" s="871">
        <f t="shared" si="30"/>
        <v>1964</v>
      </c>
      <c r="C1968" s="1171"/>
      <c r="D1968" s="1494"/>
      <c r="E1968" s="1592"/>
      <c r="F1968" s="1427"/>
      <c r="G1968" s="1586"/>
      <c r="H1968" s="910" t="s">
        <v>2634</v>
      </c>
      <c r="I1968" s="883"/>
      <c r="J1968" s="884" t="s">
        <v>2635</v>
      </c>
      <c r="K1968" s="902"/>
      <c r="L1968" s="937" t="s">
        <v>955</v>
      </c>
      <c r="M1968" s="903"/>
      <c r="O1968" s="857"/>
    </row>
    <row r="1969" spans="2:15" ht="13.5">
      <c r="B1969" s="871">
        <f t="shared" si="30"/>
        <v>1965</v>
      </c>
      <c r="C1969" s="1171"/>
      <c r="D1969" s="1494"/>
      <c r="E1969" s="1592"/>
      <c r="F1969" s="1427"/>
      <c r="G1969" s="1586"/>
      <c r="H1969" s="910" t="s">
        <v>2636</v>
      </c>
      <c r="I1969" s="883"/>
      <c r="J1969" s="884" t="s">
        <v>2645</v>
      </c>
      <c r="K1969" s="902"/>
      <c r="L1969" s="937" t="s">
        <v>955</v>
      </c>
      <c r="M1969" s="903"/>
      <c r="O1969" s="857"/>
    </row>
    <row r="1970" spans="2:15" ht="13.5">
      <c r="B1970" s="871">
        <f t="shared" si="30"/>
        <v>1966</v>
      </c>
      <c r="C1970" s="1171"/>
      <c r="D1970" s="1494"/>
      <c r="E1970" s="1592"/>
      <c r="F1970" s="1427"/>
      <c r="G1970" s="1586"/>
      <c r="H1970" s="910" t="s">
        <v>2638</v>
      </c>
      <c r="I1970" s="883"/>
      <c r="J1970" s="884" t="s">
        <v>2650</v>
      </c>
      <c r="K1970" s="902"/>
      <c r="L1970" s="937" t="s">
        <v>955</v>
      </c>
      <c r="M1970" s="903"/>
      <c r="O1970" s="857"/>
    </row>
    <row r="1971" spans="2:15" ht="13.5">
      <c r="B1971" s="871">
        <f t="shared" si="30"/>
        <v>1967</v>
      </c>
      <c r="C1971" s="1171"/>
      <c r="D1971" s="1494"/>
      <c r="E1971" s="1592"/>
      <c r="F1971" s="1475"/>
      <c r="G1971" s="1587"/>
      <c r="H1971" s="910" t="s">
        <v>2640</v>
      </c>
      <c r="I1971" s="883"/>
      <c r="J1971" s="884" t="s">
        <v>2651</v>
      </c>
      <c r="K1971" s="902"/>
      <c r="L1971" s="937" t="s">
        <v>2642</v>
      </c>
      <c r="M1971" s="903"/>
      <c r="O1971" s="857"/>
    </row>
    <row r="1972" spans="2:15" ht="13.5">
      <c r="B1972" s="871">
        <f t="shared" si="30"/>
        <v>1968</v>
      </c>
      <c r="C1972" s="1171"/>
      <c r="D1972" s="1494"/>
      <c r="E1972" s="1592"/>
      <c r="F1972" s="1034" t="s">
        <v>2653</v>
      </c>
      <c r="G1972" s="1588"/>
      <c r="H1972" s="910" t="s">
        <v>2632</v>
      </c>
      <c r="I1972" s="883"/>
      <c r="J1972" s="884" t="s">
        <v>2633</v>
      </c>
      <c r="K1972" s="982"/>
      <c r="L1972" s="937" t="s">
        <v>936</v>
      </c>
      <c r="M1972" s="903"/>
      <c r="O1972" s="857"/>
    </row>
    <row r="1973" spans="2:15" ht="13.5">
      <c r="B1973" s="871">
        <f t="shared" si="30"/>
        <v>1969</v>
      </c>
      <c r="C1973" s="1171"/>
      <c r="D1973" s="1494"/>
      <c r="E1973" s="1592"/>
      <c r="F1973" s="1427"/>
      <c r="G1973" s="1586"/>
      <c r="H1973" s="910" t="s">
        <v>2634</v>
      </c>
      <c r="I1973" s="883"/>
      <c r="J1973" s="884" t="s">
        <v>2635</v>
      </c>
      <c r="K1973" s="902"/>
      <c r="L1973" s="937" t="s">
        <v>955</v>
      </c>
      <c r="M1973" s="903"/>
      <c r="O1973" s="857"/>
    </row>
    <row r="1974" spans="2:15" ht="13.5">
      <c r="B1974" s="871">
        <f t="shared" si="30"/>
        <v>1970</v>
      </c>
      <c r="C1974" s="1171"/>
      <c r="D1974" s="1494"/>
      <c r="E1974" s="1592"/>
      <c r="F1974" s="1427"/>
      <c r="G1974" s="1586"/>
      <c r="H1974" s="910" t="s">
        <v>2636</v>
      </c>
      <c r="I1974" s="883"/>
      <c r="J1974" s="884" t="s">
        <v>2637</v>
      </c>
      <c r="K1974" s="902"/>
      <c r="L1974" s="937" t="s">
        <v>955</v>
      </c>
      <c r="M1974" s="903"/>
      <c r="O1974" s="857"/>
    </row>
    <row r="1975" spans="2:15" ht="13.5">
      <c r="B1975" s="871">
        <f t="shared" si="30"/>
        <v>1971</v>
      </c>
      <c r="C1975" s="1171"/>
      <c r="D1975" s="1494"/>
      <c r="E1975" s="1592"/>
      <c r="F1975" s="1427"/>
      <c r="G1975" s="1586"/>
      <c r="H1975" s="910" t="s">
        <v>2638</v>
      </c>
      <c r="I1975" s="883"/>
      <c r="J1975" s="884" t="s">
        <v>2639</v>
      </c>
      <c r="K1975" s="902"/>
      <c r="L1975" s="937" t="s">
        <v>955</v>
      </c>
      <c r="M1975" s="903"/>
      <c r="O1975" s="857"/>
    </row>
    <row r="1976" spans="2:15" ht="13.5">
      <c r="B1976" s="871">
        <f t="shared" si="30"/>
        <v>1972</v>
      </c>
      <c r="C1976" s="1171"/>
      <c r="D1976" s="1494"/>
      <c r="E1976" s="1592"/>
      <c r="F1976" s="1475"/>
      <c r="G1976" s="1587"/>
      <c r="H1976" s="910" t="s">
        <v>2640</v>
      </c>
      <c r="I1976" s="883"/>
      <c r="J1976" s="884" t="s">
        <v>2641</v>
      </c>
      <c r="K1976" s="902"/>
      <c r="L1976" s="937" t="s">
        <v>2642</v>
      </c>
      <c r="M1976" s="903"/>
      <c r="O1976" s="857"/>
    </row>
    <row r="1977" spans="2:15" ht="13.5">
      <c r="B1977" s="871">
        <f t="shared" si="30"/>
        <v>1973</v>
      </c>
      <c r="C1977" s="1171"/>
      <c r="D1977" s="1494"/>
      <c r="E1977" s="1592"/>
      <c r="F1977" s="1034" t="s">
        <v>2654</v>
      </c>
      <c r="G1977" s="1588"/>
      <c r="H1977" s="910" t="s">
        <v>2632</v>
      </c>
      <c r="I1977" s="883"/>
      <c r="J1977" s="884" t="s">
        <v>2641</v>
      </c>
      <c r="K1977" s="982"/>
      <c r="L1977" s="937" t="s">
        <v>936</v>
      </c>
      <c r="M1977" s="903"/>
      <c r="O1977" s="857"/>
    </row>
    <row r="1978" spans="2:15" ht="13.5">
      <c r="B1978" s="871">
        <f t="shared" si="30"/>
        <v>1974</v>
      </c>
      <c r="C1978" s="1171"/>
      <c r="D1978" s="1494"/>
      <c r="E1978" s="1592"/>
      <c r="F1978" s="1427"/>
      <c r="G1978" s="1586"/>
      <c r="H1978" s="910" t="s">
        <v>2634</v>
      </c>
      <c r="I1978" s="883"/>
      <c r="J1978" s="884" t="s">
        <v>2635</v>
      </c>
      <c r="K1978" s="902"/>
      <c r="L1978" s="937" t="s">
        <v>955</v>
      </c>
      <c r="M1978" s="903"/>
      <c r="O1978" s="857"/>
    </row>
    <row r="1979" spans="2:15" ht="13.5">
      <c r="B1979" s="871">
        <f t="shared" si="30"/>
        <v>1975</v>
      </c>
      <c r="C1979" s="1171"/>
      <c r="D1979" s="1494"/>
      <c r="E1979" s="1592"/>
      <c r="F1979" s="1427"/>
      <c r="G1979" s="1586"/>
      <c r="H1979" s="910" t="s">
        <v>2636</v>
      </c>
      <c r="I1979" s="883"/>
      <c r="J1979" s="884" t="s">
        <v>2645</v>
      </c>
      <c r="K1979" s="902"/>
      <c r="L1979" s="937" t="s">
        <v>955</v>
      </c>
      <c r="M1979" s="903"/>
      <c r="O1979" s="857"/>
    </row>
    <row r="1980" spans="2:15" ht="13.5">
      <c r="B1980" s="871">
        <f t="shared" si="30"/>
        <v>1976</v>
      </c>
      <c r="C1980" s="1171"/>
      <c r="D1980" s="1494"/>
      <c r="E1980" s="1592"/>
      <c r="F1980" s="1427"/>
      <c r="G1980" s="1586"/>
      <c r="H1980" s="910" t="s">
        <v>2638</v>
      </c>
      <c r="I1980" s="883"/>
      <c r="J1980" s="884" t="s">
        <v>2650</v>
      </c>
      <c r="K1980" s="902"/>
      <c r="L1980" s="937" t="s">
        <v>955</v>
      </c>
      <c r="M1980" s="903"/>
      <c r="O1980" s="857"/>
    </row>
    <row r="1981" spans="2:15" ht="13.5">
      <c r="B1981" s="871">
        <f t="shared" si="30"/>
        <v>1977</v>
      </c>
      <c r="C1981" s="1171"/>
      <c r="D1981" s="1494"/>
      <c r="E1981" s="1592"/>
      <c r="F1981" s="1475"/>
      <c r="G1981" s="1587"/>
      <c r="H1981" s="910" t="s">
        <v>2640</v>
      </c>
      <c r="I1981" s="883"/>
      <c r="J1981" s="884" t="s">
        <v>2641</v>
      </c>
      <c r="K1981" s="902"/>
      <c r="L1981" s="937" t="s">
        <v>2642</v>
      </c>
      <c r="M1981" s="903"/>
      <c r="O1981" s="857"/>
    </row>
    <row r="1982" spans="2:15" ht="13.5">
      <c r="B1982" s="871">
        <f t="shared" si="30"/>
        <v>1978</v>
      </c>
      <c r="C1982" s="1171"/>
      <c r="D1982" s="1494"/>
      <c r="E1982" s="1592"/>
      <c r="F1982" s="1034" t="s">
        <v>2655</v>
      </c>
      <c r="G1982" s="1588"/>
      <c r="H1982" s="910" t="s">
        <v>2632</v>
      </c>
      <c r="I1982" s="883"/>
      <c r="J1982" s="884" t="s">
        <v>2644</v>
      </c>
      <c r="K1982" s="982"/>
      <c r="L1982" s="937" t="s">
        <v>936</v>
      </c>
      <c r="M1982" s="903"/>
      <c r="O1982" s="857"/>
    </row>
    <row r="1983" spans="2:15" ht="13.5">
      <c r="B1983" s="871">
        <f t="shared" si="30"/>
        <v>1979</v>
      </c>
      <c r="C1983" s="1171"/>
      <c r="D1983" s="1494"/>
      <c r="E1983" s="1592"/>
      <c r="F1983" s="1427"/>
      <c r="G1983" s="1586"/>
      <c r="H1983" s="910" t="s">
        <v>2634</v>
      </c>
      <c r="I1983" s="883"/>
      <c r="J1983" s="884" t="s">
        <v>2635</v>
      </c>
      <c r="K1983" s="902"/>
      <c r="L1983" s="937" t="s">
        <v>955</v>
      </c>
      <c r="M1983" s="903"/>
      <c r="O1983" s="857"/>
    </row>
    <row r="1984" spans="2:15" ht="13.5">
      <c r="B1984" s="871">
        <f t="shared" si="30"/>
        <v>1980</v>
      </c>
      <c r="C1984" s="1171"/>
      <c r="D1984" s="1494"/>
      <c r="E1984" s="1592"/>
      <c r="F1984" s="1427"/>
      <c r="G1984" s="1586"/>
      <c r="H1984" s="910" t="s">
        <v>2636</v>
      </c>
      <c r="I1984" s="883"/>
      <c r="J1984" s="884" t="s">
        <v>2645</v>
      </c>
      <c r="K1984" s="902"/>
      <c r="L1984" s="937" t="s">
        <v>955</v>
      </c>
      <c r="M1984" s="903"/>
      <c r="O1984" s="857"/>
    </row>
    <row r="1985" spans="2:15" ht="13.5">
      <c r="B1985" s="871">
        <f t="shared" si="30"/>
        <v>1981</v>
      </c>
      <c r="C1985" s="1171"/>
      <c r="D1985" s="1494"/>
      <c r="E1985" s="1592"/>
      <c r="F1985" s="1427"/>
      <c r="G1985" s="1586"/>
      <c r="H1985" s="910" t="s">
        <v>2638</v>
      </c>
      <c r="I1985" s="883"/>
      <c r="J1985" s="884" t="s">
        <v>2650</v>
      </c>
      <c r="K1985" s="902"/>
      <c r="L1985" s="937" t="s">
        <v>955</v>
      </c>
      <c r="M1985" s="903"/>
      <c r="O1985" s="857"/>
    </row>
    <row r="1986" spans="2:15" ht="13.5">
      <c r="B1986" s="871">
        <f t="shared" si="30"/>
        <v>1982</v>
      </c>
      <c r="C1986" s="1171"/>
      <c r="D1986" s="1494"/>
      <c r="E1986" s="1592"/>
      <c r="F1986" s="1475"/>
      <c r="G1986" s="1587"/>
      <c r="H1986" s="910" t="s">
        <v>2640</v>
      </c>
      <c r="I1986" s="883"/>
      <c r="J1986" s="884" t="s">
        <v>2641</v>
      </c>
      <c r="K1986" s="902"/>
      <c r="L1986" s="937" t="s">
        <v>2642</v>
      </c>
      <c r="M1986" s="903"/>
      <c r="O1986" s="857"/>
    </row>
    <row r="1987" spans="2:15" ht="13.5">
      <c r="B1987" s="871">
        <f t="shared" si="30"/>
        <v>1983</v>
      </c>
      <c r="C1987" s="1171"/>
      <c r="D1987" s="1494"/>
      <c r="E1987" s="1592"/>
      <c r="F1987" s="1034" t="s">
        <v>2656</v>
      </c>
      <c r="G1987" s="1588"/>
      <c r="H1987" s="910" t="s">
        <v>2632</v>
      </c>
      <c r="I1987" s="883"/>
      <c r="J1987" s="884" t="s">
        <v>2644</v>
      </c>
      <c r="K1987" s="982"/>
      <c r="L1987" s="937" t="s">
        <v>936</v>
      </c>
      <c r="M1987" s="903"/>
      <c r="O1987" s="857"/>
    </row>
    <row r="1988" spans="2:15" ht="13.5">
      <c r="B1988" s="871">
        <f t="shared" si="30"/>
        <v>1984</v>
      </c>
      <c r="C1988" s="1171"/>
      <c r="D1988" s="1494"/>
      <c r="E1988" s="1592"/>
      <c r="F1988" s="1427"/>
      <c r="G1988" s="1586"/>
      <c r="H1988" s="910" t="s">
        <v>2634</v>
      </c>
      <c r="I1988" s="883"/>
      <c r="J1988" s="884" t="s">
        <v>2635</v>
      </c>
      <c r="K1988" s="902"/>
      <c r="L1988" s="937" t="s">
        <v>955</v>
      </c>
      <c r="M1988" s="903"/>
      <c r="O1988" s="857"/>
    </row>
    <row r="1989" spans="2:15" ht="13.5">
      <c r="B1989" s="871">
        <f t="shared" si="30"/>
        <v>1985</v>
      </c>
      <c r="C1989" s="1171"/>
      <c r="D1989" s="1494"/>
      <c r="E1989" s="1592"/>
      <c r="F1989" s="1427"/>
      <c r="G1989" s="1586"/>
      <c r="H1989" s="910" t="s">
        <v>2636</v>
      </c>
      <c r="I1989" s="883"/>
      <c r="J1989" s="884" t="s">
        <v>2637</v>
      </c>
      <c r="K1989" s="902"/>
      <c r="L1989" s="937" t="s">
        <v>955</v>
      </c>
      <c r="M1989" s="903"/>
      <c r="O1989" s="857"/>
    </row>
    <row r="1990" spans="2:15" ht="13.5">
      <c r="B1990" s="871">
        <f t="shared" ref="B1990:B2053" si="31">B1989+1</f>
        <v>1986</v>
      </c>
      <c r="C1990" s="1171"/>
      <c r="D1990" s="1494"/>
      <c r="E1990" s="1592"/>
      <c r="F1990" s="1427"/>
      <c r="G1990" s="1586"/>
      <c r="H1990" s="910" t="s">
        <v>2657</v>
      </c>
      <c r="I1990" s="883"/>
      <c r="J1990" s="884" t="s">
        <v>2650</v>
      </c>
      <c r="K1990" s="902"/>
      <c r="L1990" s="937" t="s">
        <v>273</v>
      </c>
      <c r="M1990" s="903"/>
      <c r="O1990" s="857"/>
    </row>
    <row r="1991" spans="2:15" ht="13.5">
      <c r="B1991" s="871">
        <f t="shared" si="31"/>
        <v>1987</v>
      </c>
      <c r="C1991" s="1171"/>
      <c r="D1991" s="1494"/>
      <c r="E1991" s="1592"/>
      <c r="F1991" s="1475"/>
      <c r="G1991" s="1587"/>
      <c r="H1991" s="910" t="s">
        <v>2640</v>
      </c>
      <c r="I1991" s="883"/>
      <c r="J1991" s="884" t="s">
        <v>906</v>
      </c>
      <c r="K1991" s="902"/>
      <c r="L1991" s="937" t="s">
        <v>273</v>
      </c>
      <c r="M1991" s="903"/>
      <c r="O1991" s="857"/>
    </row>
    <row r="1992" spans="2:15" ht="13.5">
      <c r="B1992" s="871">
        <f t="shared" si="31"/>
        <v>1988</v>
      </c>
      <c r="C1992" s="1171"/>
      <c r="D1992" s="1494"/>
      <c r="E1992" s="1592"/>
      <c r="F1992" s="1034" t="s">
        <v>2658</v>
      </c>
      <c r="G1992" s="1588"/>
      <c r="H1992" s="910" t="s">
        <v>2632</v>
      </c>
      <c r="I1992" s="883"/>
      <c r="J1992" s="884" t="s">
        <v>2644</v>
      </c>
      <c r="K1992" s="982"/>
      <c r="L1992" s="937" t="s">
        <v>936</v>
      </c>
      <c r="M1992" s="903"/>
      <c r="O1992" s="857"/>
    </row>
    <row r="1993" spans="2:15" ht="13.5">
      <c r="B1993" s="871">
        <f t="shared" si="31"/>
        <v>1989</v>
      </c>
      <c r="C1993" s="1171"/>
      <c r="D1993" s="1494"/>
      <c r="E1993" s="1592"/>
      <c r="F1993" s="1427"/>
      <c r="G1993" s="1586"/>
      <c r="H1993" s="910" t="s">
        <v>2634</v>
      </c>
      <c r="I1993" s="883"/>
      <c r="J1993" s="884" t="s">
        <v>2659</v>
      </c>
      <c r="K1993" s="902"/>
      <c r="L1993" s="937" t="s">
        <v>2642</v>
      </c>
      <c r="M1993" s="903"/>
      <c r="O1993" s="857"/>
    </row>
    <row r="1994" spans="2:15" ht="13.5">
      <c r="B1994" s="871">
        <f t="shared" si="31"/>
        <v>1990</v>
      </c>
      <c r="C1994" s="1171"/>
      <c r="D1994" s="1494"/>
      <c r="E1994" s="1592"/>
      <c r="F1994" s="1427"/>
      <c r="G1994" s="1586"/>
      <c r="H1994" s="910" t="s">
        <v>2636</v>
      </c>
      <c r="I1994" s="883"/>
      <c r="J1994" s="884" t="s">
        <v>2637</v>
      </c>
      <c r="K1994" s="902"/>
      <c r="L1994" s="937" t="s">
        <v>273</v>
      </c>
      <c r="M1994" s="903"/>
      <c r="O1994" s="857"/>
    </row>
    <row r="1995" spans="2:15" ht="13.5">
      <c r="B1995" s="871">
        <f t="shared" si="31"/>
        <v>1991</v>
      </c>
      <c r="C1995" s="1171"/>
      <c r="D1995" s="1494"/>
      <c r="E1995" s="1592"/>
      <c r="F1995" s="1427"/>
      <c r="G1995" s="1586"/>
      <c r="H1995" s="910" t="s">
        <v>2660</v>
      </c>
      <c r="I1995" s="883"/>
      <c r="J1995" s="884" t="s">
        <v>2650</v>
      </c>
      <c r="K1995" s="902"/>
      <c r="L1995" s="937" t="s">
        <v>273</v>
      </c>
      <c r="M1995" s="903"/>
      <c r="O1995" s="857"/>
    </row>
    <row r="1996" spans="2:15" ht="13.5">
      <c r="B1996" s="871">
        <f t="shared" si="31"/>
        <v>1992</v>
      </c>
      <c r="C1996" s="1171"/>
      <c r="D1996" s="1494"/>
      <c r="E1996" s="1592"/>
      <c r="F1996" s="1475"/>
      <c r="G1996" s="1587"/>
      <c r="H1996" s="910" t="s">
        <v>2640</v>
      </c>
      <c r="I1996" s="883"/>
      <c r="J1996" s="884" t="s">
        <v>906</v>
      </c>
      <c r="K1996" s="902"/>
      <c r="L1996" s="937" t="s">
        <v>273</v>
      </c>
      <c r="M1996" s="903"/>
      <c r="O1996" s="857"/>
    </row>
    <row r="1997" spans="2:15" ht="13.5">
      <c r="B1997" s="871">
        <f t="shared" si="31"/>
        <v>1993</v>
      </c>
      <c r="C1997" s="1171"/>
      <c r="D1997" s="1494"/>
      <c r="E1997" s="1592"/>
      <c r="F1997" s="1034" t="s">
        <v>2661</v>
      </c>
      <c r="G1997" s="1588"/>
      <c r="H1997" s="910" t="s">
        <v>2632</v>
      </c>
      <c r="I1997" s="883"/>
      <c r="J1997" s="884" t="s">
        <v>2644</v>
      </c>
      <c r="K1997" s="982"/>
      <c r="L1997" s="937" t="s">
        <v>936</v>
      </c>
      <c r="M1997" s="903"/>
      <c r="O1997" s="857"/>
    </row>
    <row r="1998" spans="2:15" ht="13.5">
      <c r="B1998" s="871">
        <f t="shared" si="31"/>
        <v>1994</v>
      </c>
      <c r="C1998" s="1171"/>
      <c r="D1998" s="1494"/>
      <c r="E1998" s="1592"/>
      <c r="F1998" s="1427"/>
      <c r="G1998" s="1586"/>
      <c r="H1998" s="910" t="s">
        <v>2634</v>
      </c>
      <c r="I1998" s="883"/>
      <c r="J1998" s="884" t="s">
        <v>2659</v>
      </c>
      <c r="K1998" s="902"/>
      <c r="L1998" s="937" t="s">
        <v>273</v>
      </c>
      <c r="M1998" s="903"/>
      <c r="O1998" s="857"/>
    </row>
    <row r="1999" spans="2:15" ht="13.5">
      <c r="B1999" s="871">
        <f t="shared" si="31"/>
        <v>1995</v>
      </c>
      <c r="C1999" s="1171"/>
      <c r="D1999" s="1494"/>
      <c r="E1999" s="1592"/>
      <c r="F1999" s="1427"/>
      <c r="G1999" s="1586"/>
      <c r="H1999" s="910" t="s">
        <v>2636</v>
      </c>
      <c r="I1999" s="883"/>
      <c r="J1999" s="884" t="s">
        <v>2645</v>
      </c>
      <c r="K1999" s="902"/>
      <c r="L1999" s="937" t="s">
        <v>273</v>
      </c>
      <c r="M1999" s="903"/>
      <c r="O1999" s="857"/>
    </row>
    <row r="2000" spans="2:15" ht="13.5">
      <c r="B2000" s="871">
        <f t="shared" si="31"/>
        <v>1996</v>
      </c>
      <c r="C2000" s="1171"/>
      <c r="D2000" s="1494"/>
      <c r="E2000" s="1592"/>
      <c r="F2000" s="1427"/>
      <c r="G2000" s="1586"/>
      <c r="H2000" s="910" t="s">
        <v>2660</v>
      </c>
      <c r="I2000" s="883"/>
      <c r="J2000" s="884" t="s">
        <v>1223</v>
      </c>
      <c r="K2000" s="902"/>
      <c r="L2000" s="937" t="s">
        <v>1314</v>
      </c>
      <c r="M2000" s="903"/>
      <c r="O2000" s="857"/>
    </row>
    <row r="2001" spans="2:15" ht="13.5">
      <c r="B2001" s="871">
        <f t="shared" si="31"/>
        <v>1997</v>
      </c>
      <c r="C2001" s="1171"/>
      <c r="D2001" s="1494"/>
      <c r="E2001" s="1592"/>
      <c r="F2001" s="1475"/>
      <c r="G2001" s="1587"/>
      <c r="H2001" s="910" t="s">
        <v>2640</v>
      </c>
      <c r="I2001" s="883"/>
      <c r="J2001" s="884" t="s">
        <v>1344</v>
      </c>
      <c r="K2001" s="902"/>
      <c r="L2001" s="937" t="s">
        <v>273</v>
      </c>
      <c r="M2001" s="903"/>
      <c r="O2001" s="857"/>
    </row>
    <row r="2002" spans="2:15" ht="13.5">
      <c r="B2002" s="871">
        <f t="shared" si="31"/>
        <v>1998</v>
      </c>
      <c r="C2002" s="1171"/>
      <c r="D2002" s="1494"/>
      <c r="E2002" s="1592"/>
      <c r="F2002" s="1034" t="s">
        <v>2662</v>
      </c>
      <c r="G2002" s="1588"/>
      <c r="H2002" s="910" t="s">
        <v>2632</v>
      </c>
      <c r="I2002" s="883"/>
      <c r="J2002" s="884" t="s">
        <v>2663</v>
      </c>
      <c r="K2002" s="982"/>
      <c r="L2002" s="937" t="s">
        <v>936</v>
      </c>
      <c r="M2002" s="903"/>
      <c r="O2002" s="857"/>
    </row>
    <row r="2003" spans="2:15" ht="13.5">
      <c r="B2003" s="871">
        <f t="shared" si="31"/>
        <v>1999</v>
      </c>
      <c r="C2003" s="1171"/>
      <c r="D2003" s="1494"/>
      <c r="E2003" s="1592"/>
      <c r="F2003" s="1427"/>
      <c r="G2003" s="1586"/>
      <c r="H2003" s="910" t="s">
        <v>2634</v>
      </c>
      <c r="I2003" s="883"/>
      <c r="J2003" s="884" t="s">
        <v>2659</v>
      </c>
      <c r="K2003" s="902"/>
      <c r="L2003" s="937" t="s">
        <v>273</v>
      </c>
      <c r="M2003" s="903"/>
      <c r="O2003" s="857"/>
    </row>
    <row r="2004" spans="2:15" ht="13.5">
      <c r="B2004" s="871">
        <f t="shared" si="31"/>
        <v>2000</v>
      </c>
      <c r="C2004" s="1171"/>
      <c r="D2004" s="1494"/>
      <c r="E2004" s="1592"/>
      <c r="F2004" s="1427"/>
      <c r="G2004" s="1586"/>
      <c r="H2004" s="910" t="s">
        <v>2636</v>
      </c>
      <c r="I2004" s="883"/>
      <c r="J2004" s="884" t="s">
        <v>2637</v>
      </c>
      <c r="K2004" s="902"/>
      <c r="L2004" s="937" t="s">
        <v>2642</v>
      </c>
      <c r="M2004" s="903"/>
      <c r="O2004" s="857"/>
    </row>
    <row r="2005" spans="2:15" ht="13.5">
      <c r="B2005" s="871">
        <f t="shared" si="31"/>
        <v>2001</v>
      </c>
      <c r="C2005" s="1171"/>
      <c r="D2005" s="1494"/>
      <c r="E2005" s="1592"/>
      <c r="F2005" s="1427"/>
      <c r="G2005" s="1586"/>
      <c r="H2005" s="910" t="s">
        <v>2657</v>
      </c>
      <c r="I2005" s="883"/>
      <c r="J2005" s="884" t="s">
        <v>2650</v>
      </c>
      <c r="K2005" s="902"/>
      <c r="L2005" s="937" t="s">
        <v>273</v>
      </c>
      <c r="M2005" s="903"/>
      <c r="O2005" s="857"/>
    </row>
    <row r="2006" spans="2:15" ht="13.5">
      <c r="B2006" s="871">
        <f t="shared" si="31"/>
        <v>2002</v>
      </c>
      <c r="C2006" s="1171"/>
      <c r="D2006" s="1494"/>
      <c r="E2006" s="1592"/>
      <c r="F2006" s="1475"/>
      <c r="G2006" s="1587"/>
      <c r="H2006" s="910" t="s">
        <v>2640</v>
      </c>
      <c r="I2006" s="883"/>
      <c r="J2006" s="884" t="s">
        <v>1223</v>
      </c>
      <c r="K2006" s="902"/>
      <c r="L2006" s="937" t="s">
        <v>273</v>
      </c>
      <c r="M2006" s="903"/>
      <c r="O2006" s="857"/>
    </row>
    <row r="2007" spans="2:15" ht="13.5">
      <c r="B2007" s="871">
        <f t="shared" si="31"/>
        <v>2003</v>
      </c>
      <c r="C2007" s="1171"/>
      <c r="D2007" s="1494"/>
      <c r="E2007" s="1592"/>
      <c r="F2007" s="1034" t="s">
        <v>2664</v>
      </c>
      <c r="G2007" s="1588"/>
      <c r="H2007" s="910" t="s">
        <v>2632</v>
      </c>
      <c r="I2007" s="883"/>
      <c r="J2007" s="884" t="s">
        <v>2663</v>
      </c>
      <c r="K2007" s="982"/>
      <c r="L2007" s="937" t="s">
        <v>936</v>
      </c>
      <c r="M2007" s="903"/>
      <c r="O2007" s="857"/>
    </row>
    <row r="2008" spans="2:15" ht="13.5">
      <c r="B2008" s="871">
        <f t="shared" si="31"/>
        <v>2004</v>
      </c>
      <c r="C2008" s="1171"/>
      <c r="D2008" s="1494"/>
      <c r="E2008" s="1592"/>
      <c r="F2008" s="1427"/>
      <c r="G2008" s="1586"/>
      <c r="H2008" s="910" t="s">
        <v>2634</v>
      </c>
      <c r="I2008" s="883"/>
      <c r="J2008" s="884" t="s">
        <v>2659</v>
      </c>
      <c r="K2008" s="902"/>
      <c r="L2008" s="937" t="s">
        <v>273</v>
      </c>
      <c r="M2008" s="903"/>
      <c r="O2008" s="857"/>
    </row>
    <row r="2009" spans="2:15" ht="13.5">
      <c r="B2009" s="871">
        <f t="shared" si="31"/>
        <v>2005</v>
      </c>
      <c r="C2009" s="1171"/>
      <c r="D2009" s="1494"/>
      <c r="E2009" s="1592"/>
      <c r="F2009" s="1427"/>
      <c r="G2009" s="1586"/>
      <c r="H2009" s="910" t="s">
        <v>2636</v>
      </c>
      <c r="I2009" s="883"/>
      <c r="J2009" s="884" t="s">
        <v>2637</v>
      </c>
      <c r="K2009" s="902"/>
      <c r="L2009" s="937" t="s">
        <v>273</v>
      </c>
      <c r="M2009" s="903"/>
      <c r="O2009" s="857"/>
    </row>
    <row r="2010" spans="2:15" ht="13.5">
      <c r="B2010" s="871">
        <f t="shared" si="31"/>
        <v>2006</v>
      </c>
      <c r="C2010" s="1171"/>
      <c r="D2010" s="1494"/>
      <c r="E2010" s="1592"/>
      <c r="F2010" s="1427"/>
      <c r="G2010" s="1586"/>
      <c r="H2010" s="910" t="s">
        <v>2660</v>
      </c>
      <c r="I2010" s="883"/>
      <c r="J2010" s="884" t="s">
        <v>2650</v>
      </c>
      <c r="K2010" s="902"/>
      <c r="L2010" s="937" t="s">
        <v>273</v>
      </c>
      <c r="M2010" s="903"/>
      <c r="O2010" s="857"/>
    </row>
    <row r="2011" spans="2:15" ht="13.5">
      <c r="B2011" s="871">
        <f t="shared" si="31"/>
        <v>2007</v>
      </c>
      <c r="C2011" s="1171"/>
      <c r="D2011" s="1494"/>
      <c r="E2011" s="1592"/>
      <c r="F2011" s="1475"/>
      <c r="G2011" s="1587"/>
      <c r="H2011" s="910" t="s">
        <v>2640</v>
      </c>
      <c r="I2011" s="883"/>
      <c r="J2011" s="884" t="s">
        <v>906</v>
      </c>
      <c r="K2011" s="902"/>
      <c r="L2011" s="937" t="s">
        <v>2642</v>
      </c>
      <c r="M2011" s="903"/>
      <c r="O2011" s="857"/>
    </row>
    <row r="2012" spans="2:15" ht="13.5">
      <c r="B2012" s="871">
        <f t="shared" si="31"/>
        <v>2008</v>
      </c>
      <c r="C2012" s="1171"/>
      <c r="D2012" s="1494"/>
      <c r="E2012" s="1592"/>
      <c r="F2012" s="1034" t="s">
        <v>2665</v>
      </c>
      <c r="G2012" s="1588"/>
      <c r="H2012" s="910" t="s">
        <v>2632</v>
      </c>
      <c r="I2012" s="883"/>
      <c r="J2012" s="884" t="s">
        <v>2663</v>
      </c>
      <c r="K2012" s="982"/>
      <c r="L2012" s="937" t="s">
        <v>936</v>
      </c>
      <c r="M2012" s="903"/>
      <c r="O2012" s="857"/>
    </row>
    <row r="2013" spans="2:15" ht="13.5">
      <c r="B2013" s="871">
        <f t="shared" si="31"/>
        <v>2009</v>
      </c>
      <c r="C2013" s="1171"/>
      <c r="D2013" s="1494"/>
      <c r="E2013" s="1592"/>
      <c r="F2013" s="1427"/>
      <c r="G2013" s="1586"/>
      <c r="H2013" s="910" t="s">
        <v>2634</v>
      </c>
      <c r="I2013" s="883"/>
      <c r="J2013" s="884" t="s">
        <v>2659</v>
      </c>
      <c r="K2013" s="902"/>
      <c r="L2013" s="937" t="s">
        <v>273</v>
      </c>
      <c r="M2013" s="903"/>
      <c r="O2013" s="857"/>
    </row>
    <row r="2014" spans="2:15" ht="13.5">
      <c r="B2014" s="871">
        <f t="shared" si="31"/>
        <v>2010</v>
      </c>
      <c r="C2014" s="1171"/>
      <c r="D2014" s="1494"/>
      <c r="E2014" s="1592"/>
      <c r="F2014" s="1427"/>
      <c r="G2014" s="1586"/>
      <c r="H2014" s="910" t="s">
        <v>2636</v>
      </c>
      <c r="I2014" s="883"/>
      <c r="J2014" s="884" t="s">
        <v>2637</v>
      </c>
      <c r="K2014" s="902"/>
      <c r="L2014" s="937" t="s">
        <v>1314</v>
      </c>
      <c r="M2014" s="903"/>
      <c r="O2014" s="857"/>
    </row>
    <row r="2015" spans="2:15" ht="13.5">
      <c r="B2015" s="871">
        <f t="shared" si="31"/>
        <v>2011</v>
      </c>
      <c r="C2015" s="1171"/>
      <c r="D2015" s="1494"/>
      <c r="E2015" s="1592"/>
      <c r="F2015" s="1427"/>
      <c r="G2015" s="1586"/>
      <c r="H2015" s="910" t="s">
        <v>2638</v>
      </c>
      <c r="I2015" s="883"/>
      <c r="J2015" s="884" t="s">
        <v>2650</v>
      </c>
      <c r="K2015" s="902"/>
      <c r="L2015" s="937" t="s">
        <v>273</v>
      </c>
      <c r="M2015" s="903"/>
      <c r="O2015" s="857"/>
    </row>
    <row r="2016" spans="2:15" ht="13.5">
      <c r="B2016" s="871">
        <f t="shared" si="31"/>
        <v>2012</v>
      </c>
      <c r="C2016" s="1171"/>
      <c r="D2016" s="1494"/>
      <c r="E2016" s="1592"/>
      <c r="F2016" s="1475"/>
      <c r="G2016" s="1587"/>
      <c r="H2016" s="910" t="s">
        <v>2640</v>
      </c>
      <c r="I2016" s="883"/>
      <c r="J2016" s="884" t="s">
        <v>906</v>
      </c>
      <c r="K2016" s="902"/>
      <c r="L2016" s="937" t="s">
        <v>2666</v>
      </c>
      <c r="M2016" s="903"/>
      <c r="O2016" s="857"/>
    </row>
    <row r="2017" spans="2:15" ht="13.5">
      <c r="B2017" s="871">
        <f t="shared" si="31"/>
        <v>2013</v>
      </c>
      <c r="C2017" s="1171"/>
      <c r="D2017" s="1494"/>
      <c r="E2017" s="1592"/>
      <c r="F2017" s="1034" t="s">
        <v>2667</v>
      </c>
      <c r="G2017" s="1588"/>
      <c r="H2017" s="910" t="s">
        <v>2632</v>
      </c>
      <c r="I2017" s="883"/>
      <c r="J2017" s="884" t="s">
        <v>2663</v>
      </c>
      <c r="K2017" s="982"/>
      <c r="L2017" s="937" t="s">
        <v>936</v>
      </c>
      <c r="M2017" s="903"/>
      <c r="O2017" s="857"/>
    </row>
    <row r="2018" spans="2:15" ht="13.5">
      <c r="B2018" s="871">
        <f t="shared" si="31"/>
        <v>2014</v>
      </c>
      <c r="C2018" s="1171"/>
      <c r="D2018" s="1494"/>
      <c r="E2018" s="1592"/>
      <c r="F2018" s="1427"/>
      <c r="G2018" s="1586"/>
      <c r="H2018" s="910" t="s">
        <v>2634</v>
      </c>
      <c r="I2018" s="883"/>
      <c r="J2018" s="884" t="s">
        <v>2668</v>
      </c>
      <c r="K2018" s="902"/>
      <c r="L2018" s="937" t="s">
        <v>273</v>
      </c>
      <c r="M2018" s="903"/>
      <c r="O2018" s="857"/>
    </row>
    <row r="2019" spans="2:15" ht="13.5">
      <c r="B2019" s="871">
        <f t="shared" si="31"/>
        <v>2015</v>
      </c>
      <c r="C2019" s="1171"/>
      <c r="D2019" s="1494"/>
      <c r="E2019" s="1592"/>
      <c r="F2019" s="1427"/>
      <c r="G2019" s="1586"/>
      <c r="H2019" s="910" t="s">
        <v>2636</v>
      </c>
      <c r="I2019" s="883"/>
      <c r="J2019" s="884" t="s">
        <v>2637</v>
      </c>
      <c r="K2019" s="902"/>
      <c r="L2019" s="937" t="s">
        <v>273</v>
      </c>
      <c r="M2019" s="903"/>
      <c r="O2019" s="857"/>
    </row>
    <row r="2020" spans="2:15" ht="13.5">
      <c r="B2020" s="871">
        <f t="shared" si="31"/>
        <v>2016</v>
      </c>
      <c r="C2020" s="1171"/>
      <c r="D2020" s="1494"/>
      <c r="E2020" s="1592"/>
      <c r="F2020" s="1427"/>
      <c r="G2020" s="1586"/>
      <c r="H2020" s="910" t="s">
        <v>2660</v>
      </c>
      <c r="I2020" s="883"/>
      <c r="J2020" s="884" t="s">
        <v>2650</v>
      </c>
      <c r="K2020" s="902"/>
      <c r="L2020" s="937" t="s">
        <v>2666</v>
      </c>
      <c r="M2020" s="903"/>
      <c r="O2020" s="857"/>
    </row>
    <row r="2021" spans="2:15" ht="13.5">
      <c r="B2021" s="871">
        <f t="shared" si="31"/>
        <v>2017</v>
      </c>
      <c r="C2021" s="1171"/>
      <c r="D2021" s="1494"/>
      <c r="E2021" s="1592"/>
      <c r="F2021" s="1475"/>
      <c r="G2021" s="1587"/>
      <c r="H2021" s="910" t="s">
        <v>2640</v>
      </c>
      <c r="I2021" s="883"/>
      <c r="J2021" s="884" t="s">
        <v>906</v>
      </c>
      <c r="K2021" s="902"/>
      <c r="L2021" s="937" t="s">
        <v>273</v>
      </c>
      <c r="M2021" s="903"/>
      <c r="O2021" s="857"/>
    </row>
    <row r="2022" spans="2:15" ht="13.5">
      <c r="B2022" s="871">
        <f t="shared" si="31"/>
        <v>2018</v>
      </c>
      <c r="C2022" s="1171"/>
      <c r="D2022" s="1494"/>
      <c r="E2022" s="1592"/>
      <c r="F2022" s="1034" t="s">
        <v>2669</v>
      </c>
      <c r="G2022" s="1588"/>
      <c r="H2022" s="910" t="s">
        <v>2632</v>
      </c>
      <c r="I2022" s="883"/>
      <c r="J2022" s="884" t="s">
        <v>2663</v>
      </c>
      <c r="K2022" s="982"/>
      <c r="L2022" s="937" t="s">
        <v>936</v>
      </c>
      <c r="M2022" s="903"/>
      <c r="O2022" s="857"/>
    </row>
    <row r="2023" spans="2:15" ht="13.5">
      <c r="B2023" s="871">
        <f t="shared" si="31"/>
        <v>2019</v>
      </c>
      <c r="C2023" s="1171"/>
      <c r="D2023" s="1494"/>
      <c r="E2023" s="1592"/>
      <c r="F2023" s="1427"/>
      <c r="G2023" s="1586"/>
      <c r="H2023" s="910" t="s">
        <v>2634</v>
      </c>
      <c r="I2023" s="883"/>
      <c r="J2023" s="884" t="s">
        <v>2659</v>
      </c>
      <c r="K2023" s="902"/>
      <c r="L2023" s="937" t="s">
        <v>273</v>
      </c>
      <c r="M2023" s="903"/>
      <c r="O2023" s="857"/>
    </row>
    <row r="2024" spans="2:15" ht="13.5">
      <c r="B2024" s="871">
        <f t="shared" si="31"/>
        <v>2020</v>
      </c>
      <c r="C2024" s="1171"/>
      <c r="D2024" s="1494"/>
      <c r="E2024" s="1592"/>
      <c r="F2024" s="1427"/>
      <c r="G2024" s="1586"/>
      <c r="H2024" s="910" t="s">
        <v>2636</v>
      </c>
      <c r="I2024" s="883"/>
      <c r="J2024" s="884" t="s">
        <v>2637</v>
      </c>
      <c r="K2024" s="902"/>
      <c r="L2024" s="937" t="s">
        <v>273</v>
      </c>
      <c r="M2024" s="903"/>
      <c r="O2024" s="857"/>
    </row>
    <row r="2025" spans="2:15" ht="13.5">
      <c r="B2025" s="871">
        <f t="shared" si="31"/>
        <v>2021</v>
      </c>
      <c r="C2025" s="1171"/>
      <c r="D2025" s="1494"/>
      <c r="E2025" s="1592"/>
      <c r="F2025" s="1427"/>
      <c r="G2025" s="1586"/>
      <c r="H2025" s="910" t="s">
        <v>2638</v>
      </c>
      <c r="I2025" s="883"/>
      <c r="J2025" s="884" t="s">
        <v>2650</v>
      </c>
      <c r="K2025" s="902"/>
      <c r="L2025" s="937" t="s">
        <v>2642</v>
      </c>
      <c r="M2025" s="903"/>
      <c r="O2025" s="857"/>
    </row>
    <row r="2026" spans="2:15" ht="13.5">
      <c r="B2026" s="871">
        <f t="shared" si="31"/>
        <v>2022</v>
      </c>
      <c r="C2026" s="1171"/>
      <c r="D2026" s="1494"/>
      <c r="E2026" s="1592"/>
      <c r="F2026" s="1475"/>
      <c r="G2026" s="1587"/>
      <c r="H2026" s="910" t="s">
        <v>2640</v>
      </c>
      <c r="I2026" s="883"/>
      <c r="J2026" s="884" t="s">
        <v>906</v>
      </c>
      <c r="K2026" s="902"/>
      <c r="L2026" s="937" t="s">
        <v>955</v>
      </c>
      <c r="M2026" s="903"/>
      <c r="O2026" s="857"/>
    </row>
    <row r="2027" spans="2:15" ht="13.5">
      <c r="B2027" s="871">
        <f t="shared" si="31"/>
        <v>2023</v>
      </c>
      <c r="C2027" s="1171"/>
      <c r="D2027" s="1494"/>
      <c r="E2027" s="1592"/>
      <c r="F2027" s="1034" t="s">
        <v>2670</v>
      </c>
      <c r="G2027" s="1588"/>
      <c r="H2027" s="910" t="s">
        <v>2632</v>
      </c>
      <c r="I2027" s="883"/>
      <c r="J2027" s="884" t="s">
        <v>2663</v>
      </c>
      <c r="K2027" s="982"/>
      <c r="L2027" s="937" t="s">
        <v>936</v>
      </c>
      <c r="M2027" s="903"/>
      <c r="O2027" s="857"/>
    </row>
    <row r="2028" spans="2:15" ht="13.5">
      <c r="B2028" s="871">
        <f t="shared" si="31"/>
        <v>2024</v>
      </c>
      <c r="C2028" s="1171"/>
      <c r="D2028" s="1494"/>
      <c r="E2028" s="1592"/>
      <c r="F2028" s="1427"/>
      <c r="G2028" s="1586"/>
      <c r="H2028" s="910" t="s">
        <v>2634</v>
      </c>
      <c r="I2028" s="883"/>
      <c r="J2028" s="884" t="s">
        <v>2659</v>
      </c>
      <c r="K2028" s="902"/>
      <c r="L2028" s="937" t="s">
        <v>1314</v>
      </c>
      <c r="M2028" s="903"/>
      <c r="O2028" s="857"/>
    </row>
    <row r="2029" spans="2:15" ht="13.5">
      <c r="B2029" s="871">
        <f t="shared" si="31"/>
        <v>2025</v>
      </c>
      <c r="C2029" s="1171"/>
      <c r="D2029" s="1494"/>
      <c r="E2029" s="1592"/>
      <c r="F2029" s="1427"/>
      <c r="G2029" s="1586"/>
      <c r="H2029" s="910" t="s">
        <v>2636</v>
      </c>
      <c r="I2029" s="883"/>
      <c r="J2029" s="884" t="s">
        <v>2637</v>
      </c>
      <c r="K2029" s="902"/>
      <c r="L2029" s="937" t="s">
        <v>2642</v>
      </c>
      <c r="M2029" s="903"/>
      <c r="O2029" s="857"/>
    </row>
    <row r="2030" spans="2:15" ht="13.5">
      <c r="B2030" s="871">
        <f t="shared" si="31"/>
        <v>2026</v>
      </c>
      <c r="C2030" s="1171"/>
      <c r="D2030" s="1494"/>
      <c r="E2030" s="1592"/>
      <c r="F2030" s="1427"/>
      <c r="G2030" s="1586"/>
      <c r="H2030" s="910" t="s">
        <v>2660</v>
      </c>
      <c r="I2030" s="883"/>
      <c r="J2030" s="884" t="s">
        <v>2650</v>
      </c>
      <c r="K2030" s="902"/>
      <c r="L2030" s="937" t="s">
        <v>273</v>
      </c>
      <c r="M2030" s="903"/>
      <c r="O2030" s="857"/>
    </row>
    <row r="2031" spans="2:15" ht="13.5">
      <c r="B2031" s="871">
        <f t="shared" si="31"/>
        <v>2027</v>
      </c>
      <c r="C2031" s="1171"/>
      <c r="D2031" s="1494"/>
      <c r="E2031" s="1592"/>
      <c r="F2031" s="1475"/>
      <c r="G2031" s="1587"/>
      <c r="H2031" s="910" t="s">
        <v>2640</v>
      </c>
      <c r="I2031" s="883"/>
      <c r="J2031" s="884" t="s">
        <v>1344</v>
      </c>
      <c r="K2031" s="902"/>
      <c r="L2031" s="937" t="s">
        <v>273</v>
      </c>
      <c r="M2031" s="903"/>
      <c r="O2031" s="857"/>
    </row>
    <row r="2032" spans="2:15" ht="13.5">
      <c r="B2032" s="871">
        <f t="shared" si="31"/>
        <v>2028</v>
      </c>
      <c r="C2032" s="1171"/>
      <c r="D2032" s="1494"/>
      <c r="E2032" s="1592"/>
      <c r="F2032" s="1034" t="s">
        <v>2671</v>
      </c>
      <c r="G2032" s="1588"/>
      <c r="H2032" s="910" t="s">
        <v>2632</v>
      </c>
      <c r="I2032" s="883"/>
      <c r="J2032" s="884" t="s">
        <v>2663</v>
      </c>
      <c r="K2032" s="982"/>
      <c r="L2032" s="937" t="s">
        <v>936</v>
      </c>
      <c r="M2032" s="903"/>
      <c r="O2032" s="857"/>
    </row>
    <row r="2033" spans="2:15" ht="13.5">
      <c r="B2033" s="871">
        <f t="shared" si="31"/>
        <v>2029</v>
      </c>
      <c r="C2033" s="1171"/>
      <c r="D2033" s="1494"/>
      <c r="E2033" s="1592"/>
      <c r="F2033" s="1427"/>
      <c r="G2033" s="1586"/>
      <c r="H2033" s="910" t="s">
        <v>2634</v>
      </c>
      <c r="I2033" s="883"/>
      <c r="J2033" s="884" t="s">
        <v>2659</v>
      </c>
      <c r="K2033" s="902"/>
      <c r="L2033" s="937" t="s">
        <v>273</v>
      </c>
      <c r="M2033" s="903"/>
      <c r="O2033" s="857"/>
    </row>
    <row r="2034" spans="2:15" ht="13.5">
      <c r="B2034" s="871">
        <f t="shared" si="31"/>
        <v>2030</v>
      </c>
      <c r="C2034" s="1171"/>
      <c r="D2034" s="1494"/>
      <c r="E2034" s="1592"/>
      <c r="F2034" s="1427"/>
      <c r="G2034" s="1586"/>
      <c r="H2034" s="910" t="s">
        <v>2636</v>
      </c>
      <c r="I2034" s="883"/>
      <c r="J2034" s="884" t="s">
        <v>2637</v>
      </c>
      <c r="K2034" s="902"/>
      <c r="L2034" s="937" t="s">
        <v>955</v>
      </c>
      <c r="M2034" s="903"/>
      <c r="O2034" s="857"/>
    </row>
    <row r="2035" spans="2:15" ht="13.5">
      <c r="B2035" s="871">
        <f t="shared" si="31"/>
        <v>2031</v>
      </c>
      <c r="C2035" s="1171"/>
      <c r="D2035" s="1494"/>
      <c r="E2035" s="1592"/>
      <c r="F2035" s="1427"/>
      <c r="G2035" s="1586"/>
      <c r="H2035" s="910" t="s">
        <v>2638</v>
      </c>
      <c r="I2035" s="883"/>
      <c r="J2035" s="884" t="s">
        <v>2650</v>
      </c>
      <c r="K2035" s="902"/>
      <c r="L2035" s="937" t="s">
        <v>273</v>
      </c>
      <c r="M2035" s="903"/>
      <c r="O2035" s="857"/>
    </row>
    <row r="2036" spans="2:15" ht="13.5">
      <c r="B2036" s="871">
        <f t="shared" si="31"/>
        <v>2032</v>
      </c>
      <c r="C2036" s="1171"/>
      <c r="D2036" s="1494"/>
      <c r="E2036" s="1592"/>
      <c r="F2036" s="1475"/>
      <c r="G2036" s="1587"/>
      <c r="H2036" s="910" t="s">
        <v>2640</v>
      </c>
      <c r="I2036" s="883"/>
      <c r="J2036" s="884" t="s">
        <v>2641</v>
      </c>
      <c r="K2036" s="902"/>
      <c r="L2036" s="937" t="s">
        <v>273</v>
      </c>
      <c r="M2036" s="903"/>
      <c r="O2036" s="857"/>
    </row>
    <row r="2037" spans="2:15" ht="13.5">
      <c r="B2037" s="871">
        <f t="shared" si="31"/>
        <v>2033</v>
      </c>
      <c r="C2037" s="1171"/>
      <c r="D2037" s="1494"/>
      <c r="E2037" s="1592"/>
      <c r="F2037" s="1034" t="s">
        <v>2672</v>
      </c>
      <c r="G2037" s="1588"/>
      <c r="H2037" s="910" t="s">
        <v>2632</v>
      </c>
      <c r="I2037" s="883"/>
      <c r="J2037" s="884" t="s">
        <v>2663</v>
      </c>
      <c r="K2037" s="982"/>
      <c r="L2037" s="937" t="s">
        <v>936</v>
      </c>
      <c r="M2037" s="903"/>
      <c r="O2037" s="857"/>
    </row>
    <row r="2038" spans="2:15" ht="13.5">
      <c r="B2038" s="871">
        <f t="shared" si="31"/>
        <v>2034</v>
      </c>
      <c r="C2038" s="1171"/>
      <c r="D2038" s="1494"/>
      <c r="E2038" s="1592"/>
      <c r="F2038" s="1427"/>
      <c r="G2038" s="1586"/>
      <c r="H2038" s="910" t="s">
        <v>2634</v>
      </c>
      <c r="I2038" s="883"/>
      <c r="J2038" s="884" t="s">
        <v>2635</v>
      </c>
      <c r="K2038" s="902"/>
      <c r="L2038" s="937" t="s">
        <v>2642</v>
      </c>
      <c r="M2038" s="903"/>
      <c r="O2038" s="857"/>
    </row>
    <row r="2039" spans="2:15" ht="13.5">
      <c r="B2039" s="871">
        <f t="shared" si="31"/>
        <v>2035</v>
      </c>
      <c r="C2039" s="1171"/>
      <c r="D2039" s="1494"/>
      <c r="E2039" s="1592"/>
      <c r="F2039" s="1427"/>
      <c r="G2039" s="1586"/>
      <c r="H2039" s="910" t="s">
        <v>2636</v>
      </c>
      <c r="I2039" s="883"/>
      <c r="J2039" s="884" t="s">
        <v>2645</v>
      </c>
      <c r="K2039" s="902"/>
      <c r="L2039" s="937" t="s">
        <v>273</v>
      </c>
      <c r="M2039" s="903"/>
      <c r="O2039" s="857"/>
    </row>
    <row r="2040" spans="2:15" ht="13.5">
      <c r="B2040" s="871">
        <f t="shared" si="31"/>
        <v>2036</v>
      </c>
      <c r="C2040" s="1171"/>
      <c r="D2040" s="1494"/>
      <c r="E2040" s="1592"/>
      <c r="F2040" s="1427"/>
      <c r="G2040" s="1586"/>
      <c r="H2040" s="910" t="s">
        <v>2673</v>
      </c>
      <c r="I2040" s="883"/>
      <c r="J2040" s="884" t="s">
        <v>2650</v>
      </c>
      <c r="K2040" s="902"/>
      <c r="L2040" s="937" t="s">
        <v>273</v>
      </c>
      <c r="M2040" s="903"/>
      <c r="O2040" s="857"/>
    </row>
    <row r="2041" spans="2:15" ht="13.5">
      <c r="B2041" s="871">
        <f t="shared" si="31"/>
        <v>2037</v>
      </c>
      <c r="C2041" s="1171"/>
      <c r="D2041" s="1494"/>
      <c r="E2041" s="1592"/>
      <c r="F2041" s="1475"/>
      <c r="G2041" s="1587"/>
      <c r="H2041" s="910" t="s">
        <v>2640</v>
      </c>
      <c r="I2041" s="883"/>
      <c r="J2041" s="884" t="s">
        <v>2674</v>
      </c>
      <c r="K2041" s="902"/>
      <c r="L2041" s="937" t="s">
        <v>2642</v>
      </c>
      <c r="M2041" s="903"/>
      <c r="O2041" s="857"/>
    </row>
    <row r="2042" spans="2:15" ht="13.5">
      <c r="B2042" s="871">
        <f t="shared" si="31"/>
        <v>2038</v>
      </c>
      <c r="C2042" s="1171"/>
      <c r="D2042" s="1494"/>
      <c r="E2042" s="1592"/>
      <c r="F2042" s="1034" t="s">
        <v>2675</v>
      </c>
      <c r="G2042" s="1588"/>
      <c r="H2042" s="910" t="s">
        <v>2632</v>
      </c>
      <c r="I2042" s="883"/>
      <c r="J2042" s="884" t="s">
        <v>2676</v>
      </c>
      <c r="K2042" s="982"/>
      <c r="L2042" s="937" t="s">
        <v>936</v>
      </c>
      <c r="M2042" s="903"/>
      <c r="O2042" s="857"/>
    </row>
    <row r="2043" spans="2:15" ht="13.5">
      <c r="B2043" s="871">
        <f t="shared" si="31"/>
        <v>2039</v>
      </c>
      <c r="C2043" s="1171"/>
      <c r="D2043" s="1494"/>
      <c r="E2043" s="1592"/>
      <c r="F2043" s="1427"/>
      <c r="G2043" s="1586"/>
      <c r="H2043" s="910" t="s">
        <v>2634</v>
      </c>
      <c r="I2043" s="883"/>
      <c r="J2043" s="884" t="s">
        <v>2668</v>
      </c>
      <c r="K2043" s="902"/>
      <c r="L2043" s="937" t="s">
        <v>2642</v>
      </c>
      <c r="M2043" s="903"/>
      <c r="O2043" s="857"/>
    </row>
    <row r="2044" spans="2:15" ht="13.5">
      <c r="B2044" s="871">
        <f t="shared" si="31"/>
        <v>2040</v>
      </c>
      <c r="C2044" s="1171"/>
      <c r="D2044" s="1494"/>
      <c r="E2044" s="1592"/>
      <c r="F2044" s="1427"/>
      <c r="G2044" s="1586"/>
      <c r="H2044" s="910" t="s">
        <v>2636</v>
      </c>
      <c r="I2044" s="883"/>
      <c r="J2044" s="884" t="s">
        <v>2645</v>
      </c>
      <c r="K2044" s="902"/>
      <c r="L2044" s="937" t="s">
        <v>273</v>
      </c>
      <c r="M2044" s="903"/>
      <c r="O2044" s="857"/>
    </row>
    <row r="2045" spans="2:15" ht="13.5">
      <c r="B2045" s="871">
        <f t="shared" si="31"/>
        <v>2041</v>
      </c>
      <c r="C2045" s="1171"/>
      <c r="D2045" s="1494"/>
      <c r="E2045" s="1592"/>
      <c r="F2045" s="1427"/>
      <c r="G2045" s="1586"/>
      <c r="H2045" s="910" t="s">
        <v>2638</v>
      </c>
      <c r="I2045" s="883"/>
      <c r="J2045" s="884" t="s">
        <v>2646</v>
      </c>
      <c r="K2045" s="902"/>
      <c r="L2045" s="937" t="s">
        <v>273</v>
      </c>
      <c r="M2045" s="903"/>
      <c r="O2045" s="857"/>
    </row>
    <row r="2046" spans="2:15" ht="13.5">
      <c r="B2046" s="871">
        <f t="shared" si="31"/>
        <v>2042</v>
      </c>
      <c r="C2046" s="1171"/>
      <c r="D2046" s="1494"/>
      <c r="E2046" s="1592"/>
      <c r="F2046" s="1475"/>
      <c r="G2046" s="1587"/>
      <c r="H2046" s="910" t="s">
        <v>2640</v>
      </c>
      <c r="I2046" s="883"/>
      <c r="J2046" s="884" t="s">
        <v>2677</v>
      </c>
      <c r="K2046" s="902"/>
      <c r="L2046" s="937" t="s">
        <v>2642</v>
      </c>
      <c r="M2046" s="903"/>
      <c r="O2046" s="857"/>
    </row>
    <row r="2047" spans="2:15" ht="13.5">
      <c r="B2047" s="871">
        <f t="shared" si="31"/>
        <v>2043</v>
      </c>
      <c r="C2047" s="1171"/>
      <c r="D2047" s="1494"/>
      <c r="E2047" s="1592"/>
      <c r="F2047" s="1034" t="s">
        <v>2678</v>
      </c>
      <c r="G2047" s="1588"/>
      <c r="H2047" s="910" t="s">
        <v>2632</v>
      </c>
      <c r="I2047" s="883"/>
      <c r="J2047" s="884" t="s">
        <v>2633</v>
      </c>
      <c r="K2047" s="982"/>
      <c r="L2047" s="937" t="s">
        <v>936</v>
      </c>
      <c r="M2047" s="903"/>
      <c r="O2047" s="857"/>
    </row>
    <row r="2048" spans="2:15" ht="13.5">
      <c r="B2048" s="871">
        <f t="shared" si="31"/>
        <v>2044</v>
      </c>
      <c r="C2048" s="1171"/>
      <c r="D2048" s="1494"/>
      <c r="E2048" s="1592"/>
      <c r="F2048" s="1427"/>
      <c r="G2048" s="1586"/>
      <c r="H2048" s="910" t="s">
        <v>2634</v>
      </c>
      <c r="I2048" s="883"/>
      <c r="J2048" s="884" t="s">
        <v>2635</v>
      </c>
      <c r="K2048" s="902"/>
      <c r="L2048" s="937" t="s">
        <v>955</v>
      </c>
      <c r="M2048" s="903"/>
      <c r="O2048" s="857"/>
    </row>
    <row r="2049" spans="2:15" ht="13.5">
      <c r="B2049" s="871">
        <f t="shared" si="31"/>
        <v>2045</v>
      </c>
      <c r="C2049" s="1171"/>
      <c r="D2049" s="1494"/>
      <c r="E2049" s="1592"/>
      <c r="F2049" s="1427"/>
      <c r="G2049" s="1586"/>
      <c r="H2049" s="910" t="s">
        <v>2636</v>
      </c>
      <c r="I2049" s="883"/>
      <c r="J2049" s="884" t="s">
        <v>2645</v>
      </c>
      <c r="K2049" s="902"/>
      <c r="L2049" s="937" t="s">
        <v>1314</v>
      </c>
      <c r="M2049" s="903"/>
      <c r="O2049" s="857"/>
    </row>
    <row r="2050" spans="2:15" ht="13.5">
      <c r="B2050" s="871">
        <f t="shared" si="31"/>
        <v>2046</v>
      </c>
      <c r="C2050" s="1171"/>
      <c r="D2050" s="1494"/>
      <c r="E2050" s="1592"/>
      <c r="F2050" s="1427"/>
      <c r="G2050" s="1586"/>
      <c r="H2050" s="910" t="s">
        <v>2660</v>
      </c>
      <c r="I2050" s="883"/>
      <c r="J2050" s="884" t="s">
        <v>2646</v>
      </c>
      <c r="K2050" s="902"/>
      <c r="L2050" s="937" t="s">
        <v>1314</v>
      </c>
      <c r="M2050" s="903"/>
      <c r="O2050" s="857"/>
    </row>
    <row r="2051" spans="2:15" ht="13.5">
      <c r="B2051" s="871">
        <f t="shared" si="31"/>
        <v>2047</v>
      </c>
      <c r="C2051" s="1171"/>
      <c r="D2051" s="1494"/>
      <c r="E2051" s="1592"/>
      <c r="F2051" s="1475"/>
      <c r="G2051" s="1587"/>
      <c r="H2051" s="910" t="s">
        <v>2640</v>
      </c>
      <c r="I2051" s="883"/>
      <c r="J2051" s="884" t="s">
        <v>2651</v>
      </c>
      <c r="K2051" s="902"/>
      <c r="L2051" s="937" t="s">
        <v>273</v>
      </c>
      <c r="M2051" s="903"/>
      <c r="O2051" s="857"/>
    </row>
    <row r="2052" spans="2:15" ht="13.5" customHeight="1">
      <c r="B2052" s="871">
        <f t="shared" si="31"/>
        <v>2048</v>
      </c>
      <c r="C2052" s="1171"/>
      <c r="D2052" s="1494"/>
      <c r="E2052" s="1592"/>
      <c r="F2052" s="1034" t="s">
        <v>2679</v>
      </c>
      <c r="G2052" s="1588"/>
      <c r="H2052" s="910" t="s">
        <v>2632</v>
      </c>
      <c r="I2052" s="883"/>
      <c r="J2052" s="884" t="s">
        <v>2680</v>
      </c>
      <c r="K2052" s="982"/>
      <c r="L2052" s="937" t="s">
        <v>936</v>
      </c>
      <c r="M2052" s="3017" t="s">
        <v>2681</v>
      </c>
      <c r="O2052" s="857"/>
    </row>
    <row r="2053" spans="2:15" ht="13.5">
      <c r="B2053" s="871">
        <f t="shared" si="31"/>
        <v>2049</v>
      </c>
      <c r="C2053" s="1171"/>
      <c r="D2053" s="1494"/>
      <c r="E2053" s="1592"/>
      <c r="F2053" s="1427" t="s">
        <v>2682</v>
      </c>
      <c r="G2053" s="1586"/>
      <c r="H2053" s="910" t="s">
        <v>2634</v>
      </c>
      <c r="I2053" s="883"/>
      <c r="J2053" s="884" t="s">
        <v>2683</v>
      </c>
      <c r="K2053" s="902"/>
      <c r="L2053" s="937" t="s">
        <v>273</v>
      </c>
      <c r="M2053" s="3018"/>
      <c r="O2053" s="857"/>
    </row>
    <row r="2054" spans="2:15" ht="13.5">
      <c r="B2054" s="871">
        <f t="shared" ref="B2054:B2117" si="32">B2053+1</f>
        <v>2050</v>
      </c>
      <c r="C2054" s="1171"/>
      <c r="D2054" s="1494"/>
      <c r="E2054" s="1592"/>
      <c r="F2054" s="1427"/>
      <c r="G2054" s="1586"/>
      <c r="H2054" s="910" t="s">
        <v>2636</v>
      </c>
      <c r="I2054" s="883"/>
      <c r="J2054" s="884" t="s">
        <v>2645</v>
      </c>
      <c r="K2054" s="902"/>
      <c r="L2054" s="937" t="s">
        <v>273</v>
      </c>
      <c r="M2054" s="3018"/>
      <c r="O2054" s="857"/>
    </row>
    <row r="2055" spans="2:15" ht="13.5">
      <c r="B2055" s="871">
        <f t="shared" si="32"/>
        <v>2051</v>
      </c>
      <c r="C2055" s="1171"/>
      <c r="D2055" s="1494"/>
      <c r="E2055" s="1592"/>
      <c r="F2055" s="1427"/>
      <c r="G2055" s="1586"/>
      <c r="H2055" s="910" t="s">
        <v>2660</v>
      </c>
      <c r="I2055" s="883"/>
      <c r="J2055" s="884" t="s">
        <v>2646</v>
      </c>
      <c r="K2055" s="902"/>
      <c r="L2055" s="937" t="s">
        <v>2642</v>
      </c>
      <c r="M2055" s="3018"/>
      <c r="O2055" s="857"/>
    </row>
    <row r="2056" spans="2:15" ht="13.5">
      <c r="B2056" s="871">
        <f t="shared" si="32"/>
        <v>2052</v>
      </c>
      <c r="C2056" s="1171"/>
      <c r="D2056" s="1494"/>
      <c r="E2056" s="1592"/>
      <c r="F2056" s="1475"/>
      <c r="G2056" s="1587"/>
      <c r="H2056" s="910" t="s">
        <v>2640</v>
      </c>
      <c r="I2056" s="883"/>
      <c r="J2056" s="884" t="s">
        <v>2677</v>
      </c>
      <c r="K2056" s="902"/>
      <c r="L2056" s="937" t="s">
        <v>273</v>
      </c>
      <c r="M2056" s="3019"/>
      <c r="O2056" s="857"/>
    </row>
    <row r="2057" spans="2:15" ht="13.5">
      <c r="B2057" s="871">
        <f t="shared" si="32"/>
        <v>2053</v>
      </c>
      <c r="C2057" s="1171"/>
      <c r="D2057" s="1494"/>
      <c r="E2057" s="1592"/>
      <c r="F2057" s="1034" t="s">
        <v>2684</v>
      </c>
      <c r="G2057" s="1588"/>
      <c r="H2057" s="910" t="s">
        <v>2685</v>
      </c>
      <c r="I2057" s="883"/>
      <c r="J2057" s="884" t="s">
        <v>1223</v>
      </c>
      <c r="K2057" s="982"/>
      <c r="L2057" s="937" t="s">
        <v>1314</v>
      </c>
      <c r="M2057" s="903"/>
      <c r="O2057" s="857"/>
    </row>
    <row r="2058" spans="2:15" ht="13.5">
      <c r="B2058" s="871">
        <f t="shared" si="32"/>
        <v>2054</v>
      </c>
      <c r="C2058" s="1171"/>
      <c r="D2058" s="1494"/>
      <c r="E2058" s="1592"/>
      <c r="F2058" s="1427"/>
      <c r="G2058" s="1586"/>
      <c r="H2058" s="910" t="s">
        <v>2632</v>
      </c>
      <c r="I2058" s="883"/>
      <c r="J2058" s="884" t="s">
        <v>2686</v>
      </c>
      <c r="K2058" s="982"/>
      <c r="L2058" s="937" t="s">
        <v>936</v>
      </c>
      <c r="M2058" s="903"/>
      <c r="O2058" s="857"/>
    </row>
    <row r="2059" spans="2:15" ht="13.5">
      <c r="B2059" s="871">
        <f t="shared" si="32"/>
        <v>2055</v>
      </c>
      <c r="C2059" s="1171"/>
      <c r="D2059" s="1494"/>
      <c r="E2059" s="1592"/>
      <c r="F2059" s="1427"/>
      <c r="G2059" s="1586"/>
      <c r="H2059" s="910" t="s">
        <v>2634</v>
      </c>
      <c r="I2059" s="883"/>
      <c r="J2059" s="884" t="s">
        <v>2641</v>
      </c>
      <c r="K2059" s="902"/>
      <c r="L2059" s="937" t="s">
        <v>2642</v>
      </c>
      <c r="M2059" s="903"/>
      <c r="O2059" s="857"/>
    </row>
    <row r="2060" spans="2:15" ht="13.5">
      <c r="B2060" s="871">
        <f t="shared" si="32"/>
        <v>2056</v>
      </c>
      <c r="C2060" s="1171"/>
      <c r="D2060" s="1494"/>
      <c r="E2060" s="1592"/>
      <c r="F2060" s="1427"/>
      <c r="G2060" s="1586"/>
      <c r="H2060" s="910" t="s">
        <v>2636</v>
      </c>
      <c r="I2060" s="883"/>
      <c r="J2060" s="884" t="s">
        <v>2641</v>
      </c>
      <c r="K2060" s="902"/>
      <c r="L2060" s="937" t="s">
        <v>273</v>
      </c>
      <c r="M2060" s="903"/>
      <c r="O2060" s="857"/>
    </row>
    <row r="2061" spans="2:15" ht="13.5">
      <c r="B2061" s="871">
        <f t="shared" si="32"/>
        <v>2057</v>
      </c>
      <c r="C2061" s="1171"/>
      <c r="D2061" s="1494"/>
      <c r="E2061" s="1592"/>
      <c r="F2061" s="1427"/>
      <c r="G2061" s="1586"/>
      <c r="H2061" s="910" t="s">
        <v>2638</v>
      </c>
      <c r="I2061" s="883"/>
      <c r="J2061" s="884" t="s">
        <v>906</v>
      </c>
      <c r="K2061" s="902"/>
      <c r="L2061" s="937" t="s">
        <v>273</v>
      </c>
      <c r="M2061" s="903"/>
      <c r="O2061" s="857"/>
    </row>
    <row r="2062" spans="2:15" ht="13.5">
      <c r="B2062" s="871">
        <f t="shared" si="32"/>
        <v>2058</v>
      </c>
      <c r="C2062" s="1171"/>
      <c r="D2062" s="1494"/>
      <c r="E2062" s="1592"/>
      <c r="F2062" s="1475"/>
      <c r="G2062" s="1587"/>
      <c r="H2062" s="910" t="s">
        <v>2640</v>
      </c>
      <c r="I2062" s="883"/>
      <c r="J2062" s="884" t="s">
        <v>1223</v>
      </c>
      <c r="K2062" s="902"/>
      <c r="L2062" s="937" t="s">
        <v>273</v>
      </c>
      <c r="M2062" s="903"/>
      <c r="O2062" s="857"/>
    </row>
    <row r="2063" spans="2:15" ht="13.5">
      <c r="B2063" s="871">
        <f t="shared" si="32"/>
        <v>2059</v>
      </c>
      <c r="C2063" s="1171"/>
      <c r="D2063" s="1494"/>
      <c r="E2063" s="1592"/>
      <c r="F2063" s="1034" t="s">
        <v>2684</v>
      </c>
      <c r="G2063" s="1588"/>
      <c r="H2063" s="910" t="s">
        <v>2687</v>
      </c>
      <c r="I2063" s="883"/>
      <c r="J2063" s="884" t="s">
        <v>1223</v>
      </c>
      <c r="K2063" s="982"/>
      <c r="L2063" s="937" t="s">
        <v>955</v>
      </c>
      <c r="M2063" s="903"/>
      <c r="O2063" s="857"/>
    </row>
    <row r="2064" spans="2:15" ht="13.5">
      <c r="B2064" s="871">
        <f t="shared" si="32"/>
        <v>2060</v>
      </c>
      <c r="C2064" s="1171"/>
      <c r="D2064" s="1494"/>
      <c r="E2064" s="1592"/>
      <c r="F2064" s="1427"/>
      <c r="G2064" s="1586"/>
      <c r="H2064" s="910" t="s">
        <v>2632</v>
      </c>
      <c r="I2064" s="883"/>
      <c r="J2064" s="884" t="s">
        <v>2686</v>
      </c>
      <c r="K2064" s="982"/>
      <c r="L2064" s="937" t="s">
        <v>936</v>
      </c>
      <c r="M2064" s="903"/>
      <c r="O2064" s="857"/>
    </row>
    <row r="2065" spans="2:15" ht="13.5">
      <c r="B2065" s="871">
        <f t="shared" si="32"/>
        <v>2061</v>
      </c>
      <c r="C2065" s="1171"/>
      <c r="D2065" s="1494"/>
      <c r="E2065" s="1592"/>
      <c r="F2065" s="1427"/>
      <c r="G2065" s="1586"/>
      <c r="H2065" s="910" t="s">
        <v>2634</v>
      </c>
      <c r="I2065" s="883"/>
      <c r="J2065" s="884" t="s">
        <v>2641</v>
      </c>
      <c r="K2065" s="902"/>
      <c r="L2065" s="937" t="s">
        <v>2642</v>
      </c>
      <c r="M2065" s="903"/>
      <c r="O2065" s="857"/>
    </row>
    <row r="2066" spans="2:15" ht="13.5">
      <c r="B2066" s="871">
        <f t="shared" si="32"/>
        <v>2062</v>
      </c>
      <c r="C2066" s="1171"/>
      <c r="D2066" s="1494"/>
      <c r="E2066" s="1592"/>
      <c r="F2066" s="1427"/>
      <c r="G2066" s="1586"/>
      <c r="H2066" s="910" t="s">
        <v>2636</v>
      </c>
      <c r="I2066" s="883"/>
      <c r="J2066" s="884" t="s">
        <v>1223</v>
      </c>
      <c r="K2066" s="902"/>
      <c r="L2066" s="937" t="s">
        <v>2642</v>
      </c>
      <c r="M2066" s="903"/>
      <c r="O2066" s="857"/>
    </row>
    <row r="2067" spans="2:15" ht="13.5">
      <c r="B2067" s="871">
        <f t="shared" si="32"/>
        <v>2063</v>
      </c>
      <c r="C2067" s="1171"/>
      <c r="D2067" s="1494"/>
      <c r="E2067" s="1592"/>
      <c r="F2067" s="1427"/>
      <c r="G2067" s="1586"/>
      <c r="H2067" s="910" t="s">
        <v>2673</v>
      </c>
      <c r="I2067" s="883"/>
      <c r="J2067" s="884" t="s">
        <v>2641</v>
      </c>
      <c r="K2067" s="902"/>
      <c r="L2067" s="937" t="s">
        <v>273</v>
      </c>
      <c r="M2067" s="903"/>
      <c r="O2067" s="857"/>
    </row>
    <row r="2068" spans="2:15" ht="13.5">
      <c r="B2068" s="871">
        <f t="shared" si="32"/>
        <v>2064</v>
      </c>
      <c r="C2068" s="1171"/>
      <c r="D2068" s="1494"/>
      <c r="E2068" s="1593"/>
      <c r="F2068" s="914"/>
      <c r="G2068" s="1591"/>
      <c r="H2068" s="1013" t="s">
        <v>2640</v>
      </c>
      <c r="I2068" s="893"/>
      <c r="J2068" s="894" t="s">
        <v>1223</v>
      </c>
      <c r="K2068" s="904"/>
      <c r="L2068" s="905" t="s">
        <v>1314</v>
      </c>
      <c r="M2068" s="906"/>
      <c r="O2068" s="857"/>
    </row>
    <row r="2069" spans="2:15" ht="13.5">
      <c r="B2069" s="871">
        <f t="shared" si="32"/>
        <v>2065</v>
      </c>
      <c r="C2069" s="1171"/>
      <c r="D2069" s="1494"/>
      <c r="E2069" s="896" t="s">
        <v>2688</v>
      </c>
      <c r="F2069" s="1457"/>
      <c r="G2069" s="1046"/>
      <c r="H2069" s="1046"/>
      <c r="I2069" s="917"/>
      <c r="J2069" s="922" t="s">
        <v>2689</v>
      </c>
      <c r="K2069" s="923" t="s">
        <v>2690</v>
      </c>
      <c r="L2069" s="924" t="s">
        <v>2689</v>
      </c>
      <c r="M2069" s="920"/>
      <c r="O2069" s="857"/>
    </row>
    <row r="2070" spans="2:15" ht="13.5">
      <c r="B2070" s="871">
        <f t="shared" si="32"/>
        <v>2066</v>
      </c>
      <c r="C2070" s="1171"/>
      <c r="D2070" s="1494"/>
      <c r="E2070" s="1028"/>
      <c r="F2070" s="1170" t="s">
        <v>2691</v>
      </c>
      <c r="G2070" s="1585"/>
      <c r="H2070" s="1505" t="s">
        <v>2632</v>
      </c>
      <c r="I2070" s="900"/>
      <c r="J2070" s="901" t="s">
        <v>2663</v>
      </c>
      <c r="K2070" s="1497"/>
      <c r="L2070" s="886" t="s">
        <v>936</v>
      </c>
      <c r="M2070" s="887"/>
      <c r="O2070" s="857"/>
    </row>
    <row r="2071" spans="2:15" ht="13.5">
      <c r="B2071" s="871">
        <f t="shared" si="32"/>
        <v>2067</v>
      </c>
      <c r="C2071" s="1171"/>
      <c r="D2071" s="1494"/>
      <c r="E2071" s="1028"/>
      <c r="F2071" s="1427"/>
      <c r="G2071" s="1586"/>
      <c r="H2071" s="910" t="s">
        <v>2634</v>
      </c>
      <c r="I2071" s="883"/>
      <c r="J2071" s="884" t="s">
        <v>2635</v>
      </c>
      <c r="K2071" s="902"/>
      <c r="L2071" s="937" t="s">
        <v>955</v>
      </c>
      <c r="M2071" s="903"/>
      <c r="O2071" s="857"/>
    </row>
    <row r="2072" spans="2:15" ht="13.5">
      <c r="B2072" s="871">
        <f t="shared" si="32"/>
        <v>2068</v>
      </c>
      <c r="C2072" s="1171"/>
      <c r="D2072" s="1494"/>
      <c r="E2072" s="1028"/>
      <c r="F2072" s="1427"/>
      <c r="G2072" s="1586"/>
      <c r="H2072" s="910" t="s">
        <v>2692</v>
      </c>
      <c r="I2072" s="883"/>
      <c r="J2072" s="884" t="s">
        <v>2693</v>
      </c>
      <c r="K2072" s="902"/>
      <c r="L2072" s="937" t="s">
        <v>2694</v>
      </c>
      <c r="M2072" s="903"/>
      <c r="O2072" s="857"/>
    </row>
    <row r="2073" spans="2:15" ht="13.5">
      <c r="B2073" s="871">
        <f t="shared" si="32"/>
        <v>2069</v>
      </c>
      <c r="C2073" s="1171"/>
      <c r="D2073" s="1494"/>
      <c r="E2073" s="1028"/>
      <c r="F2073" s="1427"/>
      <c r="G2073" s="1586"/>
      <c r="H2073" s="910" t="s">
        <v>2695</v>
      </c>
      <c r="I2073" s="883"/>
      <c r="J2073" s="884" t="s">
        <v>2696</v>
      </c>
      <c r="K2073" s="902"/>
      <c r="L2073" s="937" t="s">
        <v>2642</v>
      </c>
      <c r="M2073" s="903"/>
      <c r="O2073" s="857"/>
    </row>
    <row r="2074" spans="2:15" ht="13.5">
      <c r="B2074" s="871">
        <f t="shared" si="32"/>
        <v>2070</v>
      </c>
      <c r="C2074" s="1171"/>
      <c r="D2074" s="1494"/>
      <c r="E2074" s="1028"/>
      <c r="F2074" s="1475"/>
      <c r="G2074" s="1587"/>
      <c r="H2074" s="910" t="s">
        <v>2640</v>
      </c>
      <c r="I2074" s="883"/>
      <c r="J2074" s="884" t="s">
        <v>2697</v>
      </c>
      <c r="K2074" s="902"/>
      <c r="L2074" s="988" t="s">
        <v>2642</v>
      </c>
      <c r="M2074" s="903"/>
      <c r="O2074" s="857"/>
    </row>
    <row r="2075" spans="2:15" ht="13.5">
      <c r="B2075" s="871">
        <f t="shared" si="32"/>
        <v>2071</v>
      </c>
      <c r="C2075" s="1171"/>
      <c r="D2075" s="1494"/>
      <c r="E2075" s="1028"/>
      <c r="F2075" s="1034" t="s">
        <v>2698</v>
      </c>
      <c r="G2075" s="1588"/>
      <c r="H2075" s="910" t="s">
        <v>2632</v>
      </c>
      <c r="I2075" s="883"/>
      <c r="J2075" s="884" t="s">
        <v>2663</v>
      </c>
      <c r="K2075" s="982"/>
      <c r="L2075" s="937" t="s">
        <v>936</v>
      </c>
      <c r="M2075" s="903"/>
      <c r="O2075" s="857"/>
    </row>
    <row r="2076" spans="2:15" ht="13.5">
      <c r="B2076" s="871">
        <f t="shared" si="32"/>
        <v>2072</v>
      </c>
      <c r="C2076" s="1171"/>
      <c r="D2076" s="1494"/>
      <c r="E2076" s="1028"/>
      <c r="F2076" s="1427"/>
      <c r="G2076" s="1586"/>
      <c r="H2076" s="910" t="s">
        <v>2634</v>
      </c>
      <c r="I2076" s="883"/>
      <c r="J2076" s="884" t="s">
        <v>2683</v>
      </c>
      <c r="K2076" s="902"/>
      <c r="L2076" s="937" t="s">
        <v>955</v>
      </c>
      <c r="M2076" s="903"/>
      <c r="O2076" s="857"/>
    </row>
    <row r="2077" spans="2:15" ht="13.5">
      <c r="B2077" s="871">
        <f t="shared" si="32"/>
        <v>2073</v>
      </c>
      <c r="C2077" s="1171"/>
      <c r="D2077" s="1494"/>
      <c r="E2077" s="1028"/>
      <c r="F2077" s="1427"/>
      <c r="G2077" s="1586"/>
      <c r="H2077" s="910" t="s">
        <v>2692</v>
      </c>
      <c r="I2077" s="883"/>
      <c r="J2077" s="884" t="s">
        <v>2699</v>
      </c>
      <c r="K2077" s="902"/>
      <c r="L2077" s="937" t="s">
        <v>2700</v>
      </c>
      <c r="M2077" s="903"/>
      <c r="O2077" s="857"/>
    </row>
    <row r="2078" spans="2:15" ht="13.5">
      <c r="B2078" s="871">
        <f t="shared" si="32"/>
        <v>2074</v>
      </c>
      <c r="C2078" s="1171"/>
      <c r="D2078" s="1494"/>
      <c r="E2078" s="1028"/>
      <c r="F2078" s="1427"/>
      <c r="G2078" s="1586"/>
      <c r="H2078" s="910" t="s">
        <v>2695</v>
      </c>
      <c r="I2078" s="883"/>
      <c r="J2078" s="884" t="s">
        <v>1223</v>
      </c>
      <c r="K2078" s="902"/>
      <c r="L2078" s="937" t="s">
        <v>2642</v>
      </c>
      <c r="M2078" s="903"/>
      <c r="O2078" s="857"/>
    </row>
    <row r="2079" spans="2:15" ht="13.5">
      <c r="B2079" s="871">
        <f t="shared" si="32"/>
        <v>2075</v>
      </c>
      <c r="C2079" s="1171"/>
      <c r="D2079" s="1494"/>
      <c r="E2079" s="1028"/>
      <c r="F2079" s="1475"/>
      <c r="G2079" s="1587"/>
      <c r="H2079" s="910" t="s">
        <v>2640</v>
      </c>
      <c r="I2079" s="883"/>
      <c r="J2079" s="884" t="s">
        <v>2697</v>
      </c>
      <c r="K2079" s="902"/>
      <c r="L2079" s="988" t="s">
        <v>955</v>
      </c>
      <c r="M2079" s="903"/>
      <c r="O2079" s="857"/>
    </row>
    <row r="2080" spans="2:15" ht="13.15" customHeight="1">
      <c r="B2080" s="871">
        <f t="shared" si="32"/>
        <v>2076</v>
      </c>
      <c r="C2080" s="1171"/>
      <c r="D2080" s="1494"/>
      <c r="E2080" s="1028"/>
      <c r="F2080" s="1034" t="s">
        <v>2701</v>
      </c>
      <c r="G2080" s="1588"/>
      <c r="H2080" s="910" t="s">
        <v>2632</v>
      </c>
      <c r="I2080" s="883"/>
      <c r="J2080" s="884" t="s">
        <v>2663</v>
      </c>
      <c r="K2080" s="982"/>
      <c r="L2080" s="937" t="s">
        <v>936</v>
      </c>
      <c r="M2080" s="903"/>
      <c r="O2080" s="857"/>
    </row>
    <row r="2081" spans="2:15" ht="13.5">
      <c r="B2081" s="871">
        <f t="shared" si="32"/>
        <v>2077</v>
      </c>
      <c r="C2081" s="1171"/>
      <c r="D2081" s="1494"/>
      <c r="E2081" s="1028"/>
      <c r="F2081" s="1427"/>
      <c r="G2081" s="1586"/>
      <c r="H2081" s="910" t="s">
        <v>2634</v>
      </c>
      <c r="I2081" s="883"/>
      <c r="J2081" s="884" t="s">
        <v>2635</v>
      </c>
      <c r="K2081" s="902"/>
      <c r="L2081" s="937" t="s">
        <v>955</v>
      </c>
      <c r="M2081" s="903"/>
      <c r="O2081" s="857"/>
    </row>
    <row r="2082" spans="2:15" ht="13.5">
      <c r="B2082" s="871">
        <f t="shared" si="32"/>
        <v>2078</v>
      </c>
      <c r="C2082" s="1171"/>
      <c r="D2082" s="1494"/>
      <c r="E2082" s="1028"/>
      <c r="F2082" s="1427"/>
      <c r="G2082" s="1586"/>
      <c r="H2082" s="910" t="s">
        <v>2692</v>
      </c>
      <c r="I2082" s="883"/>
      <c r="J2082" s="884" t="s">
        <v>2702</v>
      </c>
      <c r="K2082" s="902"/>
      <c r="L2082" s="937" t="s">
        <v>2694</v>
      </c>
      <c r="M2082" s="903"/>
      <c r="O2082" s="857"/>
    </row>
    <row r="2083" spans="2:15" ht="13.5">
      <c r="B2083" s="871">
        <f t="shared" si="32"/>
        <v>2079</v>
      </c>
      <c r="C2083" s="1171"/>
      <c r="D2083" s="1494"/>
      <c r="E2083" s="1028"/>
      <c r="F2083" s="1427"/>
      <c r="G2083" s="1586"/>
      <c r="H2083" s="910" t="s">
        <v>2695</v>
      </c>
      <c r="I2083" s="883"/>
      <c r="J2083" s="884" t="s">
        <v>1223</v>
      </c>
      <c r="K2083" s="902"/>
      <c r="L2083" s="937" t="s">
        <v>2642</v>
      </c>
      <c r="M2083" s="903"/>
      <c r="O2083" s="857"/>
    </row>
    <row r="2084" spans="2:15" ht="13.5">
      <c r="B2084" s="871">
        <f t="shared" si="32"/>
        <v>2080</v>
      </c>
      <c r="C2084" s="1171"/>
      <c r="D2084" s="1494"/>
      <c r="E2084" s="1028"/>
      <c r="F2084" s="1475"/>
      <c r="G2084" s="1587"/>
      <c r="H2084" s="910" t="s">
        <v>2640</v>
      </c>
      <c r="I2084" s="883"/>
      <c r="J2084" s="884" t="s">
        <v>2697</v>
      </c>
      <c r="K2084" s="902"/>
      <c r="L2084" s="937" t="s">
        <v>955</v>
      </c>
      <c r="M2084" s="903"/>
      <c r="O2084" s="857"/>
    </row>
    <row r="2085" spans="2:15" ht="13.15" customHeight="1">
      <c r="B2085" s="871">
        <f t="shared" si="32"/>
        <v>2081</v>
      </c>
      <c r="C2085" s="1171"/>
      <c r="D2085" s="1494"/>
      <c r="E2085" s="1028"/>
      <c r="F2085" s="1034" t="s">
        <v>2703</v>
      </c>
      <c r="G2085" s="1588"/>
      <c r="H2085" s="910" t="s">
        <v>2632</v>
      </c>
      <c r="I2085" s="883"/>
      <c r="J2085" s="884" t="s">
        <v>2663</v>
      </c>
      <c r="K2085" s="982"/>
      <c r="L2085" s="937" t="s">
        <v>936</v>
      </c>
      <c r="M2085" s="903"/>
      <c r="O2085" s="857"/>
    </row>
    <row r="2086" spans="2:15" ht="13.5">
      <c r="B2086" s="871">
        <f t="shared" si="32"/>
        <v>2082</v>
      </c>
      <c r="C2086" s="1171"/>
      <c r="D2086" s="1494"/>
      <c r="E2086" s="1028"/>
      <c r="F2086" s="1427"/>
      <c r="G2086" s="1586"/>
      <c r="H2086" s="910" t="s">
        <v>2634</v>
      </c>
      <c r="I2086" s="883"/>
      <c r="J2086" s="884" t="s">
        <v>2683</v>
      </c>
      <c r="K2086" s="902"/>
      <c r="L2086" s="937" t="s">
        <v>273</v>
      </c>
      <c r="M2086" s="903"/>
      <c r="O2086" s="857"/>
    </row>
    <row r="2087" spans="2:15" ht="13.5">
      <c r="B2087" s="871">
        <f t="shared" si="32"/>
        <v>2083</v>
      </c>
      <c r="C2087" s="1171"/>
      <c r="D2087" s="1494"/>
      <c r="E2087" s="1028"/>
      <c r="F2087" s="1427"/>
      <c r="G2087" s="1586"/>
      <c r="H2087" s="910" t="s">
        <v>2692</v>
      </c>
      <c r="I2087" s="883"/>
      <c r="J2087" s="884" t="s">
        <v>2699</v>
      </c>
      <c r="K2087" s="902"/>
      <c r="L2087" s="937" t="s">
        <v>2700</v>
      </c>
      <c r="M2087" s="903"/>
      <c r="O2087" s="857"/>
    </row>
    <row r="2088" spans="2:15" ht="13.5">
      <c r="B2088" s="871">
        <f t="shared" si="32"/>
        <v>2084</v>
      </c>
      <c r="C2088" s="1171"/>
      <c r="D2088" s="1494"/>
      <c r="E2088" s="1028"/>
      <c r="F2088" s="1427"/>
      <c r="G2088" s="1586"/>
      <c r="H2088" s="910" t="s">
        <v>2695</v>
      </c>
      <c r="I2088" s="883"/>
      <c r="J2088" s="884" t="s">
        <v>2641</v>
      </c>
      <c r="K2088" s="902"/>
      <c r="L2088" s="937" t="s">
        <v>955</v>
      </c>
      <c r="M2088" s="903"/>
      <c r="O2088" s="857"/>
    </row>
    <row r="2089" spans="2:15" ht="13.5">
      <c r="B2089" s="871">
        <f t="shared" si="32"/>
        <v>2085</v>
      </c>
      <c r="C2089" s="1171"/>
      <c r="D2089" s="1494"/>
      <c r="E2089" s="1028"/>
      <c r="F2089" s="1475"/>
      <c r="G2089" s="1587"/>
      <c r="H2089" s="910" t="s">
        <v>2640</v>
      </c>
      <c r="I2089" s="883"/>
      <c r="J2089" s="884" t="s">
        <v>2697</v>
      </c>
      <c r="K2089" s="902"/>
      <c r="L2089" s="937" t="s">
        <v>2642</v>
      </c>
      <c r="M2089" s="903"/>
      <c r="O2089" s="857"/>
    </row>
    <row r="2090" spans="2:15" ht="13.5">
      <c r="B2090" s="871">
        <f t="shared" si="32"/>
        <v>2086</v>
      </c>
      <c r="C2090" s="1171"/>
      <c r="D2090" s="1494"/>
      <c r="E2090" s="1028"/>
      <c r="F2090" s="1034" t="s">
        <v>2704</v>
      </c>
      <c r="G2090" s="1588"/>
      <c r="H2090" s="910" t="s">
        <v>2632</v>
      </c>
      <c r="I2090" s="883"/>
      <c r="J2090" s="884" t="s">
        <v>2663</v>
      </c>
      <c r="K2090" s="982"/>
      <c r="L2090" s="937" t="s">
        <v>936</v>
      </c>
      <c r="M2090" s="903"/>
      <c r="O2090" s="857"/>
    </row>
    <row r="2091" spans="2:15" ht="13.5">
      <c r="B2091" s="871">
        <f t="shared" si="32"/>
        <v>2087</v>
      </c>
      <c r="C2091" s="1171"/>
      <c r="D2091" s="1494"/>
      <c r="E2091" s="1028"/>
      <c r="F2091" s="1427"/>
      <c r="G2091" s="1586"/>
      <c r="H2091" s="910" t="s">
        <v>2634</v>
      </c>
      <c r="I2091" s="883"/>
      <c r="J2091" s="884" t="s">
        <v>2683</v>
      </c>
      <c r="K2091" s="902"/>
      <c r="L2091" s="937" t="s">
        <v>955</v>
      </c>
      <c r="M2091" s="903"/>
      <c r="O2091" s="857"/>
    </row>
    <row r="2092" spans="2:15" ht="13.5">
      <c r="B2092" s="871">
        <f t="shared" si="32"/>
        <v>2088</v>
      </c>
      <c r="C2092" s="1171"/>
      <c r="D2092" s="1494"/>
      <c r="E2092" s="1028"/>
      <c r="F2092" s="1427"/>
      <c r="G2092" s="1586"/>
      <c r="H2092" s="910" t="s">
        <v>2692</v>
      </c>
      <c r="I2092" s="883"/>
      <c r="J2092" s="884" t="s">
        <v>2705</v>
      </c>
      <c r="K2092" s="902"/>
      <c r="L2092" s="937" t="s">
        <v>2694</v>
      </c>
      <c r="M2092" s="903"/>
      <c r="O2092" s="857"/>
    </row>
    <row r="2093" spans="2:15" ht="13.5">
      <c r="B2093" s="871">
        <f t="shared" si="32"/>
        <v>2089</v>
      </c>
      <c r="C2093" s="1171"/>
      <c r="D2093" s="1494"/>
      <c r="E2093" s="1028"/>
      <c r="F2093" s="1427"/>
      <c r="G2093" s="1586"/>
      <c r="H2093" s="910" t="s">
        <v>2695</v>
      </c>
      <c r="I2093" s="883"/>
      <c r="J2093" s="884" t="s">
        <v>1223</v>
      </c>
      <c r="K2093" s="902"/>
      <c r="L2093" s="937" t="s">
        <v>2642</v>
      </c>
      <c r="M2093" s="903"/>
      <c r="O2093" s="857"/>
    </row>
    <row r="2094" spans="2:15" ht="13.5">
      <c r="B2094" s="871">
        <f t="shared" si="32"/>
        <v>2090</v>
      </c>
      <c r="C2094" s="1171"/>
      <c r="D2094" s="1494"/>
      <c r="E2094" s="1028"/>
      <c r="F2094" s="1475"/>
      <c r="G2094" s="1587"/>
      <c r="H2094" s="910" t="s">
        <v>2640</v>
      </c>
      <c r="I2094" s="883"/>
      <c r="J2094" s="884" t="s">
        <v>2697</v>
      </c>
      <c r="K2094" s="902"/>
      <c r="L2094" s="937" t="s">
        <v>955</v>
      </c>
      <c r="M2094" s="903"/>
      <c r="O2094" s="857"/>
    </row>
    <row r="2095" spans="2:15" ht="13.5">
      <c r="B2095" s="871">
        <f t="shared" si="32"/>
        <v>2091</v>
      </c>
      <c r="C2095" s="1171"/>
      <c r="D2095" s="1494"/>
      <c r="E2095" s="1028"/>
      <c r="F2095" s="1034" t="s">
        <v>2706</v>
      </c>
      <c r="G2095" s="1588"/>
      <c r="H2095" s="910" t="s">
        <v>2632</v>
      </c>
      <c r="I2095" s="883"/>
      <c r="J2095" s="884" t="s">
        <v>2663</v>
      </c>
      <c r="K2095" s="982"/>
      <c r="L2095" s="937" t="s">
        <v>936</v>
      </c>
      <c r="M2095" s="903"/>
      <c r="O2095" s="857"/>
    </row>
    <row r="2096" spans="2:15" ht="13.5">
      <c r="B2096" s="871">
        <f t="shared" si="32"/>
        <v>2092</v>
      </c>
      <c r="C2096" s="1171"/>
      <c r="D2096" s="1494"/>
      <c r="E2096" s="1028"/>
      <c r="F2096" s="1427"/>
      <c r="G2096" s="1586"/>
      <c r="H2096" s="910" t="s">
        <v>2634</v>
      </c>
      <c r="I2096" s="883"/>
      <c r="J2096" s="884" t="s">
        <v>2635</v>
      </c>
      <c r="K2096" s="902"/>
      <c r="L2096" s="937" t="s">
        <v>955</v>
      </c>
      <c r="M2096" s="903"/>
      <c r="O2096" s="857"/>
    </row>
    <row r="2097" spans="2:15" ht="13.5">
      <c r="B2097" s="871">
        <f t="shared" si="32"/>
        <v>2093</v>
      </c>
      <c r="C2097" s="1171"/>
      <c r="D2097" s="1494"/>
      <c r="E2097" s="1028"/>
      <c r="F2097" s="1427"/>
      <c r="G2097" s="1586"/>
      <c r="H2097" s="910" t="s">
        <v>2692</v>
      </c>
      <c r="I2097" s="883"/>
      <c r="J2097" s="884" t="s">
        <v>2699</v>
      </c>
      <c r="K2097" s="902"/>
      <c r="L2097" s="937" t="s">
        <v>2700</v>
      </c>
      <c r="M2097" s="903"/>
      <c r="O2097" s="857"/>
    </row>
    <row r="2098" spans="2:15" ht="13.5">
      <c r="B2098" s="871">
        <f t="shared" si="32"/>
        <v>2094</v>
      </c>
      <c r="C2098" s="1171"/>
      <c r="D2098" s="1494"/>
      <c r="E2098" s="1028"/>
      <c r="F2098" s="1427"/>
      <c r="G2098" s="1586"/>
      <c r="H2098" s="910" t="s">
        <v>2695</v>
      </c>
      <c r="I2098" s="883"/>
      <c r="J2098" s="884" t="s">
        <v>2707</v>
      </c>
      <c r="K2098" s="902"/>
      <c r="L2098" s="937" t="s">
        <v>955</v>
      </c>
      <c r="M2098" s="903"/>
      <c r="O2098" s="857"/>
    </row>
    <row r="2099" spans="2:15" ht="13.5">
      <c r="B2099" s="871">
        <f t="shared" si="32"/>
        <v>2095</v>
      </c>
      <c r="C2099" s="1171"/>
      <c r="D2099" s="1494"/>
      <c r="E2099" s="1028"/>
      <c r="F2099" s="1475"/>
      <c r="G2099" s="1587"/>
      <c r="H2099" s="910" t="s">
        <v>2640</v>
      </c>
      <c r="I2099" s="883"/>
      <c r="J2099" s="884" t="s">
        <v>2697</v>
      </c>
      <c r="K2099" s="902"/>
      <c r="L2099" s="937" t="s">
        <v>2642</v>
      </c>
      <c r="M2099" s="903"/>
      <c r="O2099" s="857"/>
    </row>
    <row r="2100" spans="2:15" ht="13.5">
      <c r="B2100" s="871">
        <f t="shared" si="32"/>
        <v>2096</v>
      </c>
      <c r="C2100" s="1171"/>
      <c r="D2100" s="1494"/>
      <c r="E2100" s="1028"/>
      <c r="F2100" s="1034" t="s">
        <v>2708</v>
      </c>
      <c r="G2100" s="1588"/>
      <c r="H2100" s="910" t="s">
        <v>2632</v>
      </c>
      <c r="I2100" s="883"/>
      <c r="J2100" s="884" t="s">
        <v>2663</v>
      </c>
      <c r="K2100" s="982"/>
      <c r="L2100" s="937" t="s">
        <v>936</v>
      </c>
      <c r="M2100" s="903"/>
      <c r="O2100" s="857"/>
    </row>
    <row r="2101" spans="2:15" ht="13.5">
      <c r="B2101" s="871">
        <f t="shared" si="32"/>
        <v>2097</v>
      </c>
      <c r="C2101" s="1171"/>
      <c r="D2101" s="1494"/>
      <c r="E2101" s="1028"/>
      <c r="F2101" s="1427"/>
      <c r="G2101" s="1586"/>
      <c r="H2101" s="910" t="s">
        <v>2634</v>
      </c>
      <c r="I2101" s="883"/>
      <c r="J2101" s="884" t="s">
        <v>2683</v>
      </c>
      <c r="K2101" s="902"/>
      <c r="L2101" s="937" t="s">
        <v>2642</v>
      </c>
      <c r="M2101" s="903"/>
      <c r="O2101" s="857"/>
    </row>
    <row r="2102" spans="2:15" ht="13.5">
      <c r="B2102" s="871">
        <f t="shared" si="32"/>
        <v>2098</v>
      </c>
      <c r="C2102" s="1171"/>
      <c r="D2102" s="1494"/>
      <c r="E2102" s="1028"/>
      <c r="F2102" s="1427"/>
      <c r="G2102" s="1586"/>
      <c r="H2102" s="910" t="s">
        <v>2692</v>
      </c>
      <c r="I2102" s="883"/>
      <c r="J2102" s="884" t="s">
        <v>2705</v>
      </c>
      <c r="K2102" s="902"/>
      <c r="L2102" s="937" t="s">
        <v>2694</v>
      </c>
      <c r="M2102" s="903"/>
      <c r="O2102" s="857"/>
    </row>
    <row r="2103" spans="2:15" ht="13.5">
      <c r="B2103" s="871">
        <f t="shared" si="32"/>
        <v>2099</v>
      </c>
      <c r="C2103" s="1171"/>
      <c r="D2103" s="1494"/>
      <c r="E2103" s="1028"/>
      <c r="F2103" s="1427"/>
      <c r="G2103" s="1586"/>
      <c r="H2103" s="910" t="s">
        <v>2695</v>
      </c>
      <c r="I2103" s="883"/>
      <c r="J2103" s="884" t="s">
        <v>2641</v>
      </c>
      <c r="K2103" s="902"/>
      <c r="L2103" s="937" t="s">
        <v>2642</v>
      </c>
      <c r="M2103" s="903"/>
      <c r="O2103" s="857"/>
    </row>
    <row r="2104" spans="2:15" ht="13.5">
      <c r="B2104" s="871">
        <f t="shared" si="32"/>
        <v>2100</v>
      </c>
      <c r="C2104" s="1171"/>
      <c r="D2104" s="1494"/>
      <c r="E2104" s="1028"/>
      <c r="F2104" s="1475"/>
      <c r="G2104" s="1587"/>
      <c r="H2104" s="910" t="s">
        <v>2640</v>
      </c>
      <c r="I2104" s="883"/>
      <c r="J2104" s="884" t="s">
        <v>2697</v>
      </c>
      <c r="K2104" s="902"/>
      <c r="L2104" s="937" t="s">
        <v>955</v>
      </c>
      <c r="M2104" s="942" t="s">
        <v>2709</v>
      </c>
      <c r="O2104" s="857"/>
    </row>
    <row r="2105" spans="2:15" ht="13.15" customHeight="1">
      <c r="B2105" s="871">
        <f t="shared" si="32"/>
        <v>2101</v>
      </c>
      <c r="C2105" s="1171"/>
      <c r="D2105" s="1494"/>
      <c r="E2105" s="1028"/>
      <c r="F2105" s="1034" t="s">
        <v>2710</v>
      </c>
      <c r="G2105" s="1588"/>
      <c r="H2105" s="910" t="s">
        <v>2632</v>
      </c>
      <c r="I2105" s="883"/>
      <c r="J2105" s="884" t="s">
        <v>2663</v>
      </c>
      <c r="K2105" s="982"/>
      <c r="L2105" s="937" t="s">
        <v>936</v>
      </c>
      <c r="M2105" s="903"/>
      <c r="O2105" s="857"/>
    </row>
    <row r="2106" spans="2:15" ht="13.5">
      <c r="B2106" s="871">
        <f t="shared" si="32"/>
        <v>2102</v>
      </c>
      <c r="C2106" s="1171"/>
      <c r="D2106" s="1494"/>
      <c r="E2106" s="1028"/>
      <c r="F2106" s="1427"/>
      <c r="G2106" s="1586"/>
      <c r="H2106" s="910" t="s">
        <v>2634</v>
      </c>
      <c r="I2106" s="883"/>
      <c r="J2106" s="884" t="s">
        <v>2635</v>
      </c>
      <c r="K2106" s="902"/>
      <c r="L2106" s="937" t="s">
        <v>955</v>
      </c>
      <c r="M2106" s="903"/>
      <c r="O2106" s="857"/>
    </row>
    <row r="2107" spans="2:15" ht="13.5">
      <c r="B2107" s="871">
        <f t="shared" si="32"/>
        <v>2103</v>
      </c>
      <c r="C2107" s="1171"/>
      <c r="D2107" s="1494"/>
      <c r="E2107" s="1028"/>
      <c r="F2107" s="1427"/>
      <c r="G2107" s="1586"/>
      <c r="H2107" s="910" t="s">
        <v>2692</v>
      </c>
      <c r="I2107" s="883"/>
      <c r="J2107" s="884" t="s">
        <v>2699</v>
      </c>
      <c r="K2107" s="902"/>
      <c r="L2107" s="937" t="s">
        <v>2700</v>
      </c>
      <c r="M2107" s="903"/>
      <c r="O2107" s="857"/>
    </row>
    <row r="2108" spans="2:15" ht="13.5">
      <c r="B2108" s="871">
        <f t="shared" si="32"/>
        <v>2104</v>
      </c>
      <c r="C2108" s="1171"/>
      <c r="D2108" s="1494"/>
      <c r="E2108" s="1028"/>
      <c r="F2108" s="1427"/>
      <c r="G2108" s="1586"/>
      <c r="H2108" s="910" t="s">
        <v>2695</v>
      </c>
      <c r="I2108" s="883"/>
      <c r="J2108" s="884" t="s">
        <v>2711</v>
      </c>
      <c r="K2108" s="902"/>
      <c r="L2108" s="937" t="s">
        <v>2642</v>
      </c>
      <c r="M2108" s="903"/>
      <c r="O2108" s="857"/>
    </row>
    <row r="2109" spans="2:15" ht="13.5">
      <c r="B2109" s="871">
        <f t="shared" si="32"/>
        <v>2105</v>
      </c>
      <c r="C2109" s="1171"/>
      <c r="D2109" s="1494"/>
      <c r="E2109" s="1028"/>
      <c r="F2109" s="1475"/>
      <c r="G2109" s="1587"/>
      <c r="H2109" s="910" t="s">
        <v>2640</v>
      </c>
      <c r="I2109" s="883"/>
      <c r="J2109" s="884" t="s">
        <v>2697</v>
      </c>
      <c r="K2109" s="902"/>
      <c r="L2109" s="937" t="s">
        <v>955</v>
      </c>
      <c r="M2109" s="942" t="s">
        <v>2709</v>
      </c>
      <c r="O2109" s="857"/>
    </row>
    <row r="2110" spans="2:15" ht="13.15" customHeight="1">
      <c r="B2110" s="871">
        <f t="shared" si="32"/>
        <v>2106</v>
      </c>
      <c r="C2110" s="1171"/>
      <c r="D2110" s="1494"/>
      <c r="E2110" s="1028"/>
      <c r="F2110" s="1034" t="s">
        <v>2712</v>
      </c>
      <c r="G2110" s="1588"/>
      <c r="H2110" s="910" t="s">
        <v>2713</v>
      </c>
      <c r="I2110" s="883"/>
      <c r="J2110" s="884" t="s">
        <v>1223</v>
      </c>
      <c r="K2110" s="982"/>
      <c r="L2110" s="937" t="s">
        <v>955</v>
      </c>
      <c r="M2110" s="903"/>
      <c r="O2110" s="857"/>
    </row>
    <row r="2111" spans="2:15" ht="13.15" customHeight="1">
      <c r="B2111" s="871">
        <f t="shared" si="32"/>
        <v>2107</v>
      </c>
      <c r="C2111" s="1171"/>
      <c r="D2111" s="1494"/>
      <c r="E2111" s="1028"/>
      <c r="F2111" s="1427"/>
      <c r="G2111" s="1586"/>
      <c r="H2111" s="910" t="s">
        <v>2632</v>
      </c>
      <c r="I2111" s="883"/>
      <c r="J2111" s="884" t="s">
        <v>2663</v>
      </c>
      <c r="K2111" s="982"/>
      <c r="L2111" s="937" t="s">
        <v>936</v>
      </c>
      <c r="M2111" s="903"/>
      <c r="O2111" s="857"/>
    </row>
    <row r="2112" spans="2:15" ht="13.5">
      <c r="B2112" s="871">
        <f t="shared" si="32"/>
        <v>2108</v>
      </c>
      <c r="C2112" s="1171"/>
      <c r="D2112" s="1494"/>
      <c r="E2112" s="1028"/>
      <c r="F2112" s="1427"/>
      <c r="G2112" s="1586"/>
      <c r="H2112" s="910" t="s">
        <v>2634</v>
      </c>
      <c r="I2112" s="883"/>
      <c r="J2112" s="884" t="s">
        <v>2635</v>
      </c>
      <c r="K2112" s="902"/>
      <c r="L2112" s="937" t="s">
        <v>955</v>
      </c>
      <c r="M2112" s="903"/>
      <c r="O2112" s="857"/>
    </row>
    <row r="2113" spans="2:15" ht="13.5">
      <c r="B2113" s="871">
        <f t="shared" si="32"/>
        <v>2109</v>
      </c>
      <c r="C2113" s="1171"/>
      <c r="D2113" s="1494"/>
      <c r="E2113" s="1028"/>
      <c r="F2113" s="1427"/>
      <c r="G2113" s="1586"/>
      <c r="H2113" s="910" t="s">
        <v>2692</v>
      </c>
      <c r="I2113" s="883"/>
      <c r="J2113" s="884" t="s">
        <v>2699</v>
      </c>
      <c r="K2113" s="902"/>
      <c r="L2113" s="937" t="s">
        <v>2694</v>
      </c>
      <c r="M2113" s="903"/>
      <c r="O2113" s="857"/>
    </row>
    <row r="2114" spans="2:15" ht="13.5">
      <c r="B2114" s="871">
        <f t="shared" si="32"/>
        <v>2110</v>
      </c>
      <c r="C2114" s="1171"/>
      <c r="D2114" s="1494"/>
      <c r="E2114" s="1028"/>
      <c r="F2114" s="1427"/>
      <c r="G2114" s="1586"/>
      <c r="H2114" s="910" t="s">
        <v>2695</v>
      </c>
      <c r="I2114" s="883"/>
      <c r="J2114" s="884" t="s">
        <v>2714</v>
      </c>
      <c r="K2114" s="902"/>
      <c r="L2114" s="937" t="s">
        <v>955</v>
      </c>
      <c r="M2114" s="903"/>
      <c r="O2114" s="857"/>
    </row>
    <row r="2115" spans="2:15" ht="13.5">
      <c r="B2115" s="871">
        <f t="shared" si="32"/>
        <v>2111</v>
      </c>
      <c r="C2115" s="1171"/>
      <c r="D2115" s="1494"/>
      <c r="E2115" s="1028"/>
      <c r="F2115" s="1475"/>
      <c r="G2115" s="1587"/>
      <c r="H2115" s="910" t="s">
        <v>2640</v>
      </c>
      <c r="I2115" s="883"/>
      <c r="J2115" s="884" t="s">
        <v>2697</v>
      </c>
      <c r="K2115" s="902"/>
      <c r="L2115" s="937" t="s">
        <v>2642</v>
      </c>
      <c r="M2115" s="903"/>
      <c r="O2115" s="857"/>
    </row>
    <row r="2116" spans="2:15" ht="13.15" customHeight="1">
      <c r="B2116" s="871">
        <f t="shared" si="32"/>
        <v>2112</v>
      </c>
      <c r="C2116" s="1171"/>
      <c r="D2116" s="1494"/>
      <c r="E2116" s="1028"/>
      <c r="F2116" s="1034" t="s">
        <v>2712</v>
      </c>
      <c r="G2116" s="1588"/>
      <c r="H2116" s="910" t="s">
        <v>2713</v>
      </c>
      <c r="I2116" s="883"/>
      <c r="J2116" s="884" t="s">
        <v>1223</v>
      </c>
      <c r="K2116" s="982"/>
      <c r="L2116" s="937" t="s">
        <v>955</v>
      </c>
      <c r="M2116" s="903"/>
      <c r="O2116" s="857"/>
    </row>
    <row r="2117" spans="2:15" ht="13.15" customHeight="1">
      <c r="B2117" s="871">
        <f t="shared" si="32"/>
        <v>2113</v>
      </c>
      <c r="C2117" s="1171"/>
      <c r="D2117" s="1494"/>
      <c r="E2117" s="1028"/>
      <c r="F2117" s="1427"/>
      <c r="G2117" s="1586"/>
      <c r="H2117" s="910" t="s">
        <v>2632</v>
      </c>
      <c r="I2117" s="883"/>
      <c r="J2117" s="884" t="s">
        <v>2663</v>
      </c>
      <c r="K2117" s="982"/>
      <c r="L2117" s="937" t="s">
        <v>936</v>
      </c>
      <c r="M2117" s="903"/>
      <c r="O2117" s="857"/>
    </row>
    <row r="2118" spans="2:15" ht="13.5">
      <c r="B2118" s="871">
        <f t="shared" ref="B2118:B2181" si="33">B2117+1</f>
        <v>2114</v>
      </c>
      <c r="C2118" s="1171"/>
      <c r="D2118" s="1494"/>
      <c r="E2118" s="1028"/>
      <c r="F2118" s="1427"/>
      <c r="G2118" s="1586"/>
      <c r="H2118" s="910" t="s">
        <v>2634</v>
      </c>
      <c r="I2118" s="883"/>
      <c r="J2118" s="884" t="s">
        <v>2635</v>
      </c>
      <c r="K2118" s="902"/>
      <c r="L2118" s="937" t="s">
        <v>955</v>
      </c>
      <c r="M2118" s="903"/>
      <c r="O2118" s="857"/>
    </row>
    <row r="2119" spans="2:15" ht="13.5">
      <c r="B2119" s="871">
        <f t="shared" si="33"/>
        <v>2115</v>
      </c>
      <c r="C2119" s="1171"/>
      <c r="D2119" s="1494"/>
      <c r="E2119" s="1028"/>
      <c r="F2119" s="1427"/>
      <c r="G2119" s="1586"/>
      <c r="H2119" s="910" t="s">
        <v>2692</v>
      </c>
      <c r="I2119" s="883"/>
      <c r="J2119" s="884" t="s">
        <v>2705</v>
      </c>
      <c r="K2119" s="902"/>
      <c r="L2119" s="937" t="s">
        <v>2700</v>
      </c>
      <c r="M2119" s="903"/>
      <c r="O2119" s="857"/>
    </row>
    <row r="2120" spans="2:15" ht="13.5">
      <c r="B2120" s="871">
        <f t="shared" si="33"/>
        <v>2116</v>
      </c>
      <c r="C2120" s="1171"/>
      <c r="D2120" s="1494"/>
      <c r="E2120" s="1028"/>
      <c r="F2120" s="1427"/>
      <c r="G2120" s="1586"/>
      <c r="H2120" s="910" t="s">
        <v>2695</v>
      </c>
      <c r="I2120" s="883"/>
      <c r="J2120" s="884" t="s">
        <v>2714</v>
      </c>
      <c r="K2120" s="902"/>
      <c r="L2120" s="937" t="s">
        <v>2642</v>
      </c>
      <c r="M2120" s="903"/>
      <c r="O2120" s="857"/>
    </row>
    <row r="2121" spans="2:15" ht="13.5">
      <c r="B2121" s="871">
        <f t="shared" si="33"/>
        <v>2117</v>
      </c>
      <c r="C2121" s="1171"/>
      <c r="D2121" s="1494"/>
      <c r="E2121" s="1028"/>
      <c r="F2121" s="914"/>
      <c r="G2121" s="1591"/>
      <c r="H2121" s="910" t="s">
        <v>2640</v>
      </c>
      <c r="I2121" s="883"/>
      <c r="J2121" s="884" t="s">
        <v>2697</v>
      </c>
      <c r="K2121" s="902"/>
      <c r="L2121" s="937" t="s">
        <v>2642</v>
      </c>
      <c r="M2121" s="903"/>
      <c r="O2121" s="857"/>
    </row>
    <row r="2122" spans="2:15" s="837" customFormat="1" ht="13.5">
      <c r="B2122" s="871">
        <f t="shared" si="33"/>
        <v>2118</v>
      </c>
      <c r="C2122" s="1035" t="s">
        <v>2715</v>
      </c>
      <c r="D2122" s="1046"/>
      <c r="E2122" s="917"/>
      <c r="F2122" s="917"/>
      <c r="G2122" s="917"/>
      <c r="H2122" s="917"/>
      <c r="I2122" s="917"/>
      <c r="J2122" s="952" t="s">
        <v>2642</v>
      </c>
      <c r="K2122" s="930" t="s">
        <v>592</v>
      </c>
      <c r="L2122" s="924" t="s">
        <v>955</v>
      </c>
      <c r="M2122" s="920"/>
      <c r="O2122" s="865"/>
    </row>
    <row r="2123" spans="2:15" s="837" customFormat="1" ht="13.5">
      <c r="B2123" s="858">
        <f t="shared" si="33"/>
        <v>2119</v>
      </c>
      <c r="C2123" s="1142"/>
      <c r="D2123" s="896" t="s">
        <v>2716</v>
      </c>
      <c r="E2123" s="898"/>
      <c r="F2123" s="868"/>
      <c r="G2123" s="868"/>
      <c r="H2123" s="897"/>
      <c r="I2123" s="897"/>
      <c r="J2123" s="952" t="s">
        <v>2642</v>
      </c>
      <c r="K2123" s="930" t="s">
        <v>592</v>
      </c>
      <c r="L2123" s="931" t="s">
        <v>2642</v>
      </c>
      <c r="M2123" s="957"/>
      <c r="O2123" s="865"/>
    </row>
    <row r="2124" spans="2:15" ht="13.5">
      <c r="B2124" s="871">
        <f t="shared" si="33"/>
        <v>2120</v>
      </c>
      <c r="C2124" s="1002"/>
      <c r="D2124" s="1123"/>
      <c r="E2124" s="880"/>
      <c r="F2124" s="874" t="s">
        <v>747</v>
      </c>
      <c r="G2124" s="1005"/>
      <c r="H2124" s="874"/>
      <c r="I2124" s="1021"/>
      <c r="J2124" s="875" t="s">
        <v>2641</v>
      </c>
      <c r="K2124" s="876"/>
      <c r="L2124" s="877" t="s">
        <v>2642</v>
      </c>
      <c r="M2124" s="878"/>
      <c r="O2124" s="857"/>
    </row>
    <row r="2125" spans="2:15" ht="13.5">
      <c r="B2125" s="871">
        <f t="shared" si="33"/>
        <v>2121</v>
      </c>
      <c r="C2125" s="1002"/>
      <c r="D2125" s="889"/>
      <c r="E2125" s="890"/>
      <c r="F2125" s="911" t="s">
        <v>2717</v>
      </c>
      <c r="G2125" s="1010"/>
      <c r="H2125" s="911"/>
      <c r="I2125" s="1073"/>
      <c r="J2125" s="884" t="s">
        <v>866</v>
      </c>
      <c r="K2125" s="984"/>
      <c r="L2125" s="905" t="s">
        <v>592</v>
      </c>
      <c r="M2125" s="906"/>
      <c r="O2125" s="857"/>
    </row>
    <row r="2126" spans="2:15" s="837" customFormat="1" ht="13.5">
      <c r="B2126" s="858">
        <f t="shared" si="33"/>
        <v>2122</v>
      </c>
      <c r="C2126" s="1035" t="s">
        <v>2718</v>
      </c>
      <c r="D2126" s="897"/>
      <c r="E2126" s="897"/>
      <c r="F2126" s="897"/>
      <c r="G2126" s="1470"/>
      <c r="H2126" s="897"/>
      <c r="I2126" s="947"/>
      <c r="J2126" s="952" t="s">
        <v>2642</v>
      </c>
      <c r="K2126" s="930" t="s">
        <v>592</v>
      </c>
      <c r="L2126" s="869" t="s">
        <v>2642</v>
      </c>
      <c r="M2126" s="870"/>
      <c r="O2126" s="865"/>
    </row>
    <row r="2127" spans="2:15" ht="13.5">
      <c r="B2127" s="871">
        <f t="shared" si="33"/>
        <v>2123</v>
      </c>
      <c r="C2127" s="1002"/>
      <c r="D2127" s="868"/>
      <c r="E2127" s="880"/>
      <c r="F2127" s="899" t="s">
        <v>747</v>
      </c>
      <c r="G2127" s="1005"/>
      <c r="H2127" s="874"/>
      <c r="I2127" s="1021"/>
      <c r="J2127" s="875" t="s">
        <v>2719</v>
      </c>
      <c r="K2127" s="1177"/>
      <c r="L2127" s="877" t="s">
        <v>2642</v>
      </c>
      <c r="M2127" s="878"/>
      <c r="O2127" s="857"/>
    </row>
    <row r="2128" spans="2:15" ht="27" customHeight="1">
      <c r="B2128" s="871">
        <f t="shared" si="33"/>
        <v>2124</v>
      </c>
      <c r="C2128" s="1002"/>
      <c r="D2128" s="868"/>
      <c r="E2128" s="880"/>
      <c r="F2128" s="907" t="s">
        <v>849</v>
      </c>
      <c r="G2128" s="941"/>
      <c r="H2128" s="883"/>
      <c r="I2128" s="1141"/>
      <c r="J2128" s="884" t="s">
        <v>2720</v>
      </c>
      <c r="K2128" s="1178"/>
      <c r="L2128" s="937" t="s">
        <v>592</v>
      </c>
      <c r="M2128" s="903"/>
      <c r="O2128" s="857"/>
    </row>
    <row r="2129" spans="2:15" s="837" customFormat="1" ht="13.5">
      <c r="B2129" s="858">
        <f t="shared" si="33"/>
        <v>2125</v>
      </c>
      <c r="C2129" s="1035" t="s">
        <v>2721</v>
      </c>
      <c r="D2129" s="1046"/>
      <c r="E2129" s="917"/>
      <c r="F2129" s="917"/>
      <c r="G2129" s="917"/>
      <c r="H2129" s="917"/>
      <c r="I2129" s="917"/>
      <c r="J2129" s="952" t="s">
        <v>955</v>
      </c>
      <c r="K2129" s="930" t="s">
        <v>592</v>
      </c>
      <c r="L2129" s="924" t="s">
        <v>2642</v>
      </c>
      <c r="M2129" s="920"/>
      <c r="O2129" s="865"/>
    </row>
    <row r="2130" spans="2:15" s="837" customFormat="1" ht="13.5">
      <c r="B2130" s="858">
        <f t="shared" si="33"/>
        <v>2126</v>
      </c>
      <c r="C2130" s="1142"/>
      <c r="D2130" s="1170" t="s">
        <v>2722</v>
      </c>
      <c r="E2130" s="898"/>
      <c r="F2130" s="897"/>
      <c r="G2130" s="897"/>
      <c r="H2130" s="897"/>
      <c r="I2130" s="897"/>
      <c r="J2130" s="929" t="s">
        <v>955</v>
      </c>
      <c r="K2130" s="930" t="s">
        <v>592</v>
      </c>
      <c r="L2130" s="931" t="s">
        <v>2642</v>
      </c>
      <c r="M2130" s="957"/>
      <c r="O2130" s="865"/>
    </row>
    <row r="2131" spans="2:15" ht="13.5">
      <c r="B2131" s="871">
        <f t="shared" si="33"/>
        <v>2127</v>
      </c>
      <c r="C2131" s="1020"/>
      <c r="D2131" s="879"/>
      <c r="E2131" s="880"/>
      <c r="F2131" s="899" t="s">
        <v>747</v>
      </c>
      <c r="G2131" s="874"/>
      <c r="H2131" s="874"/>
      <c r="I2131" s="1021"/>
      <c r="J2131" s="875" t="s">
        <v>1223</v>
      </c>
      <c r="K2131" s="876"/>
      <c r="L2131" s="877" t="s">
        <v>955</v>
      </c>
      <c r="M2131" s="878"/>
      <c r="O2131" s="857"/>
    </row>
    <row r="2132" spans="2:15" ht="13.5">
      <c r="B2132" s="871">
        <f t="shared" si="33"/>
        <v>2128</v>
      </c>
      <c r="C2132" s="1020"/>
      <c r="D2132" s="879"/>
      <c r="E2132" s="880"/>
      <c r="F2132" s="907" t="s">
        <v>958</v>
      </c>
      <c r="G2132" s="883"/>
      <c r="H2132" s="883"/>
      <c r="I2132" s="1141"/>
      <c r="J2132" s="884" t="s">
        <v>935</v>
      </c>
      <c r="K2132" s="902"/>
      <c r="L2132" s="937" t="s">
        <v>936</v>
      </c>
      <c r="M2132" s="903"/>
      <c r="O2132" s="857"/>
    </row>
    <row r="2133" spans="2:15" ht="13.5">
      <c r="B2133" s="871">
        <f t="shared" si="33"/>
        <v>2129</v>
      </c>
      <c r="C2133" s="1020"/>
      <c r="D2133" s="879"/>
      <c r="E2133" s="880"/>
      <c r="F2133" s="907" t="s">
        <v>2723</v>
      </c>
      <c r="G2133" s="883"/>
      <c r="H2133" s="883"/>
      <c r="I2133" s="1141"/>
      <c r="J2133" s="884" t="s">
        <v>2724</v>
      </c>
      <c r="K2133" s="902"/>
      <c r="L2133" s="937" t="s">
        <v>955</v>
      </c>
      <c r="M2133" s="903"/>
      <c r="O2133" s="857"/>
    </row>
    <row r="2134" spans="2:15" s="837" customFormat="1" ht="13.5">
      <c r="B2134" s="858">
        <f t="shared" si="33"/>
        <v>2130</v>
      </c>
      <c r="C2134" s="1142"/>
      <c r="D2134" s="1170" t="s">
        <v>2725</v>
      </c>
      <c r="E2134" s="898"/>
      <c r="F2134" s="897"/>
      <c r="G2134" s="897"/>
      <c r="H2134" s="897"/>
      <c r="I2134" s="897"/>
      <c r="J2134" s="929" t="s">
        <v>955</v>
      </c>
      <c r="K2134" s="930" t="s">
        <v>592</v>
      </c>
      <c r="L2134" s="931" t="s">
        <v>955</v>
      </c>
      <c r="M2134" s="957"/>
      <c r="O2134" s="865"/>
    </row>
    <row r="2135" spans="2:15" ht="13.5">
      <c r="B2135" s="871">
        <f t="shared" si="33"/>
        <v>2131</v>
      </c>
      <c r="C2135" s="1020"/>
      <c r="D2135" s="879"/>
      <c r="E2135" s="880"/>
      <c r="F2135" s="899" t="s">
        <v>747</v>
      </c>
      <c r="G2135" s="874"/>
      <c r="H2135" s="874"/>
      <c r="I2135" s="1021"/>
      <c r="J2135" s="875" t="s">
        <v>2719</v>
      </c>
      <c r="K2135" s="876"/>
      <c r="L2135" s="877" t="s">
        <v>955</v>
      </c>
      <c r="M2135" s="878"/>
      <c r="O2135" s="857"/>
    </row>
    <row r="2136" spans="2:15" ht="13.5">
      <c r="B2136" s="871">
        <f t="shared" si="33"/>
        <v>2132</v>
      </c>
      <c r="C2136" s="1020"/>
      <c r="D2136" s="879"/>
      <c r="E2136" s="880"/>
      <c r="F2136" s="907" t="s">
        <v>849</v>
      </c>
      <c r="G2136" s="883"/>
      <c r="H2136" s="883"/>
      <c r="I2136" s="1141"/>
      <c r="J2136" s="884" t="s">
        <v>935</v>
      </c>
      <c r="K2136" s="902"/>
      <c r="L2136" s="905" t="s">
        <v>936</v>
      </c>
      <c r="M2136" s="906"/>
      <c r="O2136" s="857"/>
    </row>
    <row r="2137" spans="2:15" s="837" customFormat="1" ht="13.5">
      <c r="B2137" s="858">
        <f t="shared" si="33"/>
        <v>2133</v>
      </c>
      <c r="C2137" s="1111"/>
      <c r="D2137" s="1486" t="s">
        <v>2726</v>
      </c>
      <c r="E2137" s="917"/>
      <c r="F2137" s="917"/>
      <c r="G2137" s="917"/>
      <c r="H2137" s="917"/>
      <c r="I2137" s="916"/>
      <c r="J2137" s="952" t="s">
        <v>2642</v>
      </c>
      <c r="K2137" s="953" t="s">
        <v>592</v>
      </c>
      <c r="L2137" s="863" t="s">
        <v>955</v>
      </c>
      <c r="M2137" s="864"/>
      <c r="O2137" s="865"/>
    </row>
    <row r="2138" spans="2:15" s="837" customFormat="1" ht="13.5">
      <c r="B2138" s="858">
        <f t="shared" si="33"/>
        <v>2134</v>
      </c>
      <c r="C2138" s="1035" t="s">
        <v>2727</v>
      </c>
      <c r="D2138" s="897"/>
      <c r="E2138" s="897"/>
      <c r="F2138" s="897"/>
      <c r="G2138" s="1470"/>
      <c r="H2138" s="897"/>
      <c r="I2138" s="947"/>
      <c r="J2138" s="952" t="s">
        <v>955</v>
      </c>
      <c r="K2138" s="930" t="s">
        <v>592</v>
      </c>
      <c r="L2138" s="869" t="s">
        <v>955</v>
      </c>
      <c r="M2138" s="870"/>
      <c r="O2138" s="865"/>
    </row>
    <row r="2139" spans="2:15" ht="27">
      <c r="B2139" s="871">
        <f t="shared" si="33"/>
        <v>2135</v>
      </c>
      <c r="C2139" s="1002"/>
      <c r="D2139" s="868"/>
      <c r="E2139" s="880"/>
      <c r="F2139" s="873" t="s">
        <v>747</v>
      </c>
      <c r="G2139" s="1005"/>
      <c r="H2139" s="874"/>
      <c r="I2139" s="1021"/>
      <c r="J2139" s="875" t="s">
        <v>2728</v>
      </c>
      <c r="K2139" s="1177"/>
      <c r="L2139" s="877" t="s">
        <v>2642</v>
      </c>
      <c r="M2139" s="878"/>
      <c r="O2139" s="857"/>
    </row>
    <row r="2140" spans="2:15" ht="13.5">
      <c r="B2140" s="871">
        <f t="shared" si="33"/>
        <v>2136</v>
      </c>
      <c r="C2140" s="1002"/>
      <c r="D2140" s="868"/>
      <c r="E2140" s="880"/>
      <c r="F2140" s="907" t="s">
        <v>849</v>
      </c>
      <c r="G2140" s="941"/>
      <c r="H2140" s="883"/>
      <c r="I2140" s="1141"/>
      <c r="J2140" s="884" t="s">
        <v>2644</v>
      </c>
      <c r="K2140" s="1178"/>
      <c r="L2140" s="937" t="s">
        <v>1212</v>
      </c>
      <c r="M2140" s="903"/>
      <c r="O2140" s="857"/>
    </row>
    <row r="2141" spans="2:15" ht="13.5" customHeight="1">
      <c r="B2141" s="871">
        <f t="shared" si="33"/>
        <v>2137</v>
      </c>
      <c r="C2141" s="1002"/>
      <c r="D2141" s="868"/>
      <c r="E2141" s="868"/>
      <c r="F2141" s="1034" t="s">
        <v>2729</v>
      </c>
      <c r="G2141" s="972" t="s">
        <v>2730</v>
      </c>
      <c r="H2141" s="883"/>
      <c r="I2141" s="1141"/>
      <c r="J2141" s="884" t="s">
        <v>2731</v>
      </c>
      <c r="K2141" s="1535" t="s">
        <v>2732</v>
      </c>
      <c r="L2141" s="937" t="s">
        <v>2733</v>
      </c>
      <c r="M2141" s="903"/>
      <c r="O2141" s="857"/>
    </row>
    <row r="2142" spans="2:15" ht="13.5">
      <c r="B2142" s="871">
        <f t="shared" si="33"/>
        <v>2138</v>
      </c>
      <c r="C2142" s="1002"/>
      <c r="D2142" s="868"/>
      <c r="E2142" s="868"/>
      <c r="F2142" s="889"/>
      <c r="G2142" s="1594" t="s">
        <v>2734</v>
      </c>
      <c r="H2142" s="893"/>
      <c r="I2142" s="1541"/>
      <c r="J2142" s="894" t="s">
        <v>1223</v>
      </c>
      <c r="K2142" s="1595"/>
      <c r="L2142" s="905" t="s">
        <v>592</v>
      </c>
      <c r="M2142" s="906"/>
      <c r="O2142" s="857"/>
    </row>
    <row r="2143" spans="2:15" s="837" customFormat="1" ht="13.5">
      <c r="B2143" s="858">
        <f t="shared" si="33"/>
        <v>2139</v>
      </c>
      <c r="C2143" s="921" t="s">
        <v>2735</v>
      </c>
      <c r="D2143" s="917"/>
      <c r="E2143" s="917"/>
      <c r="F2143" s="860"/>
      <c r="G2143" s="860"/>
      <c r="H2143" s="860"/>
      <c r="I2143" s="860"/>
      <c r="J2143" s="861" t="s">
        <v>955</v>
      </c>
      <c r="K2143" s="952" t="s">
        <v>592</v>
      </c>
      <c r="L2143" s="863" t="s">
        <v>955</v>
      </c>
      <c r="M2143" s="864"/>
      <c r="O2143" s="865"/>
    </row>
    <row r="2144" spans="2:15" s="837" customFormat="1" ht="13.5">
      <c r="B2144" s="858">
        <f t="shared" si="33"/>
        <v>2140</v>
      </c>
      <c r="C2144" s="1035" t="s">
        <v>2736</v>
      </c>
      <c r="D2144" s="1036"/>
      <c r="E2144" s="897"/>
      <c r="F2144" s="897"/>
      <c r="G2144" s="897"/>
      <c r="H2144" s="897"/>
      <c r="I2144" s="897"/>
      <c r="J2144" s="952" t="s">
        <v>955</v>
      </c>
      <c r="K2144" s="930" t="s">
        <v>592</v>
      </c>
      <c r="L2144" s="924" t="s">
        <v>955</v>
      </c>
      <c r="M2144" s="920"/>
      <c r="O2144" s="865"/>
    </row>
    <row r="2145" spans="2:15" ht="13.5">
      <c r="B2145" s="871">
        <f t="shared" si="33"/>
        <v>2141</v>
      </c>
      <c r="C2145" s="1142"/>
      <c r="D2145" s="868"/>
      <c r="E2145" s="880"/>
      <c r="F2145" s="873" t="s">
        <v>2737</v>
      </c>
      <c r="G2145" s="874"/>
      <c r="H2145" s="1021"/>
      <c r="I2145" s="874"/>
      <c r="J2145" s="875" t="s">
        <v>2738</v>
      </c>
      <c r="K2145" s="876"/>
      <c r="L2145" s="877" t="s">
        <v>2642</v>
      </c>
      <c r="M2145" s="878"/>
      <c r="O2145" s="857"/>
    </row>
    <row r="2146" spans="2:15" ht="13.5">
      <c r="B2146" s="871">
        <f t="shared" si="33"/>
        <v>2142</v>
      </c>
      <c r="C2146" s="1142"/>
      <c r="D2146" s="868"/>
      <c r="E2146" s="880"/>
      <c r="F2146" s="907" t="s">
        <v>958</v>
      </c>
      <c r="G2146" s="883"/>
      <c r="H2146" s="1141"/>
      <c r="I2146" s="883"/>
      <c r="J2146" s="884" t="s">
        <v>2739</v>
      </c>
      <c r="K2146" s="902"/>
      <c r="L2146" s="937" t="s">
        <v>699</v>
      </c>
      <c r="M2146" s="903"/>
      <c r="O2146" s="857"/>
    </row>
    <row r="2147" spans="2:15" ht="13.5">
      <c r="B2147" s="871">
        <f t="shared" si="33"/>
        <v>2143</v>
      </c>
      <c r="C2147" s="1142"/>
      <c r="D2147" s="865"/>
      <c r="E2147" s="880"/>
      <c r="F2147" s="1029" t="s">
        <v>650</v>
      </c>
      <c r="G2147" s="883" t="s">
        <v>2740</v>
      </c>
      <c r="H2147" s="1141"/>
      <c r="I2147" s="1141"/>
      <c r="J2147" s="884" t="s">
        <v>2741</v>
      </c>
      <c r="K2147" s="902"/>
      <c r="L2147" s="937" t="s">
        <v>2742</v>
      </c>
      <c r="M2147" s="903"/>
      <c r="O2147" s="857"/>
    </row>
    <row r="2148" spans="2:15" ht="13.5">
      <c r="B2148" s="871">
        <f t="shared" si="33"/>
        <v>2144</v>
      </c>
      <c r="C2148" s="1142"/>
      <c r="D2148" s="868"/>
      <c r="E2148" s="880"/>
      <c r="F2148" s="909" t="s">
        <v>2743</v>
      </c>
      <c r="G2148" s="883" t="s">
        <v>2744</v>
      </c>
      <c r="H2148" s="1141"/>
      <c r="I2148" s="1141"/>
      <c r="J2148" s="884" t="s">
        <v>2745</v>
      </c>
      <c r="K2148" s="902"/>
      <c r="L2148" s="937" t="s">
        <v>2746</v>
      </c>
      <c r="M2148" s="903"/>
      <c r="O2148" s="857"/>
    </row>
    <row r="2149" spans="2:15" ht="13.5">
      <c r="B2149" s="871">
        <f t="shared" si="33"/>
        <v>2145</v>
      </c>
      <c r="C2149" s="1142"/>
      <c r="D2149" s="1003"/>
      <c r="E2149" s="880"/>
      <c r="F2149" s="1201"/>
      <c r="G2149" s="883" t="s">
        <v>2747</v>
      </c>
      <c r="H2149" s="1141"/>
      <c r="I2149" s="1141"/>
      <c r="J2149" s="884" t="s">
        <v>2748</v>
      </c>
      <c r="K2149" s="902"/>
      <c r="L2149" s="937" t="s">
        <v>2749</v>
      </c>
      <c r="M2149" s="903"/>
      <c r="O2149" s="857"/>
    </row>
    <row r="2150" spans="2:15" ht="13.5">
      <c r="B2150" s="871">
        <f t="shared" si="33"/>
        <v>2146</v>
      </c>
      <c r="C2150" s="1142"/>
      <c r="D2150" s="868"/>
      <c r="E2150" s="880"/>
      <c r="F2150" s="909"/>
      <c r="G2150" s="883" t="s">
        <v>2750</v>
      </c>
      <c r="H2150" s="1141"/>
      <c r="I2150" s="1141"/>
      <c r="J2150" s="884" t="s">
        <v>946</v>
      </c>
      <c r="K2150" s="982" t="s">
        <v>946</v>
      </c>
      <c r="L2150" s="937" t="s">
        <v>955</v>
      </c>
      <c r="M2150" s="903"/>
      <c r="O2150" s="857"/>
    </row>
    <row r="2151" spans="2:15" ht="13.5">
      <c r="B2151" s="871">
        <f t="shared" si="33"/>
        <v>2147</v>
      </c>
      <c r="C2151" s="1142"/>
      <c r="D2151" s="868"/>
      <c r="E2151" s="880"/>
      <c r="F2151" s="909"/>
      <c r="G2151" s="883" t="s">
        <v>2751</v>
      </c>
      <c r="H2151" s="1141"/>
      <c r="I2151" s="1141"/>
      <c r="J2151" s="884" t="s">
        <v>2641</v>
      </c>
      <c r="K2151" s="902"/>
      <c r="L2151" s="937" t="s">
        <v>955</v>
      </c>
      <c r="M2151" s="903"/>
      <c r="O2151" s="857"/>
    </row>
    <row r="2152" spans="2:15" ht="13.5">
      <c r="B2152" s="871">
        <f t="shared" si="33"/>
        <v>2148</v>
      </c>
      <c r="C2152" s="1142"/>
      <c r="D2152" s="868"/>
      <c r="E2152" s="880"/>
      <c r="F2152" s="909"/>
      <c r="G2152" s="883" t="s">
        <v>2752</v>
      </c>
      <c r="H2152" s="1141"/>
      <c r="I2152" s="1141"/>
      <c r="J2152" s="884" t="s">
        <v>2753</v>
      </c>
      <c r="K2152" s="902"/>
      <c r="L2152" s="937" t="s">
        <v>955</v>
      </c>
      <c r="M2152" s="903"/>
      <c r="O2152" s="857"/>
    </row>
    <row r="2153" spans="2:15" ht="40.5">
      <c r="B2153" s="871">
        <f t="shared" si="33"/>
        <v>2149</v>
      </c>
      <c r="C2153" s="1142"/>
      <c r="D2153" s="860"/>
      <c r="E2153" s="890"/>
      <c r="F2153" s="964" t="s">
        <v>2754</v>
      </c>
      <c r="G2153" s="893"/>
      <c r="H2153" s="1541"/>
      <c r="I2153" s="893"/>
      <c r="J2153" s="1135" t="s">
        <v>2755</v>
      </c>
      <c r="K2153" s="1542"/>
      <c r="L2153" s="988" t="s">
        <v>2642</v>
      </c>
      <c r="M2153" s="1517" t="s">
        <v>669</v>
      </c>
      <c r="O2153" s="857"/>
    </row>
    <row r="2154" spans="2:15" s="837" customFormat="1" ht="13.5">
      <c r="B2154" s="858">
        <f t="shared" si="33"/>
        <v>2150</v>
      </c>
      <c r="C2154" s="1035" t="s">
        <v>2756</v>
      </c>
      <c r="D2154" s="1036"/>
      <c r="E2154" s="897"/>
      <c r="F2154" s="917"/>
      <c r="G2154" s="917"/>
      <c r="H2154" s="917"/>
      <c r="I2154" s="917"/>
      <c r="J2154" s="952" t="s">
        <v>955</v>
      </c>
      <c r="K2154" s="930" t="s">
        <v>592</v>
      </c>
      <c r="L2154" s="924" t="s">
        <v>2642</v>
      </c>
      <c r="M2154" s="920"/>
      <c r="O2154" s="865"/>
    </row>
    <row r="2155" spans="2:15" ht="13.5">
      <c r="B2155" s="871">
        <f t="shared" si="33"/>
        <v>2151</v>
      </c>
      <c r="C2155" s="1142"/>
      <c r="D2155" s="868"/>
      <c r="E2155" s="880"/>
      <c r="F2155" s="899" t="s">
        <v>747</v>
      </c>
      <c r="G2155" s="874"/>
      <c r="H2155" s="1021"/>
      <c r="I2155" s="874"/>
      <c r="J2155" s="875" t="s">
        <v>692</v>
      </c>
      <c r="K2155" s="876"/>
      <c r="L2155" s="877" t="s">
        <v>955</v>
      </c>
      <c r="M2155" s="878"/>
      <c r="O2155" s="857"/>
    </row>
    <row r="2156" spans="2:15" ht="13.5">
      <c r="B2156" s="871">
        <f t="shared" si="33"/>
        <v>2152</v>
      </c>
      <c r="C2156" s="1142"/>
      <c r="D2156" s="868"/>
      <c r="E2156" s="880"/>
      <c r="F2156" s="907" t="s">
        <v>958</v>
      </c>
      <c r="G2156" s="883"/>
      <c r="H2156" s="1141"/>
      <c r="I2156" s="883"/>
      <c r="J2156" s="884" t="s">
        <v>708</v>
      </c>
      <c r="K2156" s="902"/>
      <c r="L2156" s="937" t="s">
        <v>592</v>
      </c>
      <c r="M2156" s="903"/>
      <c r="O2156" s="857"/>
    </row>
    <row r="2157" spans="2:15" ht="13.5">
      <c r="B2157" s="871">
        <f t="shared" si="33"/>
        <v>2153</v>
      </c>
      <c r="C2157" s="1142"/>
      <c r="D2157" s="868"/>
      <c r="E2157" s="880"/>
      <c r="F2157" s="881" t="s">
        <v>2757</v>
      </c>
      <c r="G2157" s="883" t="s">
        <v>2758</v>
      </c>
      <c r="H2157" s="883"/>
      <c r="I2157" s="883"/>
      <c r="J2157" s="884" t="s">
        <v>708</v>
      </c>
      <c r="K2157" s="902"/>
      <c r="L2157" s="937" t="s">
        <v>955</v>
      </c>
      <c r="M2157" s="903"/>
      <c r="O2157" s="857"/>
    </row>
    <row r="2158" spans="2:15" ht="13.5">
      <c r="B2158" s="871">
        <f t="shared" si="33"/>
        <v>2154</v>
      </c>
      <c r="C2158" s="1142"/>
      <c r="D2158" s="868"/>
      <c r="E2158" s="880"/>
      <c r="F2158" s="909"/>
      <c r="G2158" s="883" t="s">
        <v>2759</v>
      </c>
      <c r="H2158" s="883"/>
      <c r="I2158" s="883"/>
      <c r="J2158" s="884" t="s">
        <v>2760</v>
      </c>
      <c r="K2158" s="902"/>
      <c r="L2158" s="937" t="s">
        <v>1757</v>
      </c>
      <c r="M2158" s="903"/>
      <c r="O2158" s="857"/>
    </row>
    <row r="2159" spans="2:15" ht="13.5">
      <c r="B2159" s="871">
        <f t="shared" si="33"/>
        <v>2155</v>
      </c>
      <c r="C2159" s="1142"/>
      <c r="D2159" s="868"/>
      <c r="E2159" s="880"/>
      <c r="F2159" s="909"/>
      <c r="G2159" s="883" t="s">
        <v>2761</v>
      </c>
      <c r="H2159" s="883"/>
      <c r="I2159" s="883"/>
      <c r="J2159" s="884" t="s">
        <v>866</v>
      </c>
      <c r="K2159" s="902"/>
      <c r="L2159" s="937" t="s">
        <v>955</v>
      </c>
      <c r="M2159" s="903"/>
      <c r="O2159" s="857"/>
    </row>
    <row r="2160" spans="2:15" ht="13.5">
      <c r="B2160" s="871">
        <f t="shared" si="33"/>
        <v>2156</v>
      </c>
      <c r="C2160" s="1142"/>
      <c r="D2160" s="868"/>
      <c r="E2160" s="880"/>
      <c r="F2160" s="888"/>
      <c r="G2160" s="883" t="s">
        <v>2762</v>
      </c>
      <c r="H2160" s="883"/>
      <c r="I2160" s="883"/>
      <c r="J2160" s="884" t="s">
        <v>2763</v>
      </c>
      <c r="K2160" s="902"/>
      <c r="L2160" s="937" t="s">
        <v>2764</v>
      </c>
      <c r="M2160" s="903"/>
      <c r="O2160" s="857"/>
    </row>
    <row r="2161" spans="2:15" ht="27">
      <c r="B2161" s="871">
        <f t="shared" si="33"/>
        <v>2157</v>
      </c>
      <c r="C2161" s="1142"/>
      <c r="D2161" s="860"/>
      <c r="E2161" s="890"/>
      <c r="F2161" s="964" t="s">
        <v>2765</v>
      </c>
      <c r="G2161" s="893"/>
      <c r="H2161" s="1541"/>
      <c r="I2161" s="893"/>
      <c r="J2161" s="912" t="s">
        <v>2766</v>
      </c>
      <c r="K2161" s="987"/>
      <c r="L2161" s="988" t="s">
        <v>955</v>
      </c>
      <c r="M2161" s="1517" t="s">
        <v>669</v>
      </c>
      <c r="O2161" s="857"/>
    </row>
    <row r="2162" spans="2:15" s="837" customFormat="1" ht="13.5">
      <c r="B2162" s="858">
        <f t="shared" si="33"/>
        <v>2158</v>
      </c>
      <c r="C2162" s="1035" t="s">
        <v>2767</v>
      </c>
      <c r="D2162" s="1036"/>
      <c r="E2162" s="897"/>
      <c r="F2162" s="917"/>
      <c r="G2162" s="917"/>
      <c r="H2162" s="917"/>
      <c r="I2162" s="917"/>
      <c r="J2162" s="952" t="s">
        <v>955</v>
      </c>
      <c r="K2162" s="952" t="s">
        <v>592</v>
      </c>
      <c r="L2162" s="924" t="s">
        <v>955</v>
      </c>
      <c r="M2162" s="920"/>
      <c r="O2162" s="865"/>
    </row>
    <row r="2163" spans="2:15" ht="13.5">
      <c r="B2163" s="871">
        <f t="shared" si="33"/>
        <v>2159</v>
      </c>
      <c r="C2163" s="1142"/>
      <c r="D2163" s="868"/>
      <c r="E2163" s="880"/>
      <c r="F2163" s="899" t="s">
        <v>747</v>
      </c>
      <c r="G2163" s="874"/>
      <c r="H2163" s="1021"/>
      <c r="I2163" s="874"/>
      <c r="J2163" s="875" t="s">
        <v>2768</v>
      </c>
      <c r="K2163" s="885"/>
      <c r="L2163" s="886" t="s">
        <v>955</v>
      </c>
      <c r="M2163" s="903"/>
      <c r="O2163" s="857"/>
    </row>
    <row r="2164" spans="2:15" ht="13.5">
      <c r="B2164" s="871">
        <f t="shared" si="33"/>
        <v>2160</v>
      </c>
      <c r="C2164" s="1142"/>
      <c r="D2164" s="868"/>
      <c r="E2164" s="880"/>
      <c r="F2164" s="907" t="s">
        <v>958</v>
      </c>
      <c r="G2164" s="883"/>
      <c r="H2164" s="1141"/>
      <c r="I2164" s="883"/>
      <c r="J2164" s="884" t="s">
        <v>2769</v>
      </c>
      <c r="K2164" s="902"/>
      <c r="L2164" s="937" t="s">
        <v>699</v>
      </c>
      <c r="M2164" s="903"/>
      <c r="O2164" s="857"/>
    </row>
    <row r="2165" spans="2:15" ht="13.5">
      <c r="B2165" s="871">
        <f t="shared" si="33"/>
        <v>2161</v>
      </c>
      <c r="C2165" s="1153"/>
      <c r="D2165" s="860"/>
      <c r="E2165" s="890"/>
      <c r="F2165" s="891" t="s">
        <v>968</v>
      </c>
      <c r="G2165" s="893"/>
      <c r="H2165" s="1541"/>
      <c r="I2165" s="893"/>
      <c r="J2165" s="894" t="s">
        <v>884</v>
      </c>
      <c r="K2165" s="904"/>
      <c r="L2165" s="905" t="s">
        <v>994</v>
      </c>
      <c r="M2165" s="906" t="s">
        <v>772</v>
      </c>
      <c r="O2165" s="857"/>
    </row>
    <row r="2166" spans="2:15" s="837" customFormat="1" ht="13.5">
      <c r="B2166" s="858">
        <f t="shared" si="33"/>
        <v>2162</v>
      </c>
      <c r="C2166" s="1035" t="s">
        <v>2770</v>
      </c>
      <c r="D2166" s="1036"/>
      <c r="E2166" s="897"/>
      <c r="F2166" s="1046"/>
      <c r="G2166" s="917"/>
      <c r="H2166" s="917"/>
      <c r="I2166" s="917"/>
      <c r="J2166" s="952" t="s">
        <v>955</v>
      </c>
      <c r="K2166" s="952" t="s">
        <v>592</v>
      </c>
      <c r="L2166" s="924" t="s">
        <v>994</v>
      </c>
      <c r="M2166" s="920"/>
      <c r="O2166" s="865"/>
    </row>
    <row r="2167" spans="2:15" ht="13.5">
      <c r="B2167" s="871">
        <f t="shared" si="33"/>
        <v>2163</v>
      </c>
      <c r="C2167" s="1142"/>
      <c r="D2167" s="868"/>
      <c r="E2167" s="1072"/>
      <c r="F2167" s="899" t="s">
        <v>747</v>
      </c>
      <c r="G2167" s="874"/>
      <c r="H2167" s="1021"/>
      <c r="I2167" s="874"/>
      <c r="J2167" s="875" t="s">
        <v>2771</v>
      </c>
      <c r="K2167" s="885"/>
      <c r="L2167" s="886" t="s">
        <v>1805</v>
      </c>
      <c r="M2167" s="887"/>
      <c r="O2167" s="857"/>
    </row>
    <row r="2168" spans="2:15" ht="13.5">
      <c r="B2168" s="871">
        <f t="shared" si="33"/>
        <v>2164</v>
      </c>
      <c r="C2168" s="1142"/>
      <c r="D2168" s="868"/>
      <c r="E2168" s="1072"/>
      <c r="F2168" s="907" t="s">
        <v>680</v>
      </c>
      <c r="G2168" s="883"/>
      <c r="H2168" s="1141"/>
      <c r="I2168" s="883"/>
      <c r="J2168" s="884" t="s">
        <v>908</v>
      </c>
      <c r="K2168" s="902"/>
      <c r="L2168" s="937" t="s">
        <v>699</v>
      </c>
      <c r="M2168" s="903"/>
      <c r="O2168" s="857"/>
    </row>
    <row r="2169" spans="2:15" ht="13.5">
      <c r="B2169" s="871">
        <f t="shared" si="33"/>
        <v>2165</v>
      </c>
      <c r="C2169" s="1142"/>
      <c r="D2169" s="868"/>
      <c r="E2169" s="865"/>
      <c r="F2169" s="881" t="s">
        <v>961</v>
      </c>
      <c r="G2169" s="882" t="s">
        <v>2772</v>
      </c>
      <c r="H2169" s="1141"/>
      <c r="I2169" s="883"/>
      <c r="J2169" s="884" t="s">
        <v>2773</v>
      </c>
      <c r="K2169" s="902"/>
      <c r="L2169" s="937" t="s">
        <v>1212</v>
      </c>
      <c r="M2169" s="903"/>
      <c r="O2169" s="857"/>
    </row>
    <row r="2170" spans="2:15" ht="15.75">
      <c r="B2170" s="871">
        <f t="shared" si="33"/>
        <v>2166</v>
      </c>
      <c r="C2170" s="1142"/>
      <c r="D2170" s="868"/>
      <c r="E2170" s="865"/>
      <c r="F2170" s="909" t="s">
        <v>706</v>
      </c>
      <c r="G2170" s="882" t="s">
        <v>2774</v>
      </c>
      <c r="H2170" s="1141"/>
      <c r="I2170" s="883"/>
      <c r="J2170" s="884" t="s">
        <v>2775</v>
      </c>
      <c r="K2170" s="902"/>
      <c r="L2170" s="937" t="s">
        <v>2776</v>
      </c>
      <c r="M2170" s="903"/>
      <c r="O2170" s="857"/>
    </row>
    <row r="2171" spans="2:15" ht="13.5">
      <c r="B2171" s="871">
        <f t="shared" si="33"/>
        <v>2167</v>
      </c>
      <c r="C2171" s="1142"/>
      <c r="D2171" s="868"/>
      <c r="E2171" s="865"/>
      <c r="F2171" s="909"/>
      <c r="G2171" s="882" t="s">
        <v>2777</v>
      </c>
      <c r="H2171" s="1141"/>
      <c r="I2171" s="883"/>
      <c r="J2171" s="884" t="s">
        <v>2778</v>
      </c>
      <c r="K2171" s="902"/>
      <c r="L2171" s="937" t="s">
        <v>1757</v>
      </c>
      <c r="M2171" s="903"/>
      <c r="O2171" s="857"/>
    </row>
    <row r="2172" spans="2:15" ht="13.5">
      <c r="B2172" s="871">
        <f t="shared" si="33"/>
        <v>2168</v>
      </c>
      <c r="C2172" s="1142"/>
      <c r="D2172" s="868"/>
      <c r="E2172" s="865"/>
      <c r="F2172" s="888"/>
      <c r="G2172" s="882" t="s">
        <v>2779</v>
      </c>
      <c r="H2172" s="1141"/>
      <c r="I2172" s="883"/>
      <c r="J2172" s="884" t="s">
        <v>2780</v>
      </c>
      <c r="K2172" s="902" t="s">
        <v>768</v>
      </c>
      <c r="L2172" s="937" t="s">
        <v>592</v>
      </c>
      <c r="M2172" s="903"/>
      <c r="O2172" s="857"/>
    </row>
    <row r="2173" spans="2:15" ht="13.5">
      <c r="B2173" s="871">
        <f t="shared" si="33"/>
        <v>2169</v>
      </c>
      <c r="C2173" s="1153"/>
      <c r="D2173" s="860"/>
      <c r="E2173" s="890"/>
      <c r="F2173" s="891" t="s">
        <v>968</v>
      </c>
      <c r="G2173" s="893"/>
      <c r="H2173" s="1541"/>
      <c r="I2173" s="893"/>
      <c r="J2173" s="894" t="s">
        <v>953</v>
      </c>
      <c r="K2173" s="904"/>
      <c r="L2173" s="905" t="s">
        <v>994</v>
      </c>
      <c r="M2173" s="906" t="s">
        <v>772</v>
      </c>
      <c r="O2173" s="857"/>
    </row>
    <row r="2174" spans="2:15" s="837" customFormat="1" ht="13.5">
      <c r="B2174" s="858">
        <f t="shared" si="33"/>
        <v>2170</v>
      </c>
      <c r="C2174" s="1035" t="s">
        <v>2781</v>
      </c>
      <c r="D2174" s="1036"/>
      <c r="E2174" s="897"/>
      <c r="F2174" s="1046"/>
      <c r="G2174" s="917"/>
      <c r="H2174" s="917"/>
      <c r="I2174" s="917"/>
      <c r="J2174" s="952" t="s">
        <v>955</v>
      </c>
      <c r="K2174" s="952" t="s">
        <v>592</v>
      </c>
      <c r="L2174" s="924" t="s">
        <v>994</v>
      </c>
      <c r="M2174" s="920"/>
      <c r="O2174" s="865"/>
    </row>
    <row r="2175" spans="2:15" ht="13.5">
      <c r="B2175" s="871">
        <f t="shared" si="33"/>
        <v>2171</v>
      </c>
      <c r="C2175" s="1142"/>
      <c r="D2175" s="868"/>
      <c r="E2175" s="1072"/>
      <c r="F2175" s="899" t="s">
        <v>747</v>
      </c>
      <c r="G2175" s="874"/>
      <c r="H2175" s="1021"/>
      <c r="I2175" s="874"/>
      <c r="J2175" s="875" t="s">
        <v>943</v>
      </c>
      <c r="K2175" s="885"/>
      <c r="L2175" s="886" t="s">
        <v>955</v>
      </c>
      <c r="M2175" s="887"/>
      <c r="O2175" s="857"/>
    </row>
    <row r="2176" spans="2:15" ht="13.5">
      <c r="B2176" s="871">
        <f t="shared" si="33"/>
        <v>2172</v>
      </c>
      <c r="C2176" s="1142"/>
      <c r="D2176" s="868"/>
      <c r="E2176" s="1072"/>
      <c r="F2176" s="907" t="s">
        <v>958</v>
      </c>
      <c r="G2176" s="883"/>
      <c r="H2176" s="1141"/>
      <c r="I2176" s="883"/>
      <c r="J2176" s="884" t="s">
        <v>908</v>
      </c>
      <c r="K2176" s="902"/>
      <c r="L2176" s="937" t="s">
        <v>699</v>
      </c>
      <c r="M2176" s="903"/>
      <c r="O2176" s="857"/>
    </row>
    <row r="2177" spans="2:15" ht="15.75">
      <c r="B2177" s="871">
        <f t="shared" si="33"/>
        <v>2173</v>
      </c>
      <c r="C2177" s="1142"/>
      <c r="D2177" s="868"/>
      <c r="E2177" s="865"/>
      <c r="F2177" s="881" t="s">
        <v>890</v>
      </c>
      <c r="G2177" s="882" t="s">
        <v>2782</v>
      </c>
      <c r="H2177" s="1141"/>
      <c r="I2177" s="883"/>
      <c r="J2177" s="884" t="s">
        <v>2783</v>
      </c>
      <c r="K2177" s="902"/>
      <c r="L2177" s="937" t="s">
        <v>2784</v>
      </c>
      <c r="M2177" s="903"/>
      <c r="O2177" s="857"/>
    </row>
    <row r="2178" spans="2:15" ht="15.75">
      <c r="B2178" s="871">
        <f t="shared" si="33"/>
        <v>2174</v>
      </c>
      <c r="C2178" s="1142"/>
      <c r="D2178" s="868"/>
      <c r="E2178" s="865"/>
      <c r="F2178" s="909" t="s">
        <v>1566</v>
      </c>
      <c r="G2178" s="882" t="s">
        <v>2785</v>
      </c>
      <c r="H2178" s="1141"/>
      <c r="I2178" s="883"/>
      <c r="J2178" s="884" t="s">
        <v>2786</v>
      </c>
      <c r="K2178" s="902"/>
      <c r="L2178" s="937" t="s">
        <v>2787</v>
      </c>
      <c r="M2178" s="903"/>
      <c r="O2178" s="857"/>
    </row>
    <row r="2179" spans="2:15" ht="13.5">
      <c r="B2179" s="871">
        <f t="shared" si="33"/>
        <v>2175</v>
      </c>
      <c r="C2179" s="1142"/>
      <c r="D2179" s="868"/>
      <c r="E2179" s="865"/>
      <c r="F2179" s="909"/>
      <c r="G2179" s="882" t="s">
        <v>2779</v>
      </c>
      <c r="H2179" s="1141"/>
      <c r="I2179" s="883"/>
      <c r="J2179" s="884" t="s">
        <v>2788</v>
      </c>
      <c r="K2179" s="902" t="s">
        <v>768</v>
      </c>
      <c r="L2179" s="937" t="s">
        <v>592</v>
      </c>
      <c r="M2179" s="903"/>
      <c r="O2179" s="857"/>
    </row>
    <row r="2180" spans="2:15" ht="13.5">
      <c r="B2180" s="871">
        <f t="shared" si="33"/>
        <v>2176</v>
      </c>
      <c r="C2180" s="1153"/>
      <c r="D2180" s="860"/>
      <c r="E2180" s="890"/>
      <c r="F2180" s="891" t="s">
        <v>968</v>
      </c>
      <c r="G2180" s="893"/>
      <c r="H2180" s="1541"/>
      <c r="I2180" s="893"/>
      <c r="J2180" s="894" t="s">
        <v>953</v>
      </c>
      <c r="K2180" s="904"/>
      <c r="L2180" s="905" t="s">
        <v>955</v>
      </c>
      <c r="M2180" s="906" t="s">
        <v>772</v>
      </c>
      <c r="O2180" s="857"/>
    </row>
    <row r="2181" spans="2:15" s="837" customFormat="1" ht="13.5">
      <c r="B2181" s="858">
        <f t="shared" si="33"/>
        <v>2177</v>
      </c>
      <c r="C2181" s="1035" t="s">
        <v>2789</v>
      </c>
      <c r="D2181" s="1036"/>
      <c r="E2181" s="897"/>
      <c r="F2181" s="1046"/>
      <c r="G2181" s="917"/>
      <c r="H2181" s="917"/>
      <c r="I2181" s="917"/>
      <c r="J2181" s="952" t="s">
        <v>955</v>
      </c>
      <c r="K2181" s="952" t="s">
        <v>592</v>
      </c>
      <c r="L2181" s="924" t="s">
        <v>955</v>
      </c>
      <c r="M2181" s="920"/>
      <c r="O2181" s="865"/>
    </row>
    <row r="2182" spans="2:15" ht="13.5">
      <c r="B2182" s="871">
        <f t="shared" ref="B2182:B2245" si="34">B2181+1</f>
        <v>2178</v>
      </c>
      <c r="C2182" s="1142"/>
      <c r="D2182" s="868"/>
      <c r="E2182" s="1072"/>
      <c r="F2182" s="899" t="s">
        <v>747</v>
      </c>
      <c r="G2182" s="874"/>
      <c r="H2182" s="1021"/>
      <c r="I2182" s="874"/>
      <c r="J2182" s="875" t="s">
        <v>943</v>
      </c>
      <c r="K2182" s="885"/>
      <c r="L2182" s="886" t="s">
        <v>955</v>
      </c>
      <c r="M2182" s="887"/>
      <c r="O2182" s="857"/>
    </row>
    <row r="2183" spans="2:15" ht="13.5">
      <c r="B2183" s="871">
        <f t="shared" si="34"/>
        <v>2179</v>
      </c>
      <c r="C2183" s="1142"/>
      <c r="D2183" s="868"/>
      <c r="E2183" s="1072"/>
      <c r="F2183" s="907" t="s">
        <v>680</v>
      </c>
      <c r="G2183" s="883"/>
      <c r="H2183" s="1141"/>
      <c r="I2183" s="883"/>
      <c r="J2183" s="884" t="s">
        <v>908</v>
      </c>
      <c r="K2183" s="902"/>
      <c r="L2183" s="937" t="s">
        <v>699</v>
      </c>
      <c r="M2183" s="903"/>
      <c r="O2183" s="857"/>
    </row>
    <row r="2184" spans="2:15" ht="15.75">
      <c r="B2184" s="871">
        <f t="shared" si="34"/>
        <v>2180</v>
      </c>
      <c r="C2184" s="1142"/>
      <c r="D2184" s="868"/>
      <c r="E2184" s="865"/>
      <c r="F2184" s="881" t="s">
        <v>961</v>
      </c>
      <c r="G2184" s="882" t="s">
        <v>2790</v>
      </c>
      <c r="H2184" s="1141"/>
      <c r="I2184" s="883"/>
      <c r="J2184" s="884" t="s">
        <v>2783</v>
      </c>
      <c r="K2184" s="902"/>
      <c r="L2184" s="937" t="s">
        <v>2791</v>
      </c>
      <c r="M2184" s="903"/>
      <c r="O2184" s="857"/>
    </row>
    <row r="2185" spans="2:15" ht="15.75">
      <c r="B2185" s="871">
        <f t="shared" si="34"/>
        <v>2181</v>
      </c>
      <c r="C2185" s="1142"/>
      <c r="D2185" s="868"/>
      <c r="E2185" s="865"/>
      <c r="F2185" s="1571" t="s">
        <v>1566</v>
      </c>
      <c r="G2185" s="882" t="s">
        <v>2785</v>
      </c>
      <c r="H2185" s="1141"/>
      <c r="I2185" s="883"/>
      <c r="J2185" s="884" t="s">
        <v>2786</v>
      </c>
      <c r="K2185" s="902"/>
      <c r="L2185" s="937" t="s">
        <v>2787</v>
      </c>
      <c r="M2185" s="903"/>
      <c r="O2185" s="857"/>
    </row>
    <row r="2186" spans="2:15" ht="13.5">
      <c r="B2186" s="871">
        <f t="shared" si="34"/>
        <v>2182</v>
      </c>
      <c r="C2186" s="1142"/>
      <c r="D2186" s="868"/>
      <c r="E2186" s="865"/>
      <c r="F2186" s="909"/>
      <c r="G2186" s="882" t="s">
        <v>2779</v>
      </c>
      <c r="H2186" s="1141"/>
      <c r="I2186" s="883"/>
      <c r="J2186" s="884" t="s">
        <v>2792</v>
      </c>
      <c r="K2186" s="902" t="s">
        <v>768</v>
      </c>
      <c r="L2186" s="937" t="s">
        <v>592</v>
      </c>
      <c r="M2186" s="903"/>
      <c r="O2186" s="857"/>
    </row>
    <row r="2187" spans="2:15" ht="13.5">
      <c r="B2187" s="871">
        <f t="shared" si="34"/>
        <v>2183</v>
      </c>
      <c r="C2187" s="1153"/>
      <c r="D2187" s="860"/>
      <c r="E2187" s="890"/>
      <c r="F2187" s="964" t="s">
        <v>2793</v>
      </c>
      <c r="G2187" s="893"/>
      <c r="H2187" s="1541"/>
      <c r="I2187" s="893"/>
      <c r="J2187" s="894" t="s">
        <v>1790</v>
      </c>
      <c r="K2187" s="904"/>
      <c r="L2187" s="905" t="s">
        <v>955</v>
      </c>
      <c r="M2187" s="906" t="s">
        <v>772</v>
      </c>
      <c r="O2187" s="857"/>
    </row>
    <row r="2188" spans="2:15" s="837" customFormat="1" ht="13.5">
      <c r="B2188" s="858">
        <f t="shared" si="34"/>
        <v>2184</v>
      </c>
      <c r="C2188" s="921" t="s">
        <v>2794</v>
      </c>
      <c r="D2188" s="1046"/>
      <c r="E2188" s="917"/>
      <c r="F2188" s="917"/>
      <c r="G2188" s="917"/>
      <c r="H2188" s="917"/>
      <c r="I2188" s="917"/>
      <c r="J2188" s="952" t="s">
        <v>2642</v>
      </c>
      <c r="K2188" s="952" t="s">
        <v>592</v>
      </c>
      <c r="L2188" s="931" t="s">
        <v>994</v>
      </c>
      <c r="M2188" s="920"/>
      <c r="O2188" s="865"/>
    </row>
    <row r="2189" spans="2:15" s="837" customFormat="1" ht="13.5">
      <c r="B2189" s="858">
        <f t="shared" si="34"/>
        <v>2185</v>
      </c>
      <c r="C2189" s="1489" t="s">
        <v>2795</v>
      </c>
      <c r="D2189" s="1046"/>
      <c r="E2189" s="917"/>
      <c r="F2189" s="917"/>
      <c r="G2189" s="917"/>
      <c r="H2189" s="917"/>
      <c r="I2189" s="917"/>
      <c r="J2189" s="952" t="s">
        <v>2642</v>
      </c>
      <c r="K2189" s="952" t="s">
        <v>592</v>
      </c>
      <c r="L2189" s="931" t="s">
        <v>994</v>
      </c>
      <c r="M2189" s="920"/>
      <c r="O2189" s="865"/>
    </row>
    <row r="2190" spans="2:15" ht="54.6" customHeight="1">
      <c r="B2190" s="871">
        <f t="shared" si="34"/>
        <v>2186</v>
      </c>
      <c r="C2190" s="1064"/>
      <c r="D2190" s="1036" t="s">
        <v>2796</v>
      </c>
      <c r="E2190" s="897"/>
      <c r="F2190" s="917"/>
      <c r="G2190" s="917"/>
      <c r="H2190" s="917"/>
      <c r="I2190" s="917"/>
      <c r="J2190" s="1445" t="s">
        <v>2797</v>
      </c>
      <c r="K2190" s="952" t="s">
        <v>592</v>
      </c>
      <c r="L2190" s="931" t="s">
        <v>955</v>
      </c>
      <c r="M2190" s="2864" t="s">
        <v>4418</v>
      </c>
      <c r="O2190" s="857"/>
    </row>
    <row r="2191" spans="2:15" ht="13.5">
      <c r="B2191" s="871">
        <f t="shared" si="34"/>
        <v>2187</v>
      </c>
      <c r="C2191" s="1064"/>
      <c r="D2191" s="1170" t="s">
        <v>2798</v>
      </c>
      <c r="E2191" s="897"/>
      <c r="F2191" s="868"/>
      <c r="G2191" s="868"/>
      <c r="H2191" s="868"/>
      <c r="I2191" s="868"/>
      <c r="J2191" s="1596" t="s">
        <v>2799</v>
      </c>
      <c r="K2191" s="952" t="s">
        <v>592</v>
      </c>
      <c r="L2191" s="931" t="s">
        <v>994</v>
      </c>
      <c r="M2191" s="870"/>
      <c r="O2191" s="857"/>
    </row>
    <row r="2192" spans="2:15" s="837" customFormat="1" ht="13.5">
      <c r="B2192" s="858">
        <f t="shared" si="34"/>
        <v>2188</v>
      </c>
      <c r="C2192" s="1035" t="s">
        <v>2800</v>
      </c>
      <c r="D2192" s="1036"/>
      <c r="E2192" s="897"/>
      <c r="F2192" s="917"/>
      <c r="G2192" s="917"/>
      <c r="H2192" s="917"/>
      <c r="I2192" s="917"/>
      <c r="J2192" s="952" t="s">
        <v>2642</v>
      </c>
      <c r="K2192" s="952" t="s">
        <v>592</v>
      </c>
      <c r="L2192" s="931" t="s">
        <v>955</v>
      </c>
      <c r="M2192" s="920"/>
      <c r="O2192" s="865"/>
    </row>
    <row r="2193" spans="2:15" ht="13.5">
      <c r="B2193" s="871">
        <f t="shared" si="34"/>
        <v>2189</v>
      </c>
      <c r="C2193" s="1142"/>
      <c r="D2193" s="865"/>
      <c r="E2193" s="1072"/>
      <c r="F2193" s="873" t="s">
        <v>747</v>
      </c>
      <c r="G2193" s="874"/>
      <c r="H2193" s="1021"/>
      <c r="I2193" s="874"/>
      <c r="J2193" s="875" t="s">
        <v>943</v>
      </c>
      <c r="K2193" s="876"/>
      <c r="L2193" s="877" t="s">
        <v>1805</v>
      </c>
      <c r="M2193" s="878"/>
      <c r="O2193" s="857"/>
    </row>
    <row r="2194" spans="2:15" ht="13.5">
      <c r="B2194" s="871">
        <f t="shared" si="34"/>
        <v>2190</v>
      </c>
      <c r="C2194" s="1142"/>
      <c r="D2194" s="865"/>
      <c r="E2194" s="1072"/>
      <c r="F2194" s="907" t="s">
        <v>680</v>
      </c>
      <c r="G2194" s="883"/>
      <c r="H2194" s="1141"/>
      <c r="I2194" s="883"/>
      <c r="J2194" s="884" t="s">
        <v>908</v>
      </c>
      <c r="K2194" s="902"/>
      <c r="L2194" s="937" t="s">
        <v>699</v>
      </c>
      <c r="M2194" s="903"/>
      <c r="O2194" s="857"/>
    </row>
    <row r="2195" spans="2:15" ht="13.5">
      <c r="B2195" s="871">
        <f t="shared" si="34"/>
        <v>2191</v>
      </c>
      <c r="C2195" s="1142"/>
      <c r="D2195" s="865"/>
      <c r="E2195" s="880"/>
      <c r="F2195" s="1029" t="s">
        <v>961</v>
      </c>
      <c r="G2195" s="883" t="s">
        <v>2801</v>
      </c>
      <c r="H2195" s="1141"/>
      <c r="I2195" s="1141"/>
      <c r="J2195" s="884" t="s">
        <v>2641</v>
      </c>
      <c r="K2195" s="902"/>
      <c r="L2195" s="937" t="s">
        <v>592</v>
      </c>
      <c r="M2195" s="903"/>
      <c r="O2195" s="857"/>
    </row>
    <row r="2196" spans="2:15" ht="13.5" customHeight="1">
      <c r="B2196" s="871">
        <f t="shared" si="34"/>
        <v>2192</v>
      </c>
      <c r="C2196" s="1142"/>
      <c r="D2196" s="865"/>
      <c r="E2196" s="880"/>
      <c r="F2196" s="1011" t="s">
        <v>2802</v>
      </c>
      <c r="G2196" s="883" t="s">
        <v>2803</v>
      </c>
      <c r="H2196" s="1141"/>
      <c r="I2196" s="1141"/>
      <c r="J2196" s="884" t="s">
        <v>2804</v>
      </c>
      <c r="K2196" s="902"/>
      <c r="L2196" s="937" t="s">
        <v>798</v>
      </c>
      <c r="M2196" s="903"/>
      <c r="O2196" s="857"/>
    </row>
    <row r="2197" spans="2:15" ht="13.5">
      <c r="B2197" s="871">
        <f t="shared" si="34"/>
        <v>2193</v>
      </c>
      <c r="C2197" s="1142"/>
      <c r="D2197" s="868"/>
      <c r="E2197" s="880"/>
      <c r="F2197" s="909"/>
      <c r="G2197" s="883" t="s">
        <v>2805</v>
      </c>
      <c r="H2197" s="1141"/>
      <c r="I2197" s="1141"/>
      <c r="J2197" s="884" t="s">
        <v>2806</v>
      </c>
      <c r="K2197" s="902"/>
      <c r="L2197" s="937" t="s">
        <v>2807</v>
      </c>
      <c r="M2197" s="903"/>
      <c r="O2197" s="857"/>
    </row>
    <row r="2198" spans="2:15" ht="13.5">
      <c r="B2198" s="871">
        <f t="shared" si="34"/>
        <v>2194</v>
      </c>
      <c r="C2198" s="1142"/>
      <c r="D2198" s="865"/>
      <c r="E2198" s="1072"/>
      <c r="F2198" s="1011"/>
      <c r="G2198" s="883" t="s">
        <v>712</v>
      </c>
      <c r="H2198" s="1141"/>
      <c r="I2198" s="1141"/>
      <c r="J2198" s="884" t="s">
        <v>2808</v>
      </c>
      <c r="K2198" s="902"/>
      <c r="L2198" s="937" t="s">
        <v>994</v>
      </c>
      <c r="M2198" s="903"/>
      <c r="O2198" s="857"/>
    </row>
    <row r="2199" spans="2:15" ht="13.5">
      <c r="B2199" s="871">
        <f t="shared" si="34"/>
        <v>2195</v>
      </c>
      <c r="C2199" s="1142"/>
      <c r="D2199" s="865"/>
      <c r="E2199" s="1072"/>
      <c r="F2199" s="1597"/>
      <c r="G2199" s="910" t="s">
        <v>879</v>
      </c>
      <c r="H2199" s="1141"/>
      <c r="I2199" s="1141"/>
      <c r="J2199" s="884" t="s">
        <v>946</v>
      </c>
      <c r="K2199" s="982" t="s">
        <v>2809</v>
      </c>
      <c r="L2199" s="937" t="s">
        <v>994</v>
      </c>
      <c r="M2199" s="903"/>
      <c r="O2199" s="857"/>
    </row>
    <row r="2200" spans="2:15" ht="13.5">
      <c r="B2200" s="871">
        <f t="shared" si="34"/>
        <v>2196</v>
      </c>
      <c r="C2200" s="1142"/>
      <c r="D2200" s="860"/>
      <c r="E2200" s="860"/>
      <c r="F2200" s="889" t="s">
        <v>2754</v>
      </c>
      <c r="G2200" s="893"/>
      <c r="H2200" s="1541"/>
      <c r="I2200" s="893"/>
      <c r="J2200" s="894" t="s">
        <v>1249</v>
      </c>
      <c r="K2200" s="904"/>
      <c r="L2200" s="905" t="s">
        <v>994</v>
      </c>
      <c r="M2200" s="906" t="s">
        <v>772</v>
      </c>
      <c r="O2200" s="857"/>
    </row>
    <row r="2201" spans="2:15" s="837" customFormat="1" ht="13.5">
      <c r="B2201" s="858">
        <f t="shared" si="34"/>
        <v>2197</v>
      </c>
      <c r="C2201" s="1035" t="s">
        <v>2810</v>
      </c>
      <c r="D2201" s="897"/>
      <c r="E2201" s="897"/>
      <c r="F2201" s="868"/>
      <c r="G2201" s="868"/>
      <c r="H2201" s="865"/>
      <c r="I2201" s="868"/>
      <c r="J2201" s="952" t="s">
        <v>994</v>
      </c>
      <c r="K2201" s="952" t="s">
        <v>592</v>
      </c>
      <c r="L2201" s="931" t="s">
        <v>994</v>
      </c>
      <c r="M2201" s="870"/>
      <c r="O2201" s="865"/>
    </row>
    <row r="2202" spans="2:15" ht="13.5">
      <c r="B2202" s="871">
        <f t="shared" si="34"/>
        <v>2198</v>
      </c>
      <c r="C2202" s="1142"/>
      <c r="D2202" s="865"/>
      <c r="E2202" s="1072"/>
      <c r="F2202" s="899" t="s">
        <v>747</v>
      </c>
      <c r="G2202" s="874"/>
      <c r="H2202" s="1021"/>
      <c r="I2202" s="874"/>
      <c r="J2202" s="875" t="s">
        <v>866</v>
      </c>
      <c r="K2202" s="876"/>
      <c r="L2202" s="877" t="s">
        <v>955</v>
      </c>
      <c r="M2202" s="878"/>
      <c r="O2202" s="857"/>
    </row>
    <row r="2203" spans="2:15" ht="13.5">
      <c r="B2203" s="871">
        <f t="shared" si="34"/>
        <v>2199</v>
      </c>
      <c r="C2203" s="1142"/>
      <c r="D2203" s="865"/>
      <c r="E2203" s="1072"/>
      <c r="F2203" s="1509" t="s">
        <v>2717</v>
      </c>
      <c r="G2203" s="883"/>
      <c r="H2203" s="1141"/>
      <c r="I2203" s="883"/>
      <c r="J2203" s="884" t="s">
        <v>908</v>
      </c>
      <c r="K2203" s="902"/>
      <c r="L2203" s="937" t="s">
        <v>699</v>
      </c>
      <c r="M2203" s="903" t="s">
        <v>2811</v>
      </c>
      <c r="O2203" s="857"/>
    </row>
    <row r="2204" spans="2:15" ht="15.75">
      <c r="B2204" s="871">
        <f t="shared" si="34"/>
        <v>2200</v>
      </c>
      <c r="C2204" s="1142"/>
      <c r="D2204" s="865"/>
      <c r="E2204" s="880"/>
      <c r="F2204" s="1029" t="s">
        <v>890</v>
      </c>
      <c r="G2204" s="883" t="s">
        <v>2812</v>
      </c>
      <c r="H2204" s="1141"/>
      <c r="I2204" s="1141"/>
      <c r="J2204" s="884" t="s">
        <v>2283</v>
      </c>
      <c r="K2204" s="902"/>
      <c r="L2204" s="937" t="s">
        <v>2813</v>
      </c>
      <c r="M2204" s="903"/>
      <c r="O2204" s="857"/>
    </row>
    <row r="2205" spans="2:15" ht="13.5">
      <c r="B2205" s="871">
        <f t="shared" si="34"/>
        <v>2201</v>
      </c>
      <c r="C2205" s="1142"/>
      <c r="D2205" s="865"/>
      <c r="E2205" s="880"/>
      <c r="F2205" s="1011" t="s">
        <v>2802</v>
      </c>
      <c r="G2205" s="883" t="s">
        <v>2814</v>
      </c>
      <c r="H2205" s="1141"/>
      <c r="I2205" s="1141"/>
      <c r="J2205" s="884" t="s">
        <v>2815</v>
      </c>
      <c r="K2205" s="902"/>
      <c r="L2205" s="937" t="s">
        <v>2816</v>
      </c>
      <c r="M2205" s="903"/>
      <c r="O2205" s="857"/>
    </row>
    <row r="2206" spans="2:15" ht="13.5">
      <c r="B2206" s="871">
        <f t="shared" si="34"/>
        <v>2202</v>
      </c>
      <c r="C2206" s="1142"/>
      <c r="D2206" s="868"/>
      <c r="E2206" s="880"/>
      <c r="F2206" s="909"/>
      <c r="G2206" s="883" t="s">
        <v>2817</v>
      </c>
      <c r="H2206" s="1141"/>
      <c r="I2206" s="1141"/>
      <c r="J2206" s="884" t="s">
        <v>1223</v>
      </c>
      <c r="K2206" s="902"/>
      <c r="L2206" s="937" t="s">
        <v>994</v>
      </c>
      <c r="M2206" s="903"/>
      <c r="O2206" s="857"/>
    </row>
    <row r="2207" spans="2:15" ht="13.5">
      <c r="B2207" s="871">
        <f t="shared" si="34"/>
        <v>2203</v>
      </c>
      <c r="C2207" s="1142"/>
      <c r="D2207" s="860"/>
      <c r="E2207" s="860"/>
      <c r="F2207" s="891" t="s">
        <v>845</v>
      </c>
      <c r="G2207" s="893"/>
      <c r="H2207" s="1541"/>
      <c r="I2207" s="893"/>
      <c r="J2207" s="894" t="s">
        <v>1445</v>
      </c>
      <c r="K2207" s="904"/>
      <c r="L2207" s="905" t="s">
        <v>994</v>
      </c>
      <c r="M2207" s="906" t="s">
        <v>772</v>
      </c>
      <c r="O2207" s="857"/>
    </row>
    <row r="2208" spans="2:15" s="837" customFormat="1" ht="13.5">
      <c r="B2208" s="858">
        <f t="shared" si="34"/>
        <v>2204</v>
      </c>
      <c r="C2208" s="866" t="s">
        <v>2818</v>
      </c>
      <c r="D2208" s="917"/>
      <c r="E2208" s="917"/>
      <c r="F2208" s="917"/>
      <c r="G2208" s="917"/>
      <c r="H2208" s="860"/>
      <c r="I2208" s="860"/>
      <c r="J2208" s="861" t="s">
        <v>592</v>
      </c>
      <c r="K2208" s="862" t="s">
        <v>592</v>
      </c>
      <c r="L2208" s="863" t="s">
        <v>592</v>
      </c>
      <c r="M2208" s="864"/>
      <c r="O2208" s="865"/>
    </row>
    <row r="2209" spans="2:15" s="837" customFormat="1" ht="13.5">
      <c r="B2209" s="858">
        <f t="shared" si="34"/>
        <v>2205</v>
      </c>
      <c r="C2209" s="866" t="s">
        <v>2819</v>
      </c>
      <c r="D2209" s="860"/>
      <c r="E2209" s="860"/>
      <c r="F2209" s="860"/>
      <c r="G2209" s="860"/>
      <c r="H2209" s="860"/>
      <c r="I2209" s="860"/>
      <c r="J2209" s="861" t="s">
        <v>592</v>
      </c>
      <c r="K2209" s="861" t="s">
        <v>592</v>
      </c>
      <c r="L2209" s="863" t="s">
        <v>592</v>
      </c>
      <c r="M2209" s="864"/>
      <c r="O2209" s="865"/>
    </row>
    <row r="2210" spans="2:15" s="837" customFormat="1" ht="13.5">
      <c r="B2210" s="858">
        <f t="shared" si="34"/>
        <v>2206</v>
      </c>
      <c r="C2210" s="867" t="s">
        <v>2820</v>
      </c>
      <c r="D2210" s="868"/>
      <c r="E2210" s="868"/>
      <c r="F2210" s="868"/>
      <c r="G2210" s="868"/>
      <c r="H2210" s="868"/>
      <c r="I2210" s="868"/>
      <c r="J2210" s="949" t="s">
        <v>592</v>
      </c>
      <c r="K2210" s="949" t="s">
        <v>592</v>
      </c>
      <c r="L2210" s="869" t="s">
        <v>592</v>
      </c>
      <c r="M2210" s="870"/>
      <c r="O2210" s="865"/>
    </row>
    <row r="2211" spans="2:15" s="837" customFormat="1" ht="13.5">
      <c r="B2211" s="858">
        <f t="shared" si="34"/>
        <v>2207</v>
      </c>
      <c r="C2211" s="866" t="s">
        <v>2821</v>
      </c>
      <c r="D2211" s="917"/>
      <c r="E2211" s="917"/>
      <c r="F2211" s="917"/>
      <c r="G2211" s="917"/>
      <c r="H2211" s="917"/>
      <c r="I2211" s="917"/>
      <c r="J2211" s="952" t="s">
        <v>592</v>
      </c>
      <c r="K2211" s="953" t="s">
        <v>592</v>
      </c>
      <c r="L2211" s="924" t="s">
        <v>592</v>
      </c>
      <c r="M2211" s="920"/>
      <c r="O2211" s="865"/>
    </row>
    <row r="2212" spans="2:15" s="837" customFormat="1" ht="13.5">
      <c r="B2212" s="858">
        <f t="shared" si="34"/>
        <v>2208</v>
      </c>
      <c r="C2212" s="1598" t="s">
        <v>2822</v>
      </c>
      <c r="D2212" s="1599"/>
      <c r="E2212" s="1600"/>
      <c r="F2212" s="917"/>
      <c r="G2212" s="917"/>
      <c r="H2212" s="897"/>
      <c r="I2212" s="897"/>
      <c r="J2212" s="929"/>
      <c r="K2212" s="930" t="s">
        <v>592</v>
      </c>
      <c r="L2212" s="931" t="s">
        <v>592</v>
      </c>
      <c r="M2212" s="957"/>
      <c r="O2212" s="865"/>
    </row>
    <row r="2213" spans="2:15" s="837" customFormat="1" ht="13.5">
      <c r="B2213" s="858">
        <f t="shared" si="34"/>
        <v>2209</v>
      </c>
      <c r="C2213" s="867" t="s">
        <v>2823</v>
      </c>
      <c r="D2213" s="897"/>
      <c r="E2213" s="897"/>
      <c r="F2213" s="947"/>
      <c r="G2213" s="947"/>
      <c r="H2213" s="947"/>
      <c r="I2213" s="947"/>
      <c r="J2213" s="952" t="s">
        <v>592</v>
      </c>
      <c r="K2213" s="930" t="s">
        <v>592</v>
      </c>
      <c r="L2213" s="931" t="s">
        <v>592</v>
      </c>
      <c r="M2213" s="957"/>
      <c r="O2213" s="865"/>
    </row>
    <row r="2214" spans="2:15" s="837" customFormat="1" ht="13.5">
      <c r="B2214" s="858">
        <f t="shared" si="34"/>
        <v>2210</v>
      </c>
      <c r="C2214" s="951"/>
      <c r="D2214" s="896" t="s">
        <v>2824</v>
      </c>
      <c r="E2214" s="947"/>
      <c r="F2214" s="916"/>
      <c r="G2214" s="916"/>
      <c r="H2214" s="916"/>
      <c r="I2214" s="916"/>
      <c r="J2214" s="952"/>
      <c r="K2214" s="953" t="s">
        <v>592</v>
      </c>
      <c r="L2214" s="924" t="s">
        <v>592</v>
      </c>
      <c r="M2214" s="920"/>
      <c r="O2214" s="865"/>
    </row>
    <row r="2215" spans="2:15" s="837" customFormat="1" ht="13.5">
      <c r="B2215" s="858">
        <f t="shared" si="34"/>
        <v>2211</v>
      </c>
      <c r="C2215" s="951"/>
      <c r="D2215" s="961" t="s">
        <v>2825</v>
      </c>
      <c r="E2215" s="896"/>
      <c r="F2215" s="896"/>
      <c r="G2215" s="897"/>
      <c r="H2215" s="897"/>
      <c r="I2215" s="897"/>
      <c r="J2215" s="929"/>
      <c r="K2215" s="952" t="s">
        <v>592</v>
      </c>
      <c r="L2215" s="924" t="s">
        <v>592</v>
      </c>
      <c r="M2215" s="920"/>
      <c r="O2215" s="865"/>
    </row>
    <row r="2216" spans="2:15" s="837" customFormat="1" ht="13.5">
      <c r="B2216" s="858">
        <f t="shared" si="34"/>
        <v>2212</v>
      </c>
      <c r="C2216" s="867" t="s">
        <v>2826</v>
      </c>
      <c r="D2216" s="897"/>
      <c r="E2216" s="897"/>
      <c r="F2216" s="947"/>
      <c r="G2216" s="947"/>
      <c r="H2216" s="947"/>
      <c r="I2216" s="947"/>
      <c r="J2216" s="929" t="s">
        <v>592</v>
      </c>
      <c r="K2216" s="930" t="s">
        <v>592</v>
      </c>
      <c r="L2216" s="931" t="s">
        <v>592</v>
      </c>
      <c r="M2216" s="957"/>
      <c r="O2216" s="865"/>
    </row>
    <row r="2217" spans="2:15" ht="13.5">
      <c r="B2217" s="871">
        <f t="shared" si="34"/>
        <v>2213</v>
      </c>
      <c r="C2217" s="932"/>
      <c r="D2217" s="1601"/>
      <c r="E2217" s="880"/>
      <c r="F2217" s="897" t="s">
        <v>888</v>
      </c>
      <c r="G2217" s="897"/>
      <c r="H2217" s="897"/>
      <c r="I2217" s="897"/>
      <c r="J2217" s="955" t="s">
        <v>2827</v>
      </c>
      <c r="K2217" s="956"/>
      <c r="L2217" s="931" t="s">
        <v>592</v>
      </c>
      <c r="M2217" s="957"/>
      <c r="O2217" s="857"/>
    </row>
    <row r="2218" spans="2:15" ht="13.5">
      <c r="B2218" s="871">
        <f t="shared" si="34"/>
        <v>2214</v>
      </c>
      <c r="C2218" s="932"/>
      <c r="D2218" s="1601"/>
      <c r="E2218" s="880"/>
      <c r="F2218" s="883" t="s">
        <v>2717</v>
      </c>
      <c r="G2218" s="883"/>
      <c r="H2218" s="883"/>
      <c r="I2218" s="883"/>
      <c r="J2218" s="884" t="s">
        <v>1339</v>
      </c>
      <c r="K2218" s="902"/>
      <c r="L2218" s="937" t="s">
        <v>592</v>
      </c>
      <c r="M2218" s="903"/>
      <c r="O2218" s="857"/>
    </row>
    <row r="2219" spans="2:15" ht="13.5">
      <c r="B2219" s="871">
        <f t="shared" si="34"/>
        <v>2215</v>
      </c>
      <c r="C2219" s="932"/>
      <c r="D2219" s="1601"/>
      <c r="E2219" s="958"/>
      <c r="F2219" s="1050" t="s">
        <v>961</v>
      </c>
      <c r="G2219" s="882" t="s">
        <v>2828</v>
      </c>
      <c r="H2219" s="883"/>
      <c r="I2219" s="883"/>
      <c r="J2219" s="884" t="s">
        <v>2829</v>
      </c>
      <c r="K2219" s="902"/>
      <c r="L2219" s="937" t="s">
        <v>592</v>
      </c>
      <c r="M2219" s="903"/>
      <c r="O2219" s="857"/>
    </row>
    <row r="2220" spans="2:15" ht="13.5" customHeight="1">
      <c r="B2220" s="871">
        <f t="shared" si="34"/>
        <v>2216</v>
      </c>
      <c r="C2220" s="932"/>
      <c r="D2220" s="1601"/>
      <c r="E2220" s="958"/>
      <c r="F2220" s="1601" t="s">
        <v>2149</v>
      </c>
      <c r="G2220" s="940" t="s">
        <v>2830</v>
      </c>
      <c r="H2220" s="883"/>
      <c r="I2220" s="883"/>
      <c r="J2220" s="884" t="s">
        <v>2831</v>
      </c>
      <c r="K2220" s="902" t="s">
        <v>2832</v>
      </c>
      <c r="L2220" s="937" t="s">
        <v>2833</v>
      </c>
      <c r="M2220" s="903"/>
      <c r="O2220" s="857"/>
    </row>
    <row r="2221" spans="2:15" ht="13.5">
      <c r="B2221" s="871">
        <f t="shared" si="34"/>
        <v>2217</v>
      </c>
      <c r="C2221" s="932"/>
      <c r="D2221" s="1601"/>
      <c r="E2221" s="958"/>
      <c r="F2221" s="1009"/>
      <c r="G2221" s="973" t="s">
        <v>2834</v>
      </c>
      <c r="H2221" s="911"/>
      <c r="I2221" s="985"/>
      <c r="J2221" s="884" t="s">
        <v>2835</v>
      </c>
      <c r="K2221" s="902"/>
      <c r="L2221" s="937" t="s">
        <v>803</v>
      </c>
      <c r="M2221" s="903"/>
      <c r="O2221" s="857"/>
    </row>
    <row r="2222" spans="2:15" ht="13.5">
      <c r="B2222" s="871">
        <f t="shared" si="34"/>
        <v>2218</v>
      </c>
      <c r="C2222" s="932"/>
      <c r="D2222" s="1601"/>
      <c r="E2222" s="958"/>
      <c r="F2222" s="1009"/>
      <c r="G2222" s="974"/>
      <c r="H2222" s="900"/>
      <c r="I2222" s="986"/>
      <c r="J2222" s="884" t="s">
        <v>2836</v>
      </c>
      <c r="K2222" s="902"/>
      <c r="L2222" s="937" t="s">
        <v>1644</v>
      </c>
      <c r="M2222" s="903"/>
      <c r="O2222" s="857"/>
    </row>
    <row r="2223" spans="2:15" ht="13.5">
      <c r="B2223" s="871">
        <f t="shared" si="34"/>
        <v>2219</v>
      </c>
      <c r="C2223" s="932"/>
      <c r="D2223" s="1601"/>
      <c r="E2223" s="958"/>
      <c r="F2223" s="1009"/>
      <c r="G2223" s="882" t="s">
        <v>2837</v>
      </c>
      <c r="H2223" s="883"/>
      <c r="I2223" s="883"/>
      <c r="J2223" s="884" t="s">
        <v>2838</v>
      </c>
      <c r="K2223" s="902"/>
      <c r="L2223" s="937" t="s">
        <v>1296</v>
      </c>
      <c r="M2223" s="903"/>
      <c r="O2223" s="857"/>
    </row>
    <row r="2224" spans="2:15" ht="13.5">
      <c r="B2224" s="871">
        <f t="shared" si="34"/>
        <v>2220</v>
      </c>
      <c r="C2224" s="932"/>
      <c r="D2224" s="1601"/>
      <c r="E2224" s="880"/>
      <c r="F2224" s="1509" t="s">
        <v>845</v>
      </c>
      <c r="G2224" s="883"/>
      <c r="H2224" s="883"/>
      <c r="I2224" s="883"/>
      <c r="J2224" s="884" t="s">
        <v>2839</v>
      </c>
      <c r="K2224" s="902"/>
      <c r="L2224" s="937" t="s">
        <v>592</v>
      </c>
      <c r="M2224" s="903" t="s">
        <v>772</v>
      </c>
      <c r="O2224" s="857"/>
    </row>
    <row r="2225" spans="2:15" ht="13.5">
      <c r="B2225" s="871">
        <f t="shared" si="34"/>
        <v>2221</v>
      </c>
      <c r="C2225" s="932"/>
      <c r="D2225" s="1601"/>
      <c r="E2225" s="880"/>
      <c r="F2225" s="1034" t="s">
        <v>2840</v>
      </c>
      <c r="G2225" s="973" t="s">
        <v>2841</v>
      </c>
      <c r="H2225" s="911"/>
      <c r="I2225" s="985"/>
      <c r="J2225" s="884" t="s">
        <v>2835</v>
      </c>
      <c r="K2225" s="902"/>
      <c r="L2225" s="937" t="s">
        <v>803</v>
      </c>
      <c r="M2225" s="1090"/>
      <c r="O2225" s="857"/>
    </row>
    <row r="2226" spans="2:15" ht="13.5">
      <c r="B2226" s="871">
        <f t="shared" si="34"/>
        <v>2222</v>
      </c>
      <c r="C2226" s="943"/>
      <c r="D2226" s="1602"/>
      <c r="E2226" s="890"/>
      <c r="F2226" s="1127"/>
      <c r="G2226" s="882" t="s">
        <v>2837</v>
      </c>
      <c r="H2226" s="883"/>
      <c r="I2226" s="883"/>
      <c r="J2226" s="884" t="s">
        <v>2842</v>
      </c>
      <c r="K2226" s="902"/>
      <c r="L2226" s="937" t="s">
        <v>1296</v>
      </c>
      <c r="M2226" s="1093"/>
      <c r="O2226" s="857"/>
    </row>
    <row r="2227" spans="2:15" s="837" customFormat="1" ht="13.5">
      <c r="B2227" s="871">
        <f t="shared" si="34"/>
        <v>2223</v>
      </c>
      <c r="C2227" s="867" t="s">
        <v>2843</v>
      </c>
      <c r="D2227" s="897"/>
      <c r="E2227" s="897"/>
      <c r="F2227" s="947"/>
      <c r="G2227" s="947"/>
      <c r="H2227" s="947"/>
      <c r="I2227" s="948"/>
      <c r="J2227" s="929" t="s">
        <v>592</v>
      </c>
      <c r="K2227" s="930" t="s">
        <v>592</v>
      </c>
      <c r="L2227" s="931" t="s">
        <v>592</v>
      </c>
      <c r="M2227" s="957"/>
      <c r="O2227" s="865"/>
    </row>
    <row r="2228" spans="2:15" ht="13.5">
      <c r="B2228" s="871">
        <f t="shared" si="34"/>
        <v>2224</v>
      </c>
      <c r="C2228" s="932"/>
      <c r="D2228" s="1601"/>
      <c r="E2228" s="880"/>
      <c r="F2228" s="896" t="s">
        <v>888</v>
      </c>
      <c r="G2228" s="897"/>
      <c r="H2228" s="897"/>
      <c r="I2228" s="897"/>
      <c r="J2228" s="955" t="s">
        <v>2844</v>
      </c>
      <c r="K2228" s="956"/>
      <c r="L2228" s="931" t="s">
        <v>592</v>
      </c>
      <c r="M2228" s="957"/>
      <c r="O2228" s="857"/>
    </row>
    <row r="2229" spans="2:15" ht="13.5">
      <c r="B2229" s="871">
        <f t="shared" si="34"/>
        <v>2225</v>
      </c>
      <c r="C2229" s="932"/>
      <c r="D2229" s="1601"/>
      <c r="E2229" s="880"/>
      <c r="F2229" s="907" t="s">
        <v>2717</v>
      </c>
      <c r="G2229" s="883"/>
      <c r="H2229" s="883"/>
      <c r="I2229" s="883"/>
      <c r="J2229" s="884" t="s">
        <v>1472</v>
      </c>
      <c r="K2229" s="902"/>
      <c r="L2229" s="937" t="s">
        <v>649</v>
      </c>
      <c r="M2229" s="903"/>
      <c r="O2229" s="857"/>
    </row>
    <row r="2230" spans="2:15" ht="13.5">
      <c r="B2230" s="871">
        <f t="shared" si="34"/>
        <v>2226</v>
      </c>
      <c r="C2230" s="932"/>
      <c r="D2230" s="1601"/>
      <c r="E2230" s="958"/>
      <c r="F2230" s="959" t="s">
        <v>890</v>
      </c>
      <c r="G2230" s="882" t="s">
        <v>2845</v>
      </c>
      <c r="H2230" s="883"/>
      <c r="I2230" s="883"/>
      <c r="J2230" s="884" t="s">
        <v>2748</v>
      </c>
      <c r="K2230" s="902"/>
      <c r="L2230" s="937" t="s">
        <v>1263</v>
      </c>
      <c r="M2230" s="903"/>
      <c r="O2230" s="857"/>
    </row>
    <row r="2231" spans="2:15" ht="13.5" customHeight="1">
      <c r="B2231" s="871">
        <f t="shared" si="34"/>
        <v>2227</v>
      </c>
      <c r="C2231" s="932"/>
      <c r="D2231" s="1601"/>
      <c r="E2231" s="958"/>
      <c r="F2231" s="954" t="s">
        <v>2149</v>
      </c>
      <c r="G2231" s="940" t="s">
        <v>783</v>
      </c>
      <c r="H2231" s="883"/>
      <c r="I2231" s="883"/>
      <c r="J2231" s="884" t="s">
        <v>2846</v>
      </c>
      <c r="K2231" s="902" t="s">
        <v>2847</v>
      </c>
      <c r="L2231" s="937" t="s">
        <v>592</v>
      </c>
      <c r="M2231" s="903"/>
      <c r="O2231" s="857"/>
    </row>
    <row r="2232" spans="2:15" ht="13.5">
      <c r="B2232" s="871">
        <f t="shared" si="34"/>
        <v>2228</v>
      </c>
      <c r="C2232" s="932"/>
      <c r="D2232" s="1601"/>
      <c r="E2232" s="958"/>
      <c r="F2232" s="960"/>
      <c r="G2232" s="882" t="s">
        <v>2848</v>
      </c>
      <c r="H2232" s="883"/>
      <c r="I2232" s="883"/>
      <c r="J2232" s="884" t="s">
        <v>1396</v>
      </c>
      <c r="K2232" s="902"/>
      <c r="L2232" s="937" t="s">
        <v>1263</v>
      </c>
      <c r="M2232" s="903"/>
      <c r="O2232" s="857"/>
    </row>
    <row r="2233" spans="2:15" ht="13.5">
      <c r="B2233" s="871">
        <f t="shared" si="34"/>
        <v>2229</v>
      </c>
      <c r="C2233" s="932"/>
      <c r="D2233" s="1601"/>
      <c r="E2233" s="958"/>
      <c r="F2233" s="960"/>
      <c r="G2233" s="882" t="s">
        <v>755</v>
      </c>
      <c r="H2233" s="883"/>
      <c r="I2233" s="883"/>
      <c r="J2233" s="884" t="s">
        <v>692</v>
      </c>
      <c r="K2233" s="902"/>
      <c r="L2233" s="937" t="s">
        <v>592</v>
      </c>
      <c r="M2233" s="903"/>
      <c r="O2233" s="857"/>
    </row>
    <row r="2234" spans="2:15" ht="13.5">
      <c r="B2234" s="871">
        <f t="shared" si="34"/>
        <v>2230</v>
      </c>
      <c r="C2234" s="932"/>
      <c r="D2234" s="1601"/>
      <c r="E2234" s="958"/>
      <c r="F2234" s="960"/>
      <c r="G2234" s="882" t="s">
        <v>759</v>
      </c>
      <c r="H2234" s="883"/>
      <c r="I2234" s="883"/>
      <c r="J2234" s="884" t="s">
        <v>1080</v>
      </c>
      <c r="K2234" s="902"/>
      <c r="L2234" s="937" t="s">
        <v>1002</v>
      </c>
      <c r="M2234" s="903"/>
      <c r="O2234" s="857"/>
    </row>
    <row r="2235" spans="2:15" ht="13.5">
      <c r="B2235" s="871">
        <f t="shared" si="34"/>
        <v>2231</v>
      </c>
      <c r="C2235" s="943"/>
      <c r="D2235" s="1602"/>
      <c r="E2235" s="890"/>
      <c r="F2235" s="964" t="s">
        <v>674</v>
      </c>
      <c r="G2235" s="860"/>
      <c r="H2235" s="860"/>
      <c r="I2235" s="860"/>
      <c r="J2235" s="965" t="s">
        <v>2849</v>
      </c>
      <c r="K2235" s="895"/>
      <c r="L2235" s="863" t="s">
        <v>592</v>
      </c>
      <c r="M2235" s="864" t="s">
        <v>772</v>
      </c>
      <c r="O2235" s="857"/>
    </row>
    <row r="2236" spans="2:15" s="837" customFormat="1" ht="13.5">
      <c r="B2236" s="858">
        <f t="shared" si="34"/>
        <v>2232</v>
      </c>
      <c r="C2236" s="867" t="s">
        <v>2850</v>
      </c>
      <c r="D2236" s="897"/>
      <c r="E2236" s="897"/>
      <c r="F2236" s="947"/>
      <c r="G2236" s="947"/>
      <c r="H2236" s="947"/>
      <c r="I2236" s="948"/>
      <c r="J2236" s="929" t="s">
        <v>592</v>
      </c>
      <c r="K2236" s="930" t="s">
        <v>592</v>
      </c>
      <c r="L2236" s="931" t="s">
        <v>592</v>
      </c>
      <c r="M2236" s="957"/>
      <c r="O2236" s="865"/>
    </row>
    <row r="2237" spans="2:15" ht="13.5">
      <c r="B2237" s="871">
        <f t="shared" si="34"/>
        <v>2233</v>
      </c>
      <c r="C2237" s="932"/>
      <c r="D2237" s="1601"/>
      <c r="E2237" s="880"/>
      <c r="F2237" s="896" t="s">
        <v>888</v>
      </c>
      <c r="G2237" s="897"/>
      <c r="H2237" s="897"/>
      <c r="I2237" s="897"/>
      <c r="J2237" s="955" t="s">
        <v>2851</v>
      </c>
      <c r="K2237" s="956"/>
      <c r="L2237" s="931" t="s">
        <v>592</v>
      </c>
      <c r="M2237" s="957"/>
      <c r="O2237" s="857"/>
    </row>
    <row r="2238" spans="2:15" ht="13.5">
      <c r="B2238" s="871">
        <f t="shared" si="34"/>
        <v>2234</v>
      </c>
      <c r="C2238" s="932"/>
      <c r="D2238" s="1601"/>
      <c r="E2238" s="880"/>
      <c r="F2238" s="907" t="s">
        <v>680</v>
      </c>
      <c r="G2238" s="883"/>
      <c r="H2238" s="883"/>
      <c r="I2238" s="883"/>
      <c r="J2238" s="884" t="s">
        <v>2852</v>
      </c>
      <c r="K2238" s="902"/>
      <c r="L2238" s="937" t="s">
        <v>649</v>
      </c>
      <c r="M2238" s="903"/>
      <c r="O2238" s="857"/>
    </row>
    <row r="2239" spans="2:15" ht="13.5">
      <c r="B2239" s="871">
        <f t="shared" si="34"/>
        <v>2235</v>
      </c>
      <c r="C2239" s="932"/>
      <c r="D2239" s="1601"/>
      <c r="E2239" s="958"/>
      <c r="F2239" s="959" t="s">
        <v>890</v>
      </c>
      <c r="G2239" s="882" t="s">
        <v>909</v>
      </c>
      <c r="H2239" s="883"/>
      <c r="I2239" s="883"/>
      <c r="J2239" s="884" t="s">
        <v>1375</v>
      </c>
      <c r="K2239" s="902"/>
      <c r="L2239" s="937" t="s">
        <v>2853</v>
      </c>
      <c r="M2239" s="903"/>
      <c r="O2239" s="857"/>
    </row>
    <row r="2240" spans="2:15" ht="13.5">
      <c r="B2240" s="871">
        <f t="shared" si="34"/>
        <v>2236</v>
      </c>
      <c r="C2240" s="932"/>
      <c r="D2240" s="1601"/>
      <c r="E2240" s="958"/>
      <c r="F2240" s="960" t="s">
        <v>2149</v>
      </c>
      <c r="G2240" s="940" t="s">
        <v>2830</v>
      </c>
      <c r="H2240" s="883"/>
      <c r="I2240" s="883"/>
      <c r="J2240" s="884" t="s">
        <v>2854</v>
      </c>
      <c r="K2240" s="902" t="s">
        <v>659</v>
      </c>
      <c r="L2240" s="937" t="s">
        <v>2855</v>
      </c>
      <c r="M2240" s="903"/>
      <c r="O2240" s="857"/>
    </row>
    <row r="2241" spans="2:15" ht="13.5">
      <c r="B2241" s="871">
        <f t="shared" si="34"/>
        <v>2237</v>
      </c>
      <c r="C2241" s="932"/>
      <c r="D2241" s="1601"/>
      <c r="E2241" s="958"/>
      <c r="F2241" s="960"/>
      <c r="G2241" s="940" t="s">
        <v>2856</v>
      </c>
      <c r="H2241" s="883"/>
      <c r="I2241" s="883"/>
      <c r="J2241" s="884" t="s">
        <v>2857</v>
      </c>
      <c r="K2241" s="902"/>
      <c r="L2241" s="937" t="s">
        <v>2858</v>
      </c>
      <c r="M2241" s="903"/>
      <c r="O2241" s="857"/>
    </row>
    <row r="2242" spans="2:15" ht="13.5">
      <c r="B2242" s="871">
        <f t="shared" si="34"/>
        <v>2238</v>
      </c>
      <c r="C2242" s="932"/>
      <c r="D2242" s="1601"/>
      <c r="E2242" s="958"/>
      <c r="F2242" s="960"/>
      <c r="G2242" s="940" t="s">
        <v>2859</v>
      </c>
      <c r="H2242" s="883"/>
      <c r="I2242" s="883"/>
      <c r="J2242" s="884" t="s">
        <v>2860</v>
      </c>
      <c r="K2242" s="902"/>
      <c r="L2242" s="937" t="s">
        <v>2861</v>
      </c>
      <c r="M2242" s="903"/>
      <c r="O2242" s="857"/>
    </row>
    <row r="2243" spans="2:15" ht="13.5">
      <c r="B2243" s="871">
        <f t="shared" si="34"/>
        <v>2239</v>
      </c>
      <c r="C2243" s="932"/>
      <c r="D2243" s="1601"/>
      <c r="E2243" s="958"/>
      <c r="F2243" s="960"/>
      <c r="G2243" s="940" t="s">
        <v>2862</v>
      </c>
      <c r="H2243" s="883"/>
      <c r="I2243" s="883"/>
      <c r="J2243" s="884" t="s">
        <v>1223</v>
      </c>
      <c r="K2243" s="902"/>
      <c r="L2243" s="937" t="s">
        <v>592</v>
      </c>
      <c r="M2243" s="903"/>
      <c r="O2243" s="857"/>
    </row>
    <row r="2244" spans="2:15" ht="13.5">
      <c r="B2244" s="871">
        <f t="shared" si="34"/>
        <v>2240</v>
      </c>
      <c r="C2244" s="932"/>
      <c r="D2244" s="1601"/>
      <c r="E2244" s="958"/>
      <c r="F2244" s="960"/>
      <c r="G2244" s="940" t="s">
        <v>2863</v>
      </c>
      <c r="H2244" s="883"/>
      <c r="I2244" s="883"/>
      <c r="J2244" s="884" t="s">
        <v>2809</v>
      </c>
      <c r="K2244" s="902" t="s">
        <v>768</v>
      </c>
      <c r="L2244" s="937" t="s">
        <v>592</v>
      </c>
      <c r="M2244" s="903"/>
      <c r="O2244" s="857"/>
    </row>
    <row r="2245" spans="2:15" ht="13.5">
      <c r="B2245" s="871">
        <f t="shared" si="34"/>
        <v>2241</v>
      </c>
      <c r="C2245" s="932"/>
      <c r="D2245" s="1601"/>
      <c r="E2245" s="958"/>
      <c r="F2245" s="960"/>
      <c r="G2245" s="882" t="s">
        <v>769</v>
      </c>
      <c r="H2245" s="883"/>
      <c r="I2245" s="883"/>
      <c r="J2245" s="884" t="s">
        <v>2864</v>
      </c>
      <c r="K2245" s="902"/>
      <c r="L2245" s="937" t="s">
        <v>592</v>
      </c>
      <c r="M2245" s="903"/>
      <c r="O2245" s="857"/>
    </row>
    <row r="2246" spans="2:15" ht="13.5">
      <c r="B2246" s="871">
        <f t="shared" ref="B2246:B2309" si="35">B2245+1</f>
        <v>2242</v>
      </c>
      <c r="C2246" s="932"/>
      <c r="D2246" s="1601"/>
      <c r="E2246" s="958"/>
      <c r="F2246" s="960"/>
      <c r="G2246" s="882" t="s">
        <v>1308</v>
      </c>
      <c r="H2246" s="883"/>
      <c r="I2246" s="883"/>
      <c r="J2246" s="884" t="s">
        <v>692</v>
      </c>
      <c r="K2246" s="902"/>
      <c r="L2246" s="937" t="s">
        <v>592</v>
      </c>
      <c r="M2246" s="903"/>
      <c r="O2246" s="857"/>
    </row>
    <row r="2247" spans="2:15" ht="13.5">
      <c r="B2247" s="871">
        <f t="shared" si="35"/>
        <v>2243</v>
      </c>
      <c r="C2247" s="943"/>
      <c r="D2247" s="1602"/>
      <c r="E2247" s="890"/>
      <c r="F2247" s="964" t="s">
        <v>674</v>
      </c>
      <c r="G2247" s="860"/>
      <c r="H2247" s="893"/>
      <c r="I2247" s="893"/>
      <c r="J2247" s="965" t="s">
        <v>2865</v>
      </c>
      <c r="K2247" s="895"/>
      <c r="L2247" s="863" t="s">
        <v>592</v>
      </c>
      <c r="M2247" s="906" t="s">
        <v>772</v>
      </c>
      <c r="O2247" s="857"/>
    </row>
    <row r="2248" spans="2:15" s="837" customFormat="1" ht="13.5">
      <c r="B2248" s="858">
        <f t="shared" si="35"/>
        <v>2244</v>
      </c>
      <c r="C2248" s="1598" t="s">
        <v>2866</v>
      </c>
      <c r="D2248" s="1599"/>
      <c r="E2248" s="927"/>
      <c r="F2248" s="897"/>
      <c r="G2248" s="897"/>
      <c r="H2248" s="897"/>
      <c r="I2248" s="897"/>
      <c r="J2248" s="929" t="s">
        <v>592</v>
      </c>
      <c r="K2248" s="930" t="s">
        <v>592</v>
      </c>
      <c r="L2248" s="931" t="s">
        <v>592</v>
      </c>
      <c r="M2248" s="957"/>
      <c r="O2248" s="865"/>
    </row>
    <row r="2249" spans="2:15" s="837" customFormat="1" ht="13.5">
      <c r="B2249" s="858">
        <f t="shared" si="35"/>
        <v>2245</v>
      </c>
      <c r="C2249" s="867" t="s">
        <v>2867</v>
      </c>
      <c r="D2249" s="897"/>
      <c r="E2249" s="897"/>
      <c r="F2249" s="947"/>
      <c r="G2249" s="947"/>
      <c r="H2249" s="947"/>
      <c r="I2249" s="948"/>
      <c r="J2249" s="929" t="s">
        <v>592</v>
      </c>
      <c r="K2249" s="930" t="s">
        <v>592</v>
      </c>
      <c r="L2249" s="931" t="s">
        <v>592</v>
      </c>
      <c r="M2249" s="957"/>
      <c r="O2249" s="865"/>
    </row>
    <row r="2250" spans="2:15" ht="13.5">
      <c r="B2250" s="871">
        <f t="shared" si="35"/>
        <v>2246</v>
      </c>
      <c r="C2250" s="932"/>
      <c r="D2250" s="1601"/>
      <c r="E2250" s="880"/>
      <c r="F2250" s="896" t="s">
        <v>888</v>
      </c>
      <c r="G2250" s="897"/>
      <c r="H2250" s="897"/>
      <c r="I2250" s="897"/>
      <c r="J2250" s="955" t="s">
        <v>692</v>
      </c>
      <c r="K2250" s="956"/>
      <c r="L2250" s="931" t="s">
        <v>592</v>
      </c>
      <c r="M2250" s="957"/>
      <c r="O2250" s="857"/>
    </row>
    <row r="2251" spans="2:15" ht="13.5">
      <c r="B2251" s="871">
        <f t="shared" si="35"/>
        <v>2247</v>
      </c>
      <c r="C2251" s="932"/>
      <c r="D2251" s="1601"/>
      <c r="E2251" s="880"/>
      <c r="F2251" s="907" t="s">
        <v>958</v>
      </c>
      <c r="G2251" s="883"/>
      <c r="H2251" s="883"/>
      <c r="I2251" s="883"/>
      <c r="J2251" s="884" t="s">
        <v>2852</v>
      </c>
      <c r="K2251" s="902"/>
      <c r="L2251" s="937" t="s">
        <v>649</v>
      </c>
      <c r="M2251" s="903"/>
      <c r="O2251" s="857"/>
    </row>
    <row r="2252" spans="2:15" ht="13.5">
      <c r="B2252" s="871">
        <f t="shared" si="35"/>
        <v>2248</v>
      </c>
      <c r="C2252" s="932"/>
      <c r="D2252" s="1601"/>
      <c r="E2252" s="958"/>
      <c r="F2252" s="959" t="s">
        <v>961</v>
      </c>
      <c r="G2252" s="882" t="s">
        <v>2266</v>
      </c>
      <c r="H2252" s="883"/>
      <c r="I2252" s="883"/>
      <c r="J2252" s="884" t="s">
        <v>1259</v>
      </c>
      <c r="K2252" s="902"/>
      <c r="L2252" s="937" t="s">
        <v>1376</v>
      </c>
      <c r="M2252" s="903"/>
      <c r="O2252" s="857"/>
    </row>
    <row r="2253" spans="2:15" ht="13.5" customHeight="1">
      <c r="B2253" s="871">
        <f t="shared" si="35"/>
        <v>2249</v>
      </c>
      <c r="C2253" s="932"/>
      <c r="D2253" s="1601"/>
      <c r="E2253" s="958"/>
      <c r="F2253" s="954" t="s">
        <v>2149</v>
      </c>
      <c r="G2253" s="940" t="s">
        <v>2868</v>
      </c>
      <c r="H2253" s="883"/>
      <c r="I2253" s="883"/>
      <c r="J2253" s="884" t="s">
        <v>2869</v>
      </c>
      <c r="K2253" s="902" t="s">
        <v>2870</v>
      </c>
      <c r="L2253" s="937" t="s">
        <v>788</v>
      </c>
      <c r="M2253" s="903"/>
      <c r="O2253" s="857"/>
    </row>
    <row r="2254" spans="2:15" ht="13.5" customHeight="1">
      <c r="B2254" s="871">
        <f t="shared" si="35"/>
        <v>2250</v>
      </c>
      <c r="C2254" s="932"/>
      <c r="D2254" s="1601"/>
      <c r="E2254" s="958"/>
      <c r="F2254" s="960"/>
      <c r="G2254" s="940" t="s">
        <v>2871</v>
      </c>
      <c r="H2254" s="883"/>
      <c r="I2254" s="883"/>
      <c r="J2254" s="884" t="s">
        <v>2872</v>
      </c>
      <c r="K2254" s="902" t="s">
        <v>2873</v>
      </c>
      <c r="L2254" s="937" t="s">
        <v>2855</v>
      </c>
      <c r="M2254" s="903"/>
      <c r="O2254" s="857"/>
    </row>
    <row r="2255" spans="2:15" ht="13.5">
      <c r="B2255" s="871">
        <f t="shared" si="35"/>
        <v>2251</v>
      </c>
      <c r="C2255" s="932"/>
      <c r="D2255" s="1601"/>
      <c r="E2255" s="958"/>
      <c r="F2255" s="960"/>
      <c r="G2255" s="940" t="s">
        <v>2874</v>
      </c>
      <c r="H2255" s="883"/>
      <c r="I2255" s="883"/>
      <c r="J2255" s="884" t="s">
        <v>2875</v>
      </c>
      <c r="K2255" s="902" t="s">
        <v>2876</v>
      </c>
      <c r="L2255" s="937" t="s">
        <v>2855</v>
      </c>
      <c r="M2255" s="903"/>
      <c r="O2255" s="857"/>
    </row>
    <row r="2256" spans="2:15" ht="13.5">
      <c r="B2256" s="871">
        <f t="shared" si="35"/>
        <v>2252</v>
      </c>
      <c r="C2256" s="932"/>
      <c r="D2256" s="1601"/>
      <c r="E2256" s="958"/>
      <c r="F2256" s="960"/>
      <c r="G2256" s="940" t="s">
        <v>2877</v>
      </c>
      <c r="H2256" s="883"/>
      <c r="I2256" s="883"/>
      <c r="J2256" s="884" t="s">
        <v>2878</v>
      </c>
      <c r="K2256" s="902"/>
      <c r="L2256" s="937" t="s">
        <v>2879</v>
      </c>
      <c r="M2256" s="903"/>
      <c r="O2256" s="857"/>
    </row>
    <row r="2257" spans="2:15" ht="13.5">
      <c r="B2257" s="871">
        <f t="shared" si="35"/>
        <v>2253</v>
      </c>
      <c r="C2257" s="932"/>
      <c r="D2257" s="1601"/>
      <c r="E2257" s="958"/>
      <c r="F2257" s="960"/>
      <c r="G2257" s="940" t="s">
        <v>764</v>
      </c>
      <c r="H2257" s="883"/>
      <c r="I2257" s="883"/>
      <c r="J2257" s="884" t="s">
        <v>2641</v>
      </c>
      <c r="K2257" s="902"/>
      <c r="L2257" s="937" t="s">
        <v>592</v>
      </c>
      <c r="M2257" s="903"/>
      <c r="O2257" s="857"/>
    </row>
    <row r="2258" spans="2:15" ht="13.5">
      <c r="B2258" s="871">
        <f t="shared" si="35"/>
        <v>2254</v>
      </c>
      <c r="C2258" s="932"/>
      <c r="D2258" s="1601"/>
      <c r="E2258" s="958"/>
      <c r="F2258" s="960"/>
      <c r="G2258" s="882" t="s">
        <v>765</v>
      </c>
      <c r="H2258" s="883"/>
      <c r="I2258" s="883"/>
      <c r="J2258" s="884" t="s">
        <v>880</v>
      </c>
      <c r="K2258" s="902" t="s">
        <v>768</v>
      </c>
      <c r="L2258" s="937" t="s">
        <v>592</v>
      </c>
      <c r="M2258" s="903"/>
      <c r="O2258" s="857"/>
    </row>
    <row r="2259" spans="2:15" ht="15.75">
      <c r="B2259" s="871">
        <f t="shared" si="35"/>
        <v>2255</v>
      </c>
      <c r="C2259" s="932"/>
      <c r="D2259" s="1601"/>
      <c r="E2259" s="958"/>
      <c r="F2259" s="960"/>
      <c r="G2259" s="882" t="s">
        <v>1906</v>
      </c>
      <c r="H2259" s="883"/>
      <c r="I2259" s="883"/>
      <c r="J2259" s="884" t="s">
        <v>2880</v>
      </c>
      <c r="K2259" s="902"/>
      <c r="L2259" s="937" t="s">
        <v>2881</v>
      </c>
      <c r="M2259" s="903"/>
      <c r="O2259" s="857"/>
    </row>
    <row r="2260" spans="2:15" ht="13.5">
      <c r="B2260" s="871">
        <f t="shared" si="35"/>
        <v>2256</v>
      </c>
      <c r="C2260" s="932"/>
      <c r="D2260" s="1601"/>
      <c r="E2260" s="958"/>
      <c r="F2260" s="960"/>
      <c r="G2260" s="882" t="s">
        <v>2882</v>
      </c>
      <c r="H2260" s="883"/>
      <c r="I2260" s="883"/>
      <c r="J2260" s="884" t="s">
        <v>2163</v>
      </c>
      <c r="K2260" s="902"/>
      <c r="L2260" s="937" t="s">
        <v>592</v>
      </c>
      <c r="M2260" s="903"/>
      <c r="O2260" s="857"/>
    </row>
    <row r="2261" spans="2:15" ht="13.5">
      <c r="B2261" s="871">
        <f t="shared" si="35"/>
        <v>2257</v>
      </c>
      <c r="C2261" s="932"/>
      <c r="D2261" s="1601"/>
      <c r="E2261" s="958"/>
      <c r="F2261" s="960"/>
      <c r="G2261" s="980" t="s">
        <v>2883</v>
      </c>
      <c r="H2261" s="883" t="s">
        <v>2884</v>
      </c>
      <c r="I2261" s="969"/>
      <c r="J2261" s="884" t="s">
        <v>692</v>
      </c>
      <c r="K2261" s="902"/>
      <c r="L2261" s="937" t="s">
        <v>592</v>
      </c>
      <c r="M2261" s="903"/>
      <c r="O2261" s="857"/>
    </row>
    <row r="2262" spans="2:15" ht="13.5">
      <c r="B2262" s="871">
        <f t="shared" si="35"/>
        <v>2258</v>
      </c>
      <c r="C2262" s="932"/>
      <c r="D2262" s="1601"/>
      <c r="E2262" s="958"/>
      <c r="F2262" s="960"/>
      <c r="G2262" s="996"/>
      <c r="H2262" s="883" t="s">
        <v>1309</v>
      </c>
      <c r="I2262" s="969"/>
      <c r="J2262" s="884" t="s">
        <v>692</v>
      </c>
      <c r="K2262" s="902"/>
      <c r="L2262" s="937" t="s">
        <v>592</v>
      </c>
      <c r="M2262" s="903"/>
      <c r="O2262" s="857"/>
    </row>
    <row r="2263" spans="2:15" ht="13.5">
      <c r="B2263" s="871">
        <f t="shared" si="35"/>
        <v>2259</v>
      </c>
      <c r="C2263" s="932"/>
      <c r="D2263" s="1601"/>
      <c r="E2263" s="958"/>
      <c r="F2263" s="960"/>
      <c r="G2263" s="981"/>
      <c r="H2263" s="883" t="s">
        <v>2885</v>
      </c>
      <c r="I2263" s="969"/>
      <c r="J2263" s="884" t="s">
        <v>2641</v>
      </c>
      <c r="K2263" s="902"/>
      <c r="L2263" s="937" t="s">
        <v>592</v>
      </c>
      <c r="M2263" s="903"/>
      <c r="O2263" s="857"/>
    </row>
    <row r="2264" spans="2:15" ht="27">
      <c r="B2264" s="871">
        <f t="shared" si="35"/>
        <v>2260</v>
      </c>
      <c r="C2264" s="943"/>
      <c r="D2264" s="1602"/>
      <c r="E2264" s="890"/>
      <c r="F2264" s="964" t="s">
        <v>674</v>
      </c>
      <c r="G2264" s="860"/>
      <c r="H2264" s="860"/>
      <c r="I2264" s="860"/>
      <c r="J2264" s="965" t="s">
        <v>2886</v>
      </c>
      <c r="K2264" s="895"/>
      <c r="L2264" s="863" t="s">
        <v>592</v>
      </c>
      <c r="M2264" s="1603" t="s">
        <v>2887</v>
      </c>
      <c r="O2264" s="857"/>
    </row>
    <row r="2265" spans="2:15" s="837" customFormat="1" ht="13.5">
      <c r="B2265" s="858">
        <f t="shared" si="35"/>
        <v>2261</v>
      </c>
      <c r="C2265" s="867" t="s">
        <v>2888</v>
      </c>
      <c r="D2265" s="897"/>
      <c r="E2265" s="897"/>
      <c r="F2265" s="947"/>
      <c r="G2265" s="947"/>
      <c r="H2265" s="947"/>
      <c r="I2265" s="948"/>
      <c r="J2265" s="929" t="s">
        <v>592</v>
      </c>
      <c r="K2265" s="930" t="s">
        <v>592</v>
      </c>
      <c r="L2265" s="931" t="s">
        <v>592</v>
      </c>
      <c r="M2265" s="957"/>
      <c r="O2265" s="865"/>
    </row>
    <row r="2266" spans="2:15" ht="13.5">
      <c r="B2266" s="871">
        <f t="shared" si="35"/>
        <v>2262</v>
      </c>
      <c r="C2266" s="932"/>
      <c r="D2266" s="1601"/>
      <c r="E2266" s="880"/>
      <c r="F2266" s="896" t="s">
        <v>888</v>
      </c>
      <c r="G2266" s="897"/>
      <c r="H2266" s="897"/>
      <c r="I2266" s="897"/>
      <c r="J2266" s="955" t="s">
        <v>2720</v>
      </c>
      <c r="K2266" s="956"/>
      <c r="L2266" s="931" t="s">
        <v>592</v>
      </c>
      <c r="M2266" s="957"/>
      <c r="O2266" s="857"/>
    </row>
    <row r="2267" spans="2:15" ht="13.5">
      <c r="B2267" s="871">
        <f t="shared" si="35"/>
        <v>2263</v>
      </c>
      <c r="C2267" s="932"/>
      <c r="D2267" s="1601"/>
      <c r="E2267" s="880"/>
      <c r="F2267" s="907" t="s">
        <v>680</v>
      </c>
      <c r="G2267" s="883"/>
      <c r="H2267" s="883"/>
      <c r="I2267" s="883"/>
      <c r="J2267" s="884" t="s">
        <v>1472</v>
      </c>
      <c r="K2267" s="902"/>
      <c r="L2267" s="937" t="s">
        <v>649</v>
      </c>
      <c r="M2267" s="903"/>
      <c r="O2267" s="857"/>
    </row>
    <row r="2268" spans="2:15" ht="13.5">
      <c r="B2268" s="871">
        <f t="shared" si="35"/>
        <v>2264</v>
      </c>
      <c r="C2268" s="932"/>
      <c r="D2268" s="1601"/>
      <c r="E2268" s="958"/>
      <c r="F2268" s="959" t="s">
        <v>2757</v>
      </c>
      <c r="G2268" s="882" t="s">
        <v>2266</v>
      </c>
      <c r="H2268" s="883"/>
      <c r="I2268" s="883"/>
      <c r="J2268" s="884" t="s">
        <v>1375</v>
      </c>
      <c r="K2268" s="902"/>
      <c r="L2268" s="937" t="s">
        <v>1376</v>
      </c>
      <c r="M2268" s="903"/>
      <c r="O2268" s="857"/>
    </row>
    <row r="2269" spans="2:15" ht="13.5">
      <c r="B2269" s="871">
        <f t="shared" si="35"/>
        <v>2265</v>
      </c>
      <c r="C2269" s="932"/>
      <c r="D2269" s="1601"/>
      <c r="E2269" s="958"/>
      <c r="F2269" s="954" t="s">
        <v>2149</v>
      </c>
      <c r="G2269" s="940" t="s">
        <v>2868</v>
      </c>
      <c r="H2269" s="883"/>
      <c r="I2269" s="883"/>
      <c r="J2269" s="884" t="s">
        <v>2889</v>
      </c>
      <c r="K2269" s="902" t="s">
        <v>2890</v>
      </c>
      <c r="L2269" s="937" t="s">
        <v>788</v>
      </c>
      <c r="M2269" s="903"/>
      <c r="O2269" s="857"/>
    </row>
    <row r="2270" spans="2:15" ht="13.5">
      <c r="B2270" s="871">
        <f t="shared" si="35"/>
        <v>2266</v>
      </c>
      <c r="C2270" s="932"/>
      <c r="D2270" s="1601"/>
      <c r="E2270" s="958"/>
      <c r="F2270" s="960"/>
      <c r="G2270" s="940" t="s">
        <v>2891</v>
      </c>
      <c r="H2270" s="883"/>
      <c r="I2270" s="883"/>
      <c r="J2270" s="884" t="s">
        <v>2892</v>
      </c>
      <c r="K2270" s="902" t="s">
        <v>2893</v>
      </c>
      <c r="L2270" s="937" t="s">
        <v>2833</v>
      </c>
      <c r="M2270" s="903"/>
      <c r="O2270" s="857"/>
    </row>
    <row r="2271" spans="2:15" ht="13.5">
      <c r="B2271" s="871">
        <f t="shared" si="35"/>
        <v>2267</v>
      </c>
      <c r="C2271" s="932"/>
      <c r="D2271" s="1601"/>
      <c r="E2271" s="958"/>
      <c r="F2271" s="960"/>
      <c r="G2271" s="940" t="s">
        <v>2894</v>
      </c>
      <c r="H2271" s="883"/>
      <c r="I2271" s="883"/>
      <c r="J2271" s="884" t="s">
        <v>2875</v>
      </c>
      <c r="K2271" s="902" t="s">
        <v>2895</v>
      </c>
      <c r="L2271" s="937" t="s">
        <v>660</v>
      </c>
      <c r="M2271" s="903"/>
      <c r="O2271" s="857"/>
    </row>
    <row r="2272" spans="2:15" ht="13.5">
      <c r="B2272" s="871">
        <f t="shared" si="35"/>
        <v>2268</v>
      </c>
      <c r="C2272" s="932"/>
      <c r="D2272" s="1601"/>
      <c r="E2272" s="958"/>
      <c r="F2272" s="960"/>
      <c r="G2272" s="940" t="s">
        <v>2896</v>
      </c>
      <c r="H2272" s="883"/>
      <c r="I2272" s="883"/>
      <c r="J2272" s="884" t="s">
        <v>2897</v>
      </c>
      <c r="K2272" s="902"/>
      <c r="L2272" s="937" t="s">
        <v>2879</v>
      </c>
      <c r="M2272" s="903"/>
      <c r="O2272" s="857"/>
    </row>
    <row r="2273" spans="2:15" ht="13.5">
      <c r="B2273" s="871">
        <f t="shared" si="35"/>
        <v>2269</v>
      </c>
      <c r="C2273" s="932"/>
      <c r="D2273" s="1601"/>
      <c r="E2273" s="958"/>
      <c r="F2273" s="960"/>
      <c r="G2273" s="940" t="s">
        <v>764</v>
      </c>
      <c r="H2273" s="883"/>
      <c r="I2273" s="883"/>
      <c r="J2273" s="884" t="s">
        <v>692</v>
      </c>
      <c r="K2273" s="902"/>
      <c r="L2273" s="937" t="s">
        <v>592</v>
      </c>
      <c r="M2273" s="903"/>
      <c r="O2273" s="857"/>
    </row>
    <row r="2274" spans="2:15" ht="13.5">
      <c r="B2274" s="871">
        <f t="shared" si="35"/>
        <v>2270</v>
      </c>
      <c r="C2274" s="932"/>
      <c r="D2274" s="1601"/>
      <c r="E2274" s="958"/>
      <c r="F2274" s="960"/>
      <c r="G2274" s="940" t="s">
        <v>765</v>
      </c>
      <c r="H2274" s="883"/>
      <c r="I2274" s="883"/>
      <c r="J2274" s="884" t="s">
        <v>880</v>
      </c>
      <c r="K2274" s="902" t="s">
        <v>768</v>
      </c>
      <c r="L2274" s="937" t="s">
        <v>592</v>
      </c>
      <c r="M2274" s="903"/>
      <c r="O2274" s="857"/>
    </row>
    <row r="2275" spans="2:15" ht="15.75">
      <c r="B2275" s="871">
        <f t="shared" si="35"/>
        <v>2271</v>
      </c>
      <c r="C2275" s="932"/>
      <c r="D2275" s="1601"/>
      <c r="E2275" s="958"/>
      <c r="F2275" s="960"/>
      <c r="G2275" s="940" t="s">
        <v>2898</v>
      </c>
      <c r="H2275" s="883"/>
      <c r="I2275" s="883"/>
      <c r="J2275" s="884" t="s">
        <v>2880</v>
      </c>
      <c r="K2275" s="902"/>
      <c r="L2275" s="937" t="s">
        <v>2881</v>
      </c>
      <c r="M2275" s="903"/>
      <c r="O2275" s="857"/>
    </row>
    <row r="2276" spans="2:15" ht="13.5">
      <c r="B2276" s="871">
        <f t="shared" si="35"/>
        <v>2272</v>
      </c>
      <c r="C2276" s="932"/>
      <c r="D2276" s="1601"/>
      <c r="E2276" s="958"/>
      <c r="F2276" s="960"/>
      <c r="G2276" s="940" t="s">
        <v>769</v>
      </c>
      <c r="H2276" s="883"/>
      <c r="I2276" s="883"/>
      <c r="J2276" s="884" t="s">
        <v>2163</v>
      </c>
      <c r="K2276" s="902"/>
      <c r="L2276" s="937" t="s">
        <v>1369</v>
      </c>
      <c r="M2276" s="903"/>
      <c r="O2276" s="857"/>
    </row>
    <row r="2277" spans="2:15" ht="13.5">
      <c r="B2277" s="871">
        <f t="shared" si="35"/>
        <v>2273</v>
      </c>
      <c r="C2277" s="932"/>
      <c r="D2277" s="1601"/>
      <c r="E2277" s="958"/>
      <c r="F2277" s="960"/>
      <c r="G2277" s="1053" t="s">
        <v>1319</v>
      </c>
      <c r="H2277" s="883" t="s">
        <v>2899</v>
      </c>
      <c r="I2277" s="883"/>
      <c r="J2277" s="884" t="s">
        <v>1223</v>
      </c>
      <c r="K2277" s="902"/>
      <c r="L2277" s="937" t="s">
        <v>592</v>
      </c>
      <c r="M2277" s="903"/>
      <c r="O2277" s="857"/>
    </row>
    <row r="2278" spans="2:15" ht="13.5">
      <c r="B2278" s="871">
        <f t="shared" si="35"/>
        <v>2274</v>
      </c>
      <c r="C2278" s="932"/>
      <c r="D2278" s="1601"/>
      <c r="E2278" s="958"/>
      <c r="F2278" s="960"/>
      <c r="G2278" s="1088"/>
      <c r="H2278" s="883" t="s">
        <v>2900</v>
      </c>
      <c r="I2278" s="883"/>
      <c r="J2278" s="884" t="s">
        <v>1223</v>
      </c>
      <c r="K2278" s="902"/>
      <c r="L2278" s="937" t="s">
        <v>592</v>
      </c>
      <c r="M2278" s="903"/>
      <c r="O2278" s="857"/>
    </row>
    <row r="2279" spans="2:15" ht="13.5">
      <c r="B2279" s="871">
        <f t="shared" si="35"/>
        <v>2275</v>
      </c>
      <c r="C2279" s="932"/>
      <c r="D2279" s="1601"/>
      <c r="E2279" s="958"/>
      <c r="F2279" s="960"/>
      <c r="G2279" s="996"/>
      <c r="H2279" s="883" t="s">
        <v>1242</v>
      </c>
      <c r="I2279" s="883"/>
      <c r="J2279" s="884" t="s">
        <v>692</v>
      </c>
      <c r="K2279" s="902"/>
      <c r="L2279" s="937" t="s">
        <v>592</v>
      </c>
      <c r="M2279" s="903"/>
      <c r="O2279" s="857"/>
    </row>
    <row r="2280" spans="2:15" ht="13.5">
      <c r="B2280" s="871">
        <f t="shared" si="35"/>
        <v>2276</v>
      </c>
      <c r="C2280" s="932"/>
      <c r="D2280" s="1601"/>
      <c r="E2280" s="958"/>
      <c r="F2280" s="960"/>
      <c r="G2280" s="981"/>
      <c r="H2280" s="883" t="s">
        <v>2901</v>
      </c>
      <c r="I2280" s="883"/>
      <c r="J2280" s="884" t="s">
        <v>1223</v>
      </c>
      <c r="K2280" s="902"/>
      <c r="L2280" s="937" t="s">
        <v>592</v>
      </c>
      <c r="M2280" s="903"/>
      <c r="O2280" s="857"/>
    </row>
    <row r="2281" spans="2:15" ht="13.5">
      <c r="B2281" s="871">
        <f t="shared" si="35"/>
        <v>2277</v>
      </c>
      <c r="C2281" s="943"/>
      <c r="D2281" s="1602"/>
      <c r="E2281" s="890"/>
      <c r="F2281" s="964" t="s">
        <v>674</v>
      </c>
      <c r="G2281" s="860"/>
      <c r="H2281" s="893"/>
      <c r="I2281" s="893"/>
      <c r="J2281" s="965" t="s">
        <v>2902</v>
      </c>
      <c r="K2281" s="895"/>
      <c r="L2281" s="863" t="s">
        <v>592</v>
      </c>
      <c r="M2281" s="1603" t="s">
        <v>2887</v>
      </c>
      <c r="O2281" s="857"/>
    </row>
    <row r="2282" spans="2:15" s="837" customFormat="1" ht="13.5">
      <c r="B2282" s="858">
        <f t="shared" si="35"/>
        <v>2278</v>
      </c>
      <c r="C2282" s="925" t="s">
        <v>2903</v>
      </c>
      <c r="D2282" s="1599"/>
      <c r="E2282" s="927"/>
      <c r="F2282" s="897"/>
      <c r="G2282" s="897"/>
      <c r="H2282" s="897"/>
      <c r="I2282" s="897"/>
      <c r="J2282" s="929" t="s">
        <v>592</v>
      </c>
      <c r="K2282" s="930" t="s">
        <v>592</v>
      </c>
      <c r="L2282" s="931" t="s">
        <v>592</v>
      </c>
      <c r="M2282" s="957"/>
      <c r="O2282" s="865"/>
    </row>
    <row r="2283" spans="2:15" s="837" customFormat="1" ht="13.5">
      <c r="B2283" s="858">
        <f t="shared" si="35"/>
        <v>2279</v>
      </c>
      <c r="C2283" s="872"/>
      <c r="D2283" s="896" t="s">
        <v>2904</v>
      </c>
      <c r="E2283" s="897"/>
      <c r="F2283" s="947"/>
      <c r="G2283" s="947"/>
      <c r="H2283" s="947"/>
      <c r="I2283" s="947"/>
      <c r="J2283" s="929" t="s">
        <v>592</v>
      </c>
      <c r="K2283" s="930" t="s">
        <v>592</v>
      </c>
      <c r="L2283" s="931" t="s">
        <v>592</v>
      </c>
      <c r="M2283" s="957"/>
      <c r="O2283" s="865"/>
    </row>
    <row r="2284" spans="2:15" ht="13.5">
      <c r="B2284" s="871">
        <f t="shared" si="35"/>
        <v>2280</v>
      </c>
      <c r="C2284" s="932"/>
      <c r="D2284" s="954"/>
      <c r="E2284" s="880"/>
      <c r="F2284" s="896" t="s">
        <v>888</v>
      </c>
      <c r="G2284" s="897"/>
      <c r="H2284" s="897"/>
      <c r="I2284" s="897"/>
      <c r="J2284" s="955" t="s">
        <v>907</v>
      </c>
      <c r="K2284" s="956"/>
      <c r="L2284" s="931" t="s">
        <v>592</v>
      </c>
      <c r="M2284" s="957"/>
      <c r="O2284" s="857"/>
    </row>
    <row r="2285" spans="2:15" ht="13.5">
      <c r="B2285" s="871">
        <f t="shared" si="35"/>
        <v>2281</v>
      </c>
      <c r="C2285" s="932"/>
      <c r="D2285" s="954"/>
      <c r="E2285" s="880"/>
      <c r="F2285" s="907" t="s">
        <v>680</v>
      </c>
      <c r="G2285" s="883"/>
      <c r="H2285" s="883"/>
      <c r="I2285" s="883"/>
      <c r="J2285" s="884" t="s">
        <v>1434</v>
      </c>
      <c r="K2285" s="902"/>
      <c r="L2285" s="937" t="s">
        <v>649</v>
      </c>
      <c r="M2285" s="903"/>
      <c r="O2285" s="857"/>
    </row>
    <row r="2286" spans="2:15" ht="13.5">
      <c r="B2286" s="871">
        <f t="shared" si="35"/>
        <v>2282</v>
      </c>
      <c r="C2286" s="932"/>
      <c r="D2286" s="954"/>
      <c r="E2286" s="958"/>
      <c r="F2286" s="959" t="s">
        <v>890</v>
      </c>
      <c r="G2286" s="882" t="s">
        <v>2905</v>
      </c>
      <c r="H2286" s="883"/>
      <c r="I2286" s="883"/>
      <c r="J2286" s="884" t="s">
        <v>1375</v>
      </c>
      <c r="K2286" s="902"/>
      <c r="L2286" s="937" t="s">
        <v>1376</v>
      </c>
      <c r="M2286" s="903"/>
      <c r="O2286" s="857"/>
    </row>
    <row r="2287" spans="2:15" ht="13.5">
      <c r="B2287" s="871">
        <f t="shared" si="35"/>
        <v>2283</v>
      </c>
      <c r="C2287" s="932"/>
      <c r="D2287" s="954"/>
      <c r="E2287" s="958"/>
      <c r="F2287" s="960" t="s">
        <v>706</v>
      </c>
      <c r="G2287" s="940" t="s">
        <v>910</v>
      </c>
      <c r="H2287" s="883"/>
      <c r="I2287" s="883"/>
      <c r="J2287" s="884" t="s">
        <v>2130</v>
      </c>
      <c r="K2287" s="902" t="s">
        <v>2906</v>
      </c>
      <c r="L2287" s="937" t="s">
        <v>592</v>
      </c>
      <c r="M2287" s="903"/>
      <c r="O2287" s="857"/>
    </row>
    <row r="2288" spans="2:15" ht="13.5">
      <c r="B2288" s="871">
        <f t="shared" si="35"/>
        <v>2284</v>
      </c>
      <c r="C2288" s="932"/>
      <c r="D2288" s="954"/>
      <c r="E2288" s="958"/>
      <c r="F2288" s="960"/>
      <c r="G2288" s="940" t="s">
        <v>2907</v>
      </c>
      <c r="H2288" s="883"/>
      <c r="I2288" s="883"/>
      <c r="J2288" s="884" t="s">
        <v>2908</v>
      </c>
      <c r="K2288" s="902"/>
      <c r="L2288" s="937" t="s">
        <v>2909</v>
      </c>
      <c r="M2288" s="903"/>
      <c r="O2288" s="857"/>
    </row>
    <row r="2289" spans="2:15" ht="13.5">
      <c r="B2289" s="871">
        <f t="shared" si="35"/>
        <v>2285</v>
      </c>
      <c r="C2289" s="932"/>
      <c r="D2289" s="954"/>
      <c r="E2289" s="958"/>
      <c r="F2289" s="960"/>
      <c r="G2289" s="940" t="s">
        <v>2014</v>
      </c>
      <c r="H2289" s="883"/>
      <c r="I2289" s="883"/>
      <c r="J2289" s="884" t="s">
        <v>2910</v>
      </c>
      <c r="K2289" s="902"/>
      <c r="L2289" s="937" t="s">
        <v>2861</v>
      </c>
      <c r="M2289" s="903"/>
      <c r="O2289" s="857"/>
    </row>
    <row r="2290" spans="2:15" ht="13.5">
      <c r="B2290" s="871">
        <f t="shared" si="35"/>
        <v>2286</v>
      </c>
      <c r="C2290" s="932"/>
      <c r="D2290" s="954"/>
      <c r="E2290" s="958"/>
      <c r="F2290" s="960"/>
      <c r="G2290" s="940" t="s">
        <v>764</v>
      </c>
      <c r="H2290" s="883"/>
      <c r="I2290" s="883"/>
      <c r="J2290" s="884" t="s">
        <v>1223</v>
      </c>
      <c r="K2290" s="902"/>
      <c r="L2290" s="937" t="s">
        <v>592</v>
      </c>
      <c r="M2290" s="903"/>
      <c r="O2290" s="857"/>
    </row>
    <row r="2291" spans="2:15" ht="13.5">
      <c r="B2291" s="871">
        <f t="shared" si="35"/>
        <v>2287</v>
      </c>
      <c r="C2291" s="932"/>
      <c r="D2291" s="954"/>
      <c r="E2291" s="958"/>
      <c r="F2291" s="960"/>
      <c r="G2291" s="940" t="s">
        <v>765</v>
      </c>
      <c r="H2291" s="883"/>
      <c r="I2291" s="883"/>
      <c r="J2291" s="884" t="s">
        <v>880</v>
      </c>
      <c r="K2291" s="902" t="s">
        <v>768</v>
      </c>
      <c r="L2291" s="937" t="s">
        <v>592</v>
      </c>
      <c r="M2291" s="903"/>
      <c r="O2291" s="857"/>
    </row>
    <row r="2292" spans="2:15" ht="13.5">
      <c r="B2292" s="871">
        <f t="shared" si="35"/>
        <v>2288</v>
      </c>
      <c r="C2292" s="932"/>
      <c r="D2292" s="954"/>
      <c r="E2292" s="958"/>
      <c r="F2292" s="960"/>
      <c r="G2292" s="882" t="s">
        <v>2882</v>
      </c>
      <c r="H2292" s="883"/>
      <c r="I2292" s="883"/>
      <c r="J2292" s="884" t="s">
        <v>2911</v>
      </c>
      <c r="K2292" s="902"/>
      <c r="L2292" s="937" t="s">
        <v>592</v>
      </c>
      <c r="M2292" s="903"/>
      <c r="O2292" s="857"/>
    </row>
    <row r="2293" spans="2:15" ht="13.5">
      <c r="B2293" s="871">
        <f t="shared" si="35"/>
        <v>2289</v>
      </c>
      <c r="C2293" s="932"/>
      <c r="D2293" s="954"/>
      <c r="E2293" s="958"/>
      <c r="F2293" s="960"/>
      <c r="G2293" s="882" t="s">
        <v>1308</v>
      </c>
      <c r="H2293" s="883"/>
      <c r="I2293" s="883"/>
      <c r="J2293" s="884" t="s">
        <v>692</v>
      </c>
      <c r="K2293" s="902"/>
      <c r="L2293" s="937" t="s">
        <v>592</v>
      </c>
      <c r="M2293" s="903"/>
      <c r="O2293" s="857"/>
    </row>
    <row r="2294" spans="2:15" ht="13.5">
      <c r="B2294" s="871">
        <f t="shared" si="35"/>
        <v>2290</v>
      </c>
      <c r="C2294" s="932"/>
      <c r="D2294" s="954"/>
      <c r="E2294" s="958"/>
      <c r="F2294" s="960"/>
      <c r="G2294" s="882" t="s">
        <v>1697</v>
      </c>
      <c r="H2294" s="883"/>
      <c r="I2294" s="883"/>
      <c r="J2294" s="884" t="s">
        <v>1080</v>
      </c>
      <c r="K2294" s="902"/>
      <c r="L2294" s="937" t="s">
        <v>2912</v>
      </c>
      <c r="M2294" s="903"/>
      <c r="O2294" s="857"/>
    </row>
    <row r="2295" spans="2:15" ht="13.5">
      <c r="B2295" s="871">
        <f t="shared" si="35"/>
        <v>2291</v>
      </c>
      <c r="C2295" s="951"/>
      <c r="D2295" s="963"/>
      <c r="E2295" s="890"/>
      <c r="F2295" s="964" t="s">
        <v>674</v>
      </c>
      <c r="G2295" s="860"/>
      <c r="H2295" s="860"/>
      <c r="I2295" s="860"/>
      <c r="J2295" s="965" t="s">
        <v>1445</v>
      </c>
      <c r="K2295" s="895"/>
      <c r="L2295" s="886" t="s">
        <v>592</v>
      </c>
      <c r="M2295" s="864" t="s">
        <v>2913</v>
      </c>
      <c r="O2295" s="857"/>
    </row>
    <row r="2296" spans="2:15" ht="40.5">
      <c r="B2296" s="871">
        <f t="shared" si="35"/>
        <v>2292</v>
      </c>
      <c r="C2296" s="951"/>
      <c r="D2296" s="3030" t="s">
        <v>2914</v>
      </c>
      <c r="E2296" s="3031"/>
      <c r="F2296" s="3031"/>
      <c r="G2296" s="3031"/>
      <c r="H2296" s="3031"/>
      <c r="I2296" s="3032"/>
      <c r="J2296" s="929" t="s">
        <v>592</v>
      </c>
      <c r="K2296" s="930" t="s">
        <v>592</v>
      </c>
      <c r="L2296" s="924" t="s">
        <v>592</v>
      </c>
      <c r="M2296" s="920" t="s">
        <v>2915</v>
      </c>
      <c r="O2296" s="857"/>
    </row>
    <row r="2297" spans="2:15" ht="13.5">
      <c r="B2297" s="871">
        <f t="shared" si="35"/>
        <v>2293</v>
      </c>
      <c r="C2297" s="951"/>
      <c r="D2297" s="1466"/>
      <c r="E2297" s="1507" t="s">
        <v>2916</v>
      </c>
      <c r="F2297" s="873" t="s">
        <v>2055</v>
      </c>
      <c r="G2297" s="874"/>
      <c r="H2297" s="874"/>
      <c r="I2297" s="874"/>
      <c r="J2297" s="875" t="s">
        <v>907</v>
      </c>
      <c r="K2297" s="876"/>
      <c r="L2297" s="877" t="s">
        <v>592</v>
      </c>
      <c r="M2297" s="878"/>
      <c r="O2297" s="857"/>
    </row>
    <row r="2298" spans="2:15" ht="13.5">
      <c r="B2298" s="871">
        <f t="shared" si="35"/>
        <v>2294</v>
      </c>
      <c r="C2298" s="951"/>
      <c r="D2298" s="954"/>
      <c r="E2298" s="880"/>
      <c r="F2298" s="1509" t="s">
        <v>956</v>
      </c>
      <c r="G2298" s="883"/>
      <c r="H2298" s="883"/>
      <c r="I2298" s="883"/>
      <c r="J2298" s="884" t="s">
        <v>907</v>
      </c>
      <c r="K2298" s="902"/>
      <c r="L2298" s="937" t="s">
        <v>592</v>
      </c>
      <c r="M2298" s="903"/>
      <c r="O2298" s="857"/>
    </row>
    <row r="2299" spans="2:15" ht="13.5">
      <c r="B2299" s="871">
        <f t="shared" si="35"/>
        <v>2295</v>
      </c>
      <c r="C2299" s="951"/>
      <c r="D2299" s="954"/>
      <c r="E2299" s="880"/>
      <c r="F2299" s="907" t="s">
        <v>680</v>
      </c>
      <c r="G2299" s="883"/>
      <c r="H2299" s="883"/>
      <c r="I2299" s="883"/>
      <c r="J2299" s="884" t="s">
        <v>1434</v>
      </c>
      <c r="K2299" s="902"/>
      <c r="L2299" s="937" t="s">
        <v>649</v>
      </c>
      <c r="M2299" s="903"/>
      <c r="O2299" s="857"/>
    </row>
    <row r="2300" spans="2:15" ht="54" customHeight="1">
      <c r="B2300" s="871">
        <f t="shared" si="35"/>
        <v>2296</v>
      </c>
      <c r="C2300" s="951"/>
      <c r="D2300" s="954"/>
      <c r="E2300" s="958"/>
      <c r="F2300" s="1604" t="s">
        <v>2917</v>
      </c>
      <c r="G2300" s="940" t="s">
        <v>909</v>
      </c>
      <c r="H2300" s="883"/>
      <c r="I2300" s="883"/>
      <c r="J2300" s="884" t="s">
        <v>1375</v>
      </c>
      <c r="K2300" s="902"/>
      <c r="L2300" s="937" t="s">
        <v>2918</v>
      </c>
      <c r="M2300" s="903"/>
      <c r="O2300" s="857"/>
    </row>
    <row r="2301" spans="2:15" ht="133.5" customHeight="1">
      <c r="B2301" s="871">
        <f t="shared" si="35"/>
        <v>2297</v>
      </c>
      <c r="C2301" s="951"/>
      <c r="D2301" s="954"/>
      <c r="E2301" s="958"/>
      <c r="F2301" s="960"/>
      <c r="G2301" s="940" t="s">
        <v>910</v>
      </c>
      <c r="H2301" s="883"/>
      <c r="I2301" s="883"/>
      <c r="J2301" s="884" t="s">
        <v>2130</v>
      </c>
      <c r="K2301" s="902" t="s">
        <v>2919</v>
      </c>
      <c r="L2301" s="937" t="s">
        <v>592</v>
      </c>
      <c r="M2301" s="903"/>
      <c r="O2301" s="857"/>
    </row>
    <row r="2302" spans="2:15" ht="13.5">
      <c r="B2302" s="871">
        <f t="shared" si="35"/>
        <v>2298</v>
      </c>
      <c r="C2302" s="951"/>
      <c r="D2302" s="954"/>
      <c r="E2302" s="958"/>
      <c r="F2302" s="960"/>
      <c r="G2302" s="940" t="s">
        <v>2907</v>
      </c>
      <c r="H2302" s="883"/>
      <c r="I2302" s="883"/>
      <c r="J2302" s="884" t="s">
        <v>2920</v>
      </c>
      <c r="K2302" s="902"/>
      <c r="L2302" s="937" t="s">
        <v>2909</v>
      </c>
      <c r="M2302" s="903"/>
      <c r="O2302" s="857"/>
    </row>
    <row r="2303" spans="2:15" ht="13.5">
      <c r="B2303" s="871">
        <f t="shared" si="35"/>
        <v>2299</v>
      </c>
      <c r="C2303" s="951"/>
      <c r="D2303" s="954"/>
      <c r="E2303" s="880"/>
      <c r="F2303" s="879"/>
      <c r="G2303" s="940" t="s">
        <v>2014</v>
      </c>
      <c r="H2303" s="883"/>
      <c r="I2303" s="883"/>
      <c r="J2303" s="884" t="s">
        <v>2921</v>
      </c>
      <c r="K2303" s="902"/>
      <c r="L2303" s="937" t="s">
        <v>2861</v>
      </c>
      <c r="M2303" s="903"/>
      <c r="O2303" s="857"/>
    </row>
    <row r="2304" spans="2:15" ht="13.5">
      <c r="B2304" s="871">
        <f t="shared" si="35"/>
        <v>2300</v>
      </c>
      <c r="C2304" s="951"/>
      <c r="D2304" s="954"/>
      <c r="E2304" s="880"/>
      <c r="F2304" s="879"/>
      <c r="G2304" s="940" t="s">
        <v>764</v>
      </c>
      <c r="H2304" s="883"/>
      <c r="I2304" s="883"/>
      <c r="J2304" s="884" t="s">
        <v>692</v>
      </c>
      <c r="K2304" s="902"/>
      <c r="L2304" s="937" t="s">
        <v>592</v>
      </c>
      <c r="M2304" s="903"/>
      <c r="O2304" s="857"/>
    </row>
    <row r="2305" spans="2:15" ht="13.5">
      <c r="B2305" s="871">
        <f t="shared" si="35"/>
        <v>2301</v>
      </c>
      <c r="C2305" s="951"/>
      <c r="D2305" s="954"/>
      <c r="E2305" s="880"/>
      <c r="F2305" s="879"/>
      <c r="G2305" s="940" t="s">
        <v>765</v>
      </c>
      <c r="H2305" s="883"/>
      <c r="I2305" s="883"/>
      <c r="J2305" s="884" t="s">
        <v>880</v>
      </c>
      <c r="K2305" s="902" t="s">
        <v>768</v>
      </c>
      <c r="L2305" s="937" t="s">
        <v>592</v>
      </c>
      <c r="M2305" s="903"/>
      <c r="O2305" s="857"/>
    </row>
    <row r="2306" spans="2:15" ht="13.5">
      <c r="B2306" s="871">
        <f t="shared" si="35"/>
        <v>2302</v>
      </c>
      <c r="C2306" s="951"/>
      <c r="D2306" s="954"/>
      <c r="E2306" s="880"/>
      <c r="F2306" s="909"/>
      <c r="G2306" s="882" t="s">
        <v>769</v>
      </c>
      <c r="H2306" s="883"/>
      <c r="I2306" s="883"/>
      <c r="J2306" s="884" t="s">
        <v>2163</v>
      </c>
      <c r="K2306" s="902"/>
      <c r="L2306" s="937" t="s">
        <v>592</v>
      </c>
      <c r="M2306" s="903"/>
      <c r="O2306" s="857"/>
    </row>
    <row r="2307" spans="2:15" ht="13.5">
      <c r="B2307" s="871">
        <f t="shared" si="35"/>
        <v>2303</v>
      </c>
      <c r="C2307" s="951"/>
      <c r="D2307" s="954"/>
      <c r="E2307" s="880"/>
      <c r="F2307" s="1605"/>
      <c r="G2307" s="882" t="s">
        <v>1308</v>
      </c>
      <c r="H2307" s="883"/>
      <c r="I2307" s="883"/>
      <c r="J2307" s="884" t="s">
        <v>2922</v>
      </c>
      <c r="K2307" s="902" t="s">
        <v>2923</v>
      </c>
      <c r="L2307" s="937" t="s">
        <v>592</v>
      </c>
      <c r="M2307" s="903"/>
      <c r="O2307" s="857"/>
    </row>
    <row r="2308" spans="2:15" ht="13.5">
      <c r="B2308" s="871">
        <f t="shared" si="35"/>
        <v>2304</v>
      </c>
      <c r="C2308" s="951"/>
      <c r="D2308" s="954"/>
      <c r="E2308" s="880"/>
      <c r="F2308" s="964" t="s">
        <v>674</v>
      </c>
      <c r="G2308" s="860"/>
      <c r="H2308" s="893"/>
      <c r="I2308" s="893"/>
      <c r="J2308" s="894" t="s">
        <v>1445</v>
      </c>
      <c r="K2308" s="904"/>
      <c r="L2308" s="905" t="s">
        <v>592</v>
      </c>
      <c r="M2308" s="906" t="s">
        <v>772</v>
      </c>
      <c r="O2308" s="857"/>
    </row>
    <row r="2309" spans="2:15" ht="13.5">
      <c r="B2309" s="871">
        <f t="shared" si="35"/>
        <v>2305</v>
      </c>
      <c r="C2309" s="951"/>
      <c r="D2309" s="1466"/>
      <c r="E2309" s="1507" t="s">
        <v>2916</v>
      </c>
      <c r="F2309" s="873" t="s">
        <v>2068</v>
      </c>
      <c r="G2309" s="874"/>
      <c r="H2309" s="874"/>
      <c r="I2309" s="874"/>
      <c r="J2309" s="875" t="s">
        <v>2720</v>
      </c>
      <c r="K2309" s="876"/>
      <c r="L2309" s="877" t="s">
        <v>592</v>
      </c>
      <c r="M2309" s="878"/>
      <c r="O2309" s="857"/>
    </row>
    <row r="2310" spans="2:15" ht="13.5">
      <c r="B2310" s="871">
        <f t="shared" ref="B2310:B2373" si="36">B2309+1</f>
        <v>2306</v>
      </c>
      <c r="C2310" s="951"/>
      <c r="D2310" s="954"/>
      <c r="E2310" s="880"/>
      <c r="F2310" s="1509" t="s">
        <v>888</v>
      </c>
      <c r="G2310" s="883"/>
      <c r="H2310" s="883"/>
      <c r="I2310" s="883"/>
      <c r="J2310" s="884" t="s">
        <v>907</v>
      </c>
      <c r="K2310" s="902"/>
      <c r="L2310" s="937" t="s">
        <v>592</v>
      </c>
      <c r="M2310" s="903"/>
      <c r="O2310" s="857"/>
    </row>
    <row r="2311" spans="2:15" ht="13.5">
      <c r="B2311" s="871">
        <f t="shared" si="36"/>
        <v>2307</v>
      </c>
      <c r="C2311" s="951"/>
      <c r="D2311" s="954"/>
      <c r="E2311" s="880"/>
      <c r="F2311" s="907" t="s">
        <v>680</v>
      </c>
      <c r="G2311" s="883"/>
      <c r="H2311" s="883"/>
      <c r="I2311" s="883"/>
      <c r="J2311" s="884" t="s">
        <v>1434</v>
      </c>
      <c r="K2311" s="902"/>
      <c r="L2311" s="937" t="s">
        <v>649</v>
      </c>
      <c r="M2311" s="903"/>
      <c r="O2311" s="857"/>
    </row>
    <row r="2312" spans="2:15" ht="27">
      <c r="B2312" s="871">
        <f t="shared" si="36"/>
        <v>2308</v>
      </c>
      <c r="C2312" s="951"/>
      <c r="D2312" s="954"/>
      <c r="E2312" s="958"/>
      <c r="F2312" s="1604" t="s">
        <v>2917</v>
      </c>
      <c r="G2312" s="940" t="s">
        <v>909</v>
      </c>
      <c r="H2312" s="883"/>
      <c r="I2312" s="883"/>
      <c r="J2312" s="884" t="s">
        <v>1375</v>
      </c>
      <c r="K2312" s="902"/>
      <c r="L2312" s="937" t="s">
        <v>1376</v>
      </c>
      <c r="M2312" s="903"/>
      <c r="O2312" s="857"/>
    </row>
    <row r="2313" spans="2:15" ht="13.5">
      <c r="B2313" s="871">
        <f t="shared" si="36"/>
        <v>2309</v>
      </c>
      <c r="C2313" s="951"/>
      <c r="D2313" s="954"/>
      <c r="E2313" s="958"/>
      <c r="F2313" s="960"/>
      <c r="G2313" s="940" t="s">
        <v>2924</v>
      </c>
      <c r="H2313" s="883"/>
      <c r="I2313" s="883"/>
      <c r="J2313" s="884" t="s">
        <v>2130</v>
      </c>
      <c r="K2313" s="902" t="s">
        <v>2919</v>
      </c>
      <c r="L2313" s="937" t="s">
        <v>592</v>
      </c>
      <c r="M2313" s="903"/>
      <c r="O2313" s="857"/>
    </row>
    <row r="2314" spans="2:15" ht="13.5">
      <c r="B2314" s="871">
        <f t="shared" si="36"/>
        <v>2310</v>
      </c>
      <c r="C2314" s="951"/>
      <c r="D2314" s="954"/>
      <c r="E2314" s="958"/>
      <c r="F2314" s="960"/>
      <c r="G2314" s="940" t="s">
        <v>2907</v>
      </c>
      <c r="H2314" s="883"/>
      <c r="I2314" s="883"/>
      <c r="J2314" s="884" t="s">
        <v>2920</v>
      </c>
      <c r="K2314" s="902"/>
      <c r="L2314" s="937" t="s">
        <v>2909</v>
      </c>
      <c r="M2314" s="903"/>
      <c r="O2314" s="857"/>
    </row>
    <row r="2315" spans="2:15" ht="13.5">
      <c r="B2315" s="871">
        <f t="shared" si="36"/>
        <v>2311</v>
      </c>
      <c r="C2315" s="951"/>
      <c r="D2315" s="954"/>
      <c r="E2315" s="880"/>
      <c r="F2315" s="879"/>
      <c r="G2315" s="940" t="s">
        <v>2014</v>
      </c>
      <c r="H2315" s="883"/>
      <c r="I2315" s="883"/>
      <c r="J2315" s="884" t="s">
        <v>2921</v>
      </c>
      <c r="K2315" s="902"/>
      <c r="L2315" s="937" t="s">
        <v>2861</v>
      </c>
      <c r="M2315" s="903"/>
      <c r="O2315" s="857"/>
    </row>
    <row r="2316" spans="2:15" ht="13.5">
      <c r="B2316" s="871">
        <f t="shared" si="36"/>
        <v>2312</v>
      </c>
      <c r="C2316" s="951"/>
      <c r="D2316" s="954"/>
      <c r="E2316" s="880"/>
      <c r="F2316" s="879"/>
      <c r="G2316" s="940" t="s">
        <v>764</v>
      </c>
      <c r="H2316" s="883"/>
      <c r="I2316" s="883"/>
      <c r="J2316" s="884" t="s">
        <v>692</v>
      </c>
      <c r="K2316" s="902"/>
      <c r="L2316" s="937" t="s">
        <v>592</v>
      </c>
      <c r="M2316" s="903"/>
      <c r="O2316" s="857"/>
    </row>
    <row r="2317" spans="2:15" ht="13.5">
      <c r="B2317" s="871">
        <f t="shared" si="36"/>
        <v>2313</v>
      </c>
      <c r="C2317" s="951"/>
      <c r="D2317" s="954"/>
      <c r="E2317" s="880"/>
      <c r="F2317" s="879"/>
      <c r="G2317" s="940" t="s">
        <v>1224</v>
      </c>
      <c r="H2317" s="883"/>
      <c r="I2317" s="883"/>
      <c r="J2317" s="884" t="s">
        <v>880</v>
      </c>
      <c r="K2317" s="902" t="s">
        <v>768</v>
      </c>
      <c r="L2317" s="937" t="s">
        <v>592</v>
      </c>
      <c r="M2317" s="903"/>
      <c r="O2317" s="857"/>
    </row>
    <row r="2318" spans="2:15" ht="13.5">
      <c r="B2318" s="871">
        <f t="shared" si="36"/>
        <v>2314</v>
      </c>
      <c r="C2318" s="951"/>
      <c r="D2318" s="954"/>
      <c r="E2318" s="880"/>
      <c r="F2318" s="909"/>
      <c r="G2318" s="882" t="s">
        <v>769</v>
      </c>
      <c r="H2318" s="883"/>
      <c r="I2318" s="883"/>
      <c r="J2318" s="884" t="s">
        <v>2163</v>
      </c>
      <c r="K2318" s="902"/>
      <c r="L2318" s="937" t="s">
        <v>592</v>
      </c>
      <c r="M2318" s="903"/>
      <c r="O2318" s="857"/>
    </row>
    <row r="2319" spans="2:15" ht="13.5">
      <c r="B2319" s="871">
        <f t="shared" si="36"/>
        <v>2315</v>
      </c>
      <c r="C2319" s="951"/>
      <c r="D2319" s="954"/>
      <c r="E2319" s="880"/>
      <c r="F2319" s="1605"/>
      <c r="G2319" s="882" t="s">
        <v>1308</v>
      </c>
      <c r="H2319" s="883"/>
      <c r="I2319" s="883"/>
      <c r="J2319" s="884" t="s">
        <v>2922</v>
      </c>
      <c r="K2319" s="902" t="s">
        <v>2925</v>
      </c>
      <c r="L2319" s="937" t="s">
        <v>592</v>
      </c>
      <c r="M2319" s="903"/>
      <c r="O2319" s="857"/>
    </row>
    <row r="2320" spans="2:15" ht="13.5">
      <c r="B2320" s="871">
        <f t="shared" si="36"/>
        <v>2316</v>
      </c>
      <c r="C2320" s="951"/>
      <c r="D2320" s="954"/>
      <c r="E2320" s="880"/>
      <c r="F2320" s="964" t="s">
        <v>674</v>
      </c>
      <c r="G2320" s="860"/>
      <c r="H2320" s="893"/>
      <c r="I2320" s="893"/>
      <c r="J2320" s="894" t="s">
        <v>1445</v>
      </c>
      <c r="K2320" s="904"/>
      <c r="L2320" s="905" t="s">
        <v>592</v>
      </c>
      <c r="M2320" s="906" t="s">
        <v>772</v>
      </c>
      <c r="O2320" s="857"/>
    </row>
    <row r="2321" spans="2:15" ht="13.5">
      <c r="B2321" s="871">
        <f t="shared" si="36"/>
        <v>2317</v>
      </c>
      <c r="C2321" s="951"/>
      <c r="D2321" s="1466"/>
      <c r="E2321" s="1507" t="s">
        <v>2916</v>
      </c>
      <c r="F2321" s="873" t="s">
        <v>2072</v>
      </c>
      <c r="G2321" s="874"/>
      <c r="H2321" s="874"/>
      <c r="I2321" s="874"/>
      <c r="J2321" s="875" t="s">
        <v>2719</v>
      </c>
      <c r="K2321" s="876"/>
      <c r="L2321" s="877" t="s">
        <v>592</v>
      </c>
      <c r="M2321" s="878"/>
      <c r="O2321" s="857"/>
    </row>
    <row r="2322" spans="2:15" ht="13.5">
      <c r="B2322" s="871">
        <f t="shared" si="36"/>
        <v>2318</v>
      </c>
      <c r="C2322" s="951"/>
      <c r="D2322" s="954"/>
      <c r="E2322" s="880"/>
      <c r="F2322" s="1509" t="s">
        <v>956</v>
      </c>
      <c r="G2322" s="883"/>
      <c r="H2322" s="883"/>
      <c r="I2322" s="883"/>
      <c r="J2322" s="884" t="s">
        <v>2720</v>
      </c>
      <c r="K2322" s="902"/>
      <c r="L2322" s="937" t="s">
        <v>592</v>
      </c>
      <c r="M2322" s="903"/>
      <c r="O2322" s="857"/>
    </row>
    <row r="2323" spans="2:15" ht="13.5">
      <c r="B2323" s="871">
        <f t="shared" si="36"/>
        <v>2319</v>
      </c>
      <c r="C2323" s="951"/>
      <c r="D2323" s="954"/>
      <c r="E2323" s="880"/>
      <c r="F2323" s="907" t="s">
        <v>680</v>
      </c>
      <c r="G2323" s="883"/>
      <c r="H2323" s="883"/>
      <c r="I2323" s="883"/>
      <c r="J2323" s="884" t="s">
        <v>1434</v>
      </c>
      <c r="K2323" s="902"/>
      <c r="L2323" s="937" t="s">
        <v>649</v>
      </c>
      <c r="M2323" s="903"/>
      <c r="O2323" s="857"/>
    </row>
    <row r="2324" spans="2:15" ht="13.5">
      <c r="B2324" s="871">
        <f t="shared" si="36"/>
        <v>2320</v>
      </c>
      <c r="C2324" s="951"/>
      <c r="D2324" s="954"/>
      <c r="E2324" s="958"/>
      <c r="F2324" s="1604" t="s">
        <v>890</v>
      </c>
      <c r="G2324" s="940" t="s">
        <v>909</v>
      </c>
      <c r="H2324" s="883"/>
      <c r="I2324" s="883"/>
      <c r="J2324" s="884" t="s">
        <v>1375</v>
      </c>
      <c r="K2324" s="902"/>
      <c r="L2324" s="937" t="s">
        <v>1376</v>
      </c>
      <c r="M2324" s="903"/>
      <c r="O2324" s="857"/>
    </row>
    <row r="2325" spans="2:15" ht="13.5">
      <c r="B2325" s="871">
        <f t="shared" si="36"/>
        <v>2321</v>
      </c>
      <c r="C2325" s="951"/>
      <c r="D2325" s="954"/>
      <c r="E2325" s="958"/>
      <c r="F2325" s="960" t="s">
        <v>2926</v>
      </c>
      <c r="G2325" s="940" t="s">
        <v>910</v>
      </c>
      <c r="H2325" s="883"/>
      <c r="I2325" s="883"/>
      <c r="J2325" s="884" t="s">
        <v>2130</v>
      </c>
      <c r="K2325" s="902" t="s">
        <v>2919</v>
      </c>
      <c r="L2325" s="937" t="s">
        <v>592</v>
      </c>
      <c r="M2325" s="903"/>
      <c r="O2325" s="857"/>
    </row>
    <row r="2326" spans="2:15" ht="13.5">
      <c r="B2326" s="871">
        <f t="shared" si="36"/>
        <v>2322</v>
      </c>
      <c r="C2326" s="951"/>
      <c r="D2326" s="954"/>
      <c r="E2326" s="958"/>
      <c r="F2326" s="960"/>
      <c r="G2326" s="940" t="s">
        <v>2907</v>
      </c>
      <c r="H2326" s="883"/>
      <c r="I2326" s="883"/>
      <c r="J2326" s="884" t="s">
        <v>2908</v>
      </c>
      <c r="K2326" s="902"/>
      <c r="L2326" s="937" t="s">
        <v>2909</v>
      </c>
      <c r="M2326" s="903"/>
      <c r="O2326" s="857"/>
    </row>
    <row r="2327" spans="2:15" ht="13.5">
      <c r="B2327" s="871">
        <f t="shared" si="36"/>
        <v>2323</v>
      </c>
      <c r="C2327" s="951"/>
      <c r="D2327" s="954"/>
      <c r="E2327" s="880"/>
      <c r="F2327" s="879"/>
      <c r="G2327" s="940" t="s">
        <v>2014</v>
      </c>
      <c r="H2327" s="883"/>
      <c r="I2327" s="883"/>
      <c r="J2327" s="884" t="s">
        <v>2910</v>
      </c>
      <c r="K2327" s="902"/>
      <c r="L2327" s="937" t="s">
        <v>2861</v>
      </c>
      <c r="M2327" s="903"/>
      <c r="O2327" s="857"/>
    </row>
    <row r="2328" spans="2:15" ht="13.5">
      <c r="B2328" s="871">
        <f t="shared" si="36"/>
        <v>2324</v>
      </c>
      <c r="C2328" s="951"/>
      <c r="D2328" s="954"/>
      <c r="E2328" s="880"/>
      <c r="F2328" s="879"/>
      <c r="G2328" s="940" t="s">
        <v>764</v>
      </c>
      <c r="H2328" s="883"/>
      <c r="I2328" s="883"/>
      <c r="J2328" s="884" t="s">
        <v>692</v>
      </c>
      <c r="K2328" s="902"/>
      <c r="L2328" s="937" t="s">
        <v>592</v>
      </c>
      <c r="M2328" s="903"/>
      <c r="O2328" s="857"/>
    </row>
    <row r="2329" spans="2:15" ht="13.5">
      <c r="B2329" s="871">
        <f t="shared" si="36"/>
        <v>2325</v>
      </c>
      <c r="C2329" s="951"/>
      <c r="D2329" s="954"/>
      <c r="E2329" s="880"/>
      <c r="F2329" s="879"/>
      <c r="G2329" s="940" t="s">
        <v>2863</v>
      </c>
      <c r="H2329" s="883"/>
      <c r="I2329" s="883"/>
      <c r="J2329" s="884" t="s">
        <v>880</v>
      </c>
      <c r="K2329" s="902" t="s">
        <v>768</v>
      </c>
      <c r="L2329" s="937" t="s">
        <v>592</v>
      </c>
      <c r="M2329" s="903"/>
      <c r="O2329" s="857"/>
    </row>
    <row r="2330" spans="2:15" ht="13.5">
      <c r="B2330" s="871">
        <f t="shared" si="36"/>
        <v>2326</v>
      </c>
      <c r="C2330" s="951"/>
      <c r="D2330" s="954"/>
      <c r="E2330" s="880"/>
      <c r="F2330" s="909"/>
      <c r="G2330" s="882" t="s">
        <v>769</v>
      </c>
      <c r="H2330" s="883"/>
      <c r="I2330" s="883"/>
      <c r="J2330" s="884" t="s">
        <v>2163</v>
      </c>
      <c r="K2330" s="902"/>
      <c r="L2330" s="937" t="s">
        <v>592</v>
      </c>
      <c r="M2330" s="903"/>
      <c r="O2330" s="857"/>
    </row>
    <row r="2331" spans="2:15" ht="13.5">
      <c r="B2331" s="871">
        <f t="shared" si="36"/>
        <v>2327</v>
      </c>
      <c r="C2331" s="951"/>
      <c r="D2331" s="954"/>
      <c r="E2331" s="880"/>
      <c r="F2331" s="1605"/>
      <c r="G2331" s="882" t="s">
        <v>1308</v>
      </c>
      <c r="H2331" s="883"/>
      <c r="I2331" s="883"/>
      <c r="J2331" s="884" t="s">
        <v>2922</v>
      </c>
      <c r="K2331" s="902" t="s">
        <v>2923</v>
      </c>
      <c r="L2331" s="937" t="s">
        <v>592</v>
      </c>
      <c r="M2331" s="903"/>
      <c r="O2331" s="857"/>
    </row>
    <row r="2332" spans="2:15" ht="13.5">
      <c r="B2332" s="871">
        <f t="shared" si="36"/>
        <v>2328</v>
      </c>
      <c r="C2332" s="951"/>
      <c r="D2332" s="954"/>
      <c r="E2332" s="880"/>
      <c r="F2332" s="964" t="s">
        <v>674</v>
      </c>
      <c r="G2332" s="860"/>
      <c r="H2332" s="893"/>
      <c r="I2332" s="893"/>
      <c r="J2332" s="894" t="s">
        <v>1445</v>
      </c>
      <c r="K2332" s="904"/>
      <c r="L2332" s="905" t="s">
        <v>592</v>
      </c>
      <c r="M2332" s="906" t="s">
        <v>772</v>
      </c>
      <c r="O2332" s="857"/>
    </row>
    <row r="2333" spans="2:15" ht="13.5">
      <c r="B2333" s="871">
        <f t="shared" si="36"/>
        <v>2329</v>
      </c>
      <c r="C2333" s="951"/>
      <c r="D2333" s="1466"/>
      <c r="E2333" s="1507" t="s">
        <v>2916</v>
      </c>
      <c r="F2333" s="873" t="s">
        <v>2076</v>
      </c>
      <c r="G2333" s="874"/>
      <c r="H2333" s="874"/>
      <c r="I2333" s="874"/>
      <c r="J2333" s="875" t="s">
        <v>907</v>
      </c>
      <c r="K2333" s="876"/>
      <c r="L2333" s="877" t="s">
        <v>592</v>
      </c>
      <c r="M2333" s="878"/>
      <c r="O2333" s="857"/>
    </row>
    <row r="2334" spans="2:15" ht="13.5">
      <c r="B2334" s="871">
        <f t="shared" si="36"/>
        <v>2330</v>
      </c>
      <c r="C2334" s="951"/>
      <c r="D2334" s="954"/>
      <c r="E2334" s="880"/>
      <c r="F2334" s="1509" t="s">
        <v>888</v>
      </c>
      <c r="G2334" s="883"/>
      <c r="H2334" s="883"/>
      <c r="I2334" s="883"/>
      <c r="J2334" s="884" t="s">
        <v>907</v>
      </c>
      <c r="K2334" s="902"/>
      <c r="L2334" s="937" t="s">
        <v>592</v>
      </c>
      <c r="M2334" s="903"/>
      <c r="O2334" s="857"/>
    </row>
    <row r="2335" spans="2:15" ht="13.5">
      <c r="B2335" s="871">
        <f t="shared" si="36"/>
        <v>2331</v>
      </c>
      <c r="C2335" s="951"/>
      <c r="D2335" s="954"/>
      <c r="E2335" s="880"/>
      <c r="F2335" s="907" t="s">
        <v>680</v>
      </c>
      <c r="G2335" s="883"/>
      <c r="H2335" s="883"/>
      <c r="I2335" s="883"/>
      <c r="J2335" s="884" t="s">
        <v>1434</v>
      </c>
      <c r="K2335" s="902"/>
      <c r="L2335" s="937" t="s">
        <v>649</v>
      </c>
      <c r="M2335" s="903"/>
      <c r="O2335" s="857"/>
    </row>
    <row r="2336" spans="2:15" ht="13.5">
      <c r="B2336" s="871">
        <f t="shared" si="36"/>
        <v>2332</v>
      </c>
      <c r="C2336" s="951"/>
      <c r="D2336" s="954"/>
      <c r="E2336" s="958"/>
      <c r="F2336" s="1604" t="s">
        <v>890</v>
      </c>
      <c r="G2336" s="940" t="s">
        <v>909</v>
      </c>
      <c r="H2336" s="883"/>
      <c r="I2336" s="883"/>
      <c r="J2336" s="884" t="s">
        <v>1375</v>
      </c>
      <c r="K2336" s="902"/>
      <c r="L2336" s="937" t="s">
        <v>1376</v>
      </c>
      <c r="M2336" s="903"/>
      <c r="O2336" s="857"/>
    </row>
    <row r="2337" spans="2:15" ht="13.5">
      <c r="B2337" s="871">
        <f t="shared" si="36"/>
        <v>2333</v>
      </c>
      <c r="C2337" s="951"/>
      <c r="D2337" s="954"/>
      <c r="E2337" s="958"/>
      <c r="F2337" s="960" t="s">
        <v>2926</v>
      </c>
      <c r="G2337" s="940" t="s">
        <v>910</v>
      </c>
      <c r="H2337" s="883"/>
      <c r="I2337" s="883"/>
      <c r="J2337" s="884" t="s">
        <v>2927</v>
      </c>
      <c r="K2337" s="902" t="s">
        <v>2919</v>
      </c>
      <c r="L2337" s="937" t="s">
        <v>592</v>
      </c>
      <c r="M2337" s="903"/>
      <c r="O2337" s="857"/>
    </row>
    <row r="2338" spans="2:15" ht="13.5">
      <c r="B2338" s="871">
        <f t="shared" si="36"/>
        <v>2334</v>
      </c>
      <c r="C2338" s="951"/>
      <c r="D2338" s="954"/>
      <c r="E2338" s="958"/>
      <c r="F2338" s="960"/>
      <c r="G2338" s="940" t="s">
        <v>2907</v>
      </c>
      <c r="H2338" s="883"/>
      <c r="I2338" s="883"/>
      <c r="J2338" s="884" t="s">
        <v>2928</v>
      </c>
      <c r="K2338" s="902"/>
      <c r="L2338" s="937" t="s">
        <v>2909</v>
      </c>
      <c r="M2338" s="903"/>
      <c r="O2338" s="857"/>
    </row>
    <row r="2339" spans="2:15" ht="13.5">
      <c r="B2339" s="871">
        <f t="shared" si="36"/>
        <v>2335</v>
      </c>
      <c r="C2339" s="951"/>
      <c r="D2339" s="954"/>
      <c r="E2339" s="880"/>
      <c r="F2339" s="879"/>
      <c r="G2339" s="940" t="s">
        <v>2014</v>
      </c>
      <c r="H2339" s="883"/>
      <c r="I2339" s="883"/>
      <c r="J2339" s="884" t="s">
        <v>2921</v>
      </c>
      <c r="K2339" s="902"/>
      <c r="L2339" s="937" t="s">
        <v>2861</v>
      </c>
      <c r="M2339" s="903"/>
      <c r="O2339" s="857"/>
    </row>
    <row r="2340" spans="2:15" ht="13.5">
      <c r="B2340" s="871">
        <f t="shared" si="36"/>
        <v>2336</v>
      </c>
      <c r="C2340" s="951"/>
      <c r="D2340" s="954"/>
      <c r="E2340" s="880"/>
      <c r="F2340" s="879"/>
      <c r="G2340" s="940" t="s">
        <v>764</v>
      </c>
      <c r="H2340" s="883"/>
      <c r="I2340" s="883"/>
      <c r="J2340" s="884" t="s">
        <v>692</v>
      </c>
      <c r="K2340" s="902"/>
      <c r="L2340" s="937" t="s">
        <v>592</v>
      </c>
      <c r="M2340" s="903"/>
      <c r="O2340" s="857"/>
    </row>
    <row r="2341" spans="2:15" ht="13.5">
      <c r="B2341" s="871">
        <f t="shared" si="36"/>
        <v>2337</v>
      </c>
      <c r="C2341" s="951"/>
      <c r="D2341" s="954"/>
      <c r="E2341" s="880"/>
      <c r="F2341" s="879"/>
      <c r="G2341" s="940" t="s">
        <v>765</v>
      </c>
      <c r="H2341" s="883"/>
      <c r="I2341" s="883"/>
      <c r="J2341" s="884" t="s">
        <v>880</v>
      </c>
      <c r="K2341" s="902" t="s">
        <v>768</v>
      </c>
      <c r="L2341" s="937" t="s">
        <v>592</v>
      </c>
      <c r="M2341" s="903"/>
      <c r="O2341" s="857"/>
    </row>
    <row r="2342" spans="2:15" ht="13.5">
      <c r="B2342" s="871">
        <f t="shared" si="36"/>
        <v>2338</v>
      </c>
      <c r="C2342" s="951"/>
      <c r="D2342" s="954"/>
      <c r="E2342" s="880"/>
      <c r="F2342" s="909"/>
      <c r="G2342" s="882" t="s">
        <v>769</v>
      </c>
      <c r="H2342" s="883"/>
      <c r="I2342" s="883"/>
      <c r="J2342" s="884" t="s">
        <v>2163</v>
      </c>
      <c r="K2342" s="902"/>
      <c r="L2342" s="937" t="s">
        <v>592</v>
      </c>
      <c r="M2342" s="903"/>
      <c r="O2342" s="857"/>
    </row>
    <row r="2343" spans="2:15" ht="13.5">
      <c r="B2343" s="871">
        <f t="shared" si="36"/>
        <v>2339</v>
      </c>
      <c r="C2343" s="951"/>
      <c r="D2343" s="954"/>
      <c r="E2343" s="880"/>
      <c r="F2343" s="1605"/>
      <c r="G2343" s="882" t="s">
        <v>1308</v>
      </c>
      <c r="H2343" s="883"/>
      <c r="I2343" s="883"/>
      <c r="J2343" s="884" t="s">
        <v>2922</v>
      </c>
      <c r="K2343" s="902" t="s">
        <v>2923</v>
      </c>
      <c r="L2343" s="937" t="s">
        <v>592</v>
      </c>
      <c r="M2343" s="903"/>
      <c r="O2343" s="857"/>
    </row>
    <row r="2344" spans="2:15" ht="13.5">
      <c r="B2344" s="871">
        <f t="shared" si="36"/>
        <v>2340</v>
      </c>
      <c r="C2344" s="951"/>
      <c r="D2344" s="954"/>
      <c r="E2344" s="880"/>
      <c r="F2344" s="964" t="s">
        <v>674</v>
      </c>
      <c r="G2344" s="860"/>
      <c r="H2344" s="893"/>
      <c r="I2344" s="893"/>
      <c r="J2344" s="894" t="s">
        <v>2865</v>
      </c>
      <c r="K2344" s="904"/>
      <c r="L2344" s="905" t="s">
        <v>592</v>
      </c>
      <c r="M2344" s="906" t="s">
        <v>772</v>
      </c>
      <c r="O2344" s="857"/>
    </row>
    <row r="2345" spans="2:15" ht="13.5">
      <c r="B2345" s="871">
        <f t="shared" si="36"/>
        <v>2341</v>
      </c>
      <c r="C2345" s="951"/>
      <c r="D2345" s="1466"/>
      <c r="E2345" s="1507" t="s">
        <v>2916</v>
      </c>
      <c r="F2345" s="873" t="s">
        <v>2079</v>
      </c>
      <c r="G2345" s="874"/>
      <c r="H2345" s="874"/>
      <c r="I2345" s="874"/>
      <c r="J2345" s="875" t="s">
        <v>907</v>
      </c>
      <c r="K2345" s="876"/>
      <c r="L2345" s="877" t="s">
        <v>592</v>
      </c>
      <c r="M2345" s="878"/>
      <c r="O2345" s="857"/>
    </row>
    <row r="2346" spans="2:15" ht="13.5">
      <c r="B2346" s="871">
        <f t="shared" si="36"/>
        <v>2342</v>
      </c>
      <c r="C2346" s="951"/>
      <c r="D2346" s="954"/>
      <c r="E2346" s="880"/>
      <c r="F2346" s="1509" t="s">
        <v>956</v>
      </c>
      <c r="G2346" s="883"/>
      <c r="H2346" s="883"/>
      <c r="I2346" s="883"/>
      <c r="J2346" s="884" t="s">
        <v>2720</v>
      </c>
      <c r="K2346" s="902"/>
      <c r="L2346" s="937" t="s">
        <v>592</v>
      </c>
      <c r="M2346" s="903"/>
      <c r="O2346" s="857"/>
    </row>
    <row r="2347" spans="2:15" ht="13.5">
      <c r="B2347" s="871">
        <f t="shared" si="36"/>
        <v>2343</v>
      </c>
      <c r="C2347" s="951"/>
      <c r="D2347" s="954"/>
      <c r="E2347" s="880"/>
      <c r="F2347" s="907" t="s">
        <v>680</v>
      </c>
      <c r="G2347" s="883"/>
      <c r="H2347" s="883"/>
      <c r="I2347" s="883"/>
      <c r="J2347" s="884" t="s">
        <v>1434</v>
      </c>
      <c r="K2347" s="902"/>
      <c r="L2347" s="937" t="s">
        <v>649</v>
      </c>
      <c r="M2347" s="903"/>
      <c r="O2347" s="857"/>
    </row>
    <row r="2348" spans="2:15" ht="13.5">
      <c r="B2348" s="871">
        <f t="shared" si="36"/>
        <v>2344</v>
      </c>
      <c r="C2348" s="951"/>
      <c r="D2348" s="954"/>
      <c r="E2348" s="958"/>
      <c r="F2348" s="1604" t="s">
        <v>890</v>
      </c>
      <c r="G2348" s="940" t="s">
        <v>909</v>
      </c>
      <c r="H2348" s="883"/>
      <c r="I2348" s="883"/>
      <c r="J2348" s="884" t="s">
        <v>1375</v>
      </c>
      <c r="K2348" s="902"/>
      <c r="L2348" s="937" t="s">
        <v>1376</v>
      </c>
      <c r="M2348" s="903"/>
      <c r="O2348" s="857"/>
    </row>
    <row r="2349" spans="2:15" ht="13.5">
      <c r="B2349" s="871">
        <f t="shared" si="36"/>
        <v>2345</v>
      </c>
      <c r="C2349" s="951"/>
      <c r="D2349" s="954"/>
      <c r="E2349" s="958"/>
      <c r="F2349" s="960" t="s">
        <v>2926</v>
      </c>
      <c r="G2349" s="940" t="s">
        <v>910</v>
      </c>
      <c r="H2349" s="883"/>
      <c r="I2349" s="883"/>
      <c r="J2349" s="884" t="s">
        <v>2130</v>
      </c>
      <c r="K2349" s="902" t="s">
        <v>2919</v>
      </c>
      <c r="L2349" s="937" t="s">
        <v>592</v>
      </c>
      <c r="M2349" s="903"/>
      <c r="O2349" s="857"/>
    </row>
    <row r="2350" spans="2:15" ht="13.5">
      <c r="B2350" s="871">
        <f t="shared" si="36"/>
        <v>2346</v>
      </c>
      <c r="C2350" s="951"/>
      <c r="D2350" s="954"/>
      <c r="E2350" s="958"/>
      <c r="F2350" s="960"/>
      <c r="G2350" s="940" t="s">
        <v>2907</v>
      </c>
      <c r="H2350" s="883"/>
      <c r="I2350" s="883"/>
      <c r="J2350" s="884" t="s">
        <v>2908</v>
      </c>
      <c r="K2350" s="902"/>
      <c r="L2350" s="937" t="s">
        <v>2909</v>
      </c>
      <c r="M2350" s="903"/>
      <c r="O2350" s="857"/>
    </row>
    <row r="2351" spans="2:15" ht="13.5">
      <c r="B2351" s="871">
        <f t="shared" si="36"/>
        <v>2347</v>
      </c>
      <c r="C2351" s="951"/>
      <c r="D2351" s="954"/>
      <c r="E2351" s="880"/>
      <c r="F2351" s="879"/>
      <c r="G2351" s="940" t="s">
        <v>2014</v>
      </c>
      <c r="H2351" s="883"/>
      <c r="I2351" s="883"/>
      <c r="J2351" s="884" t="s">
        <v>2921</v>
      </c>
      <c r="K2351" s="902"/>
      <c r="L2351" s="937" t="s">
        <v>2929</v>
      </c>
      <c r="M2351" s="903"/>
      <c r="O2351" s="857"/>
    </row>
    <row r="2352" spans="2:15" ht="13.5">
      <c r="B2352" s="871">
        <f t="shared" si="36"/>
        <v>2348</v>
      </c>
      <c r="C2352" s="951"/>
      <c r="D2352" s="954"/>
      <c r="E2352" s="880"/>
      <c r="F2352" s="879"/>
      <c r="G2352" s="940" t="s">
        <v>764</v>
      </c>
      <c r="H2352" s="883"/>
      <c r="I2352" s="883"/>
      <c r="J2352" s="884" t="s">
        <v>692</v>
      </c>
      <c r="K2352" s="902"/>
      <c r="L2352" s="937" t="s">
        <v>592</v>
      </c>
      <c r="M2352" s="903"/>
      <c r="O2352" s="857"/>
    </row>
    <row r="2353" spans="2:15" ht="13.5">
      <c r="B2353" s="871">
        <f t="shared" si="36"/>
        <v>2349</v>
      </c>
      <c r="C2353" s="951"/>
      <c r="D2353" s="954"/>
      <c r="E2353" s="880"/>
      <c r="F2353" s="879"/>
      <c r="G2353" s="940" t="s">
        <v>765</v>
      </c>
      <c r="H2353" s="883"/>
      <c r="I2353" s="883"/>
      <c r="J2353" s="884" t="s">
        <v>880</v>
      </c>
      <c r="K2353" s="902" t="s">
        <v>768</v>
      </c>
      <c r="L2353" s="937" t="s">
        <v>592</v>
      </c>
      <c r="M2353" s="903"/>
      <c r="O2353" s="857"/>
    </row>
    <row r="2354" spans="2:15" ht="13.5">
      <c r="B2354" s="871">
        <f t="shared" si="36"/>
        <v>2350</v>
      </c>
      <c r="C2354" s="951"/>
      <c r="D2354" s="954"/>
      <c r="E2354" s="880"/>
      <c r="F2354" s="909"/>
      <c r="G2354" s="882" t="s">
        <v>769</v>
      </c>
      <c r="H2354" s="883"/>
      <c r="I2354" s="883"/>
      <c r="J2354" s="884" t="s">
        <v>2163</v>
      </c>
      <c r="K2354" s="902"/>
      <c r="L2354" s="937" t="s">
        <v>592</v>
      </c>
      <c r="M2354" s="903"/>
      <c r="O2354" s="857"/>
    </row>
    <row r="2355" spans="2:15" ht="13.5">
      <c r="B2355" s="871">
        <f t="shared" si="36"/>
        <v>2351</v>
      </c>
      <c r="C2355" s="951"/>
      <c r="D2355" s="954"/>
      <c r="E2355" s="880"/>
      <c r="F2355" s="1605"/>
      <c r="G2355" s="882" t="s">
        <v>1308</v>
      </c>
      <c r="H2355" s="883"/>
      <c r="I2355" s="883"/>
      <c r="J2355" s="884" t="s">
        <v>2922</v>
      </c>
      <c r="K2355" s="902" t="s">
        <v>2923</v>
      </c>
      <c r="L2355" s="937" t="s">
        <v>592</v>
      </c>
      <c r="M2355" s="903"/>
      <c r="O2355" s="857"/>
    </row>
    <row r="2356" spans="2:15" ht="13.5">
      <c r="B2356" s="871">
        <f t="shared" si="36"/>
        <v>2352</v>
      </c>
      <c r="C2356" s="951"/>
      <c r="D2356" s="954"/>
      <c r="E2356" s="880"/>
      <c r="F2356" s="964" t="s">
        <v>674</v>
      </c>
      <c r="G2356" s="860"/>
      <c r="H2356" s="893"/>
      <c r="I2356" s="893"/>
      <c r="J2356" s="894" t="s">
        <v>1445</v>
      </c>
      <c r="K2356" s="904"/>
      <c r="L2356" s="905" t="s">
        <v>592</v>
      </c>
      <c r="M2356" s="906" t="s">
        <v>772</v>
      </c>
      <c r="O2356" s="857"/>
    </row>
    <row r="2357" spans="2:15" ht="13.5">
      <c r="B2357" s="871">
        <f t="shared" si="36"/>
        <v>2353</v>
      </c>
      <c r="C2357" s="951"/>
      <c r="D2357" s="1466"/>
      <c r="E2357" s="1507" t="s">
        <v>2916</v>
      </c>
      <c r="F2357" s="873" t="s">
        <v>2081</v>
      </c>
      <c r="G2357" s="874"/>
      <c r="H2357" s="874"/>
      <c r="I2357" s="874"/>
      <c r="J2357" s="875" t="s">
        <v>907</v>
      </c>
      <c r="K2357" s="876"/>
      <c r="L2357" s="877" t="s">
        <v>592</v>
      </c>
      <c r="M2357" s="878"/>
      <c r="O2357" s="857"/>
    </row>
    <row r="2358" spans="2:15" ht="13.5">
      <c r="B2358" s="871">
        <f t="shared" si="36"/>
        <v>2354</v>
      </c>
      <c r="C2358" s="951"/>
      <c r="D2358" s="954"/>
      <c r="E2358" s="880"/>
      <c r="F2358" s="1509" t="s">
        <v>888</v>
      </c>
      <c r="G2358" s="883"/>
      <c r="H2358" s="883"/>
      <c r="I2358" s="883"/>
      <c r="J2358" s="884" t="s">
        <v>2720</v>
      </c>
      <c r="K2358" s="902"/>
      <c r="L2358" s="937" t="s">
        <v>592</v>
      </c>
      <c r="M2358" s="903"/>
      <c r="O2358" s="857"/>
    </row>
    <row r="2359" spans="2:15" ht="13.5">
      <c r="B2359" s="871">
        <f t="shared" si="36"/>
        <v>2355</v>
      </c>
      <c r="C2359" s="951"/>
      <c r="D2359" s="954"/>
      <c r="E2359" s="880"/>
      <c r="F2359" s="907" t="s">
        <v>958</v>
      </c>
      <c r="G2359" s="883"/>
      <c r="H2359" s="883"/>
      <c r="I2359" s="883"/>
      <c r="J2359" s="884" t="s">
        <v>1434</v>
      </c>
      <c r="K2359" s="902"/>
      <c r="L2359" s="937" t="s">
        <v>649</v>
      </c>
      <c r="M2359" s="903"/>
      <c r="O2359" s="857"/>
    </row>
    <row r="2360" spans="2:15" ht="13.5">
      <c r="B2360" s="871">
        <f t="shared" si="36"/>
        <v>2356</v>
      </c>
      <c r="C2360" s="951"/>
      <c r="D2360" s="954"/>
      <c r="E2360" s="958"/>
      <c r="F2360" s="1604" t="s">
        <v>890</v>
      </c>
      <c r="G2360" s="940" t="s">
        <v>909</v>
      </c>
      <c r="H2360" s="883"/>
      <c r="I2360" s="883"/>
      <c r="J2360" s="884" t="s">
        <v>1375</v>
      </c>
      <c r="K2360" s="902"/>
      <c r="L2360" s="937" t="s">
        <v>1376</v>
      </c>
      <c r="M2360" s="903"/>
      <c r="O2360" s="857"/>
    </row>
    <row r="2361" spans="2:15" ht="13.5">
      <c r="B2361" s="871">
        <f t="shared" si="36"/>
        <v>2357</v>
      </c>
      <c r="C2361" s="951"/>
      <c r="D2361" s="954"/>
      <c r="E2361" s="958"/>
      <c r="F2361" s="960" t="s">
        <v>2926</v>
      </c>
      <c r="G2361" s="940" t="s">
        <v>910</v>
      </c>
      <c r="H2361" s="883"/>
      <c r="I2361" s="883"/>
      <c r="J2361" s="884" t="s">
        <v>2130</v>
      </c>
      <c r="K2361" s="902" t="s">
        <v>2919</v>
      </c>
      <c r="L2361" s="937" t="s">
        <v>592</v>
      </c>
      <c r="M2361" s="903"/>
      <c r="O2361" s="857"/>
    </row>
    <row r="2362" spans="2:15" ht="13.5">
      <c r="B2362" s="871">
        <f t="shared" si="36"/>
        <v>2358</v>
      </c>
      <c r="C2362" s="951"/>
      <c r="D2362" s="954"/>
      <c r="E2362" s="958"/>
      <c r="F2362" s="960"/>
      <c r="G2362" s="940" t="s">
        <v>2907</v>
      </c>
      <c r="H2362" s="883"/>
      <c r="I2362" s="883"/>
      <c r="J2362" s="884" t="s">
        <v>2908</v>
      </c>
      <c r="K2362" s="902"/>
      <c r="L2362" s="937" t="s">
        <v>2909</v>
      </c>
      <c r="M2362" s="903"/>
      <c r="O2362" s="857"/>
    </row>
    <row r="2363" spans="2:15" ht="13.5">
      <c r="B2363" s="871">
        <f t="shared" si="36"/>
        <v>2359</v>
      </c>
      <c r="C2363" s="951"/>
      <c r="D2363" s="954"/>
      <c r="E2363" s="880"/>
      <c r="F2363" s="879"/>
      <c r="G2363" s="940" t="s">
        <v>2014</v>
      </c>
      <c r="H2363" s="883"/>
      <c r="I2363" s="883"/>
      <c r="J2363" s="884" t="s">
        <v>2921</v>
      </c>
      <c r="K2363" s="902"/>
      <c r="L2363" s="937" t="s">
        <v>2929</v>
      </c>
      <c r="M2363" s="903"/>
      <c r="O2363" s="857"/>
    </row>
    <row r="2364" spans="2:15" ht="13.5">
      <c r="B2364" s="871">
        <f t="shared" si="36"/>
        <v>2360</v>
      </c>
      <c r="C2364" s="951"/>
      <c r="D2364" s="954"/>
      <c r="E2364" s="880"/>
      <c r="F2364" s="879"/>
      <c r="G2364" s="940" t="s">
        <v>764</v>
      </c>
      <c r="H2364" s="883"/>
      <c r="I2364" s="883"/>
      <c r="J2364" s="884" t="s">
        <v>692</v>
      </c>
      <c r="K2364" s="902"/>
      <c r="L2364" s="937" t="s">
        <v>592</v>
      </c>
      <c r="M2364" s="903"/>
      <c r="O2364" s="857"/>
    </row>
    <row r="2365" spans="2:15" ht="13.5">
      <c r="B2365" s="871">
        <f t="shared" si="36"/>
        <v>2361</v>
      </c>
      <c r="C2365" s="951"/>
      <c r="D2365" s="954"/>
      <c r="E2365" s="880"/>
      <c r="F2365" s="879"/>
      <c r="G2365" s="940" t="s">
        <v>765</v>
      </c>
      <c r="H2365" s="883"/>
      <c r="I2365" s="883"/>
      <c r="J2365" s="884" t="s">
        <v>2809</v>
      </c>
      <c r="K2365" s="902" t="s">
        <v>768</v>
      </c>
      <c r="L2365" s="937" t="s">
        <v>592</v>
      </c>
      <c r="M2365" s="903"/>
      <c r="O2365" s="857"/>
    </row>
    <row r="2366" spans="2:15" ht="13.5">
      <c r="B2366" s="871">
        <f t="shared" si="36"/>
        <v>2362</v>
      </c>
      <c r="C2366" s="951"/>
      <c r="D2366" s="954"/>
      <c r="E2366" s="880"/>
      <c r="F2366" s="909"/>
      <c r="G2366" s="882" t="s">
        <v>769</v>
      </c>
      <c r="H2366" s="883"/>
      <c r="I2366" s="883"/>
      <c r="J2366" s="884" t="s">
        <v>2163</v>
      </c>
      <c r="K2366" s="902"/>
      <c r="L2366" s="937" t="s">
        <v>592</v>
      </c>
      <c r="M2366" s="903"/>
      <c r="O2366" s="857"/>
    </row>
    <row r="2367" spans="2:15" ht="13.5">
      <c r="B2367" s="871">
        <f t="shared" si="36"/>
        <v>2363</v>
      </c>
      <c r="C2367" s="951"/>
      <c r="D2367" s="954"/>
      <c r="E2367" s="880"/>
      <c r="F2367" s="1605"/>
      <c r="G2367" s="882" t="s">
        <v>1308</v>
      </c>
      <c r="H2367" s="883"/>
      <c r="I2367" s="883"/>
      <c r="J2367" s="884" t="s">
        <v>2922</v>
      </c>
      <c r="K2367" s="902" t="s">
        <v>2923</v>
      </c>
      <c r="L2367" s="937" t="s">
        <v>592</v>
      </c>
      <c r="M2367" s="903"/>
      <c r="O2367" s="857"/>
    </row>
    <row r="2368" spans="2:15" ht="13.5">
      <c r="B2368" s="871">
        <f t="shared" si="36"/>
        <v>2364</v>
      </c>
      <c r="C2368" s="951"/>
      <c r="D2368" s="954"/>
      <c r="E2368" s="880"/>
      <c r="F2368" s="964" t="s">
        <v>674</v>
      </c>
      <c r="G2368" s="860"/>
      <c r="H2368" s="893"/>
      <c r="I2368" s="893"/>
      <c r="J2368" s="894" t="s">
        <v>1445</v>
      </c>
      <c r="K2368" s="904"/>
      <c r="L2368" s="905" t="s">
        <v>592</v>
      </c>
      <c r="M2368" s="906" t="s">
        <v>772</v>
      </c>
      <c r="O2368" s="857"/>
    </row>
    <row r="2369" spans="2:15" ht="13.5">
      <c r="B2369" s="871">
        <f t="shared" si="36"/>
        <v>2365</v>
      </c>
      <c r="C2369" s="951"/>
      <c r="D2369" s="1466"/>
      <c r="E2369" s="1507" t="s">
        <v>2916</v>
      </c>
      <c r="F2369" s="873" t="s">
        <v>2082</v>
      </c>
      <c r="G2369" s="874"/>
      <c r="H2369" s="874"/>
      <c r="I2369" s="874"/>
      <c r="J2369" s="875" t="s">
        <v>907</v>
      </c>
      <c r="K2369" s="876"/>
      <c r="L2369" s="877" t="s">
        <v>592</v>
      </c>
      <c r="M2369" s="878"/>
      <c r="O2369" s="857"/>
    </row>
    <row r="2370" spans="2:15" ht="13.5">
      <c r="B2370" s="871">
        <f t="shared" si="36"/>
        <v>2366</v>
      </c>
      <c r="C2370" s="951"/>
      <c r="D2370" s="954"/>
      <c r="E2370" s="880"/>
      <c r="F2370" s="1509" t="s">
        <v>888</v>
      </c>
      <c r="G2370" s="883"/>
      <c r="H2370" s="883"/>
      <c r="I2370" s="883"/>
      <c r="J2370" s="884" t="s">
        <v>907</v>
      </c>
      <c r="K2370" s="902"/>
      <c r="L2370" s="937" t="s">
        <v>592</v>
      </c>
      <c r="M2370" s="903"/>
      <c r="O2370" s="857"/>
    </row>
    <row r="2371" spans="2:15" ht="13.5">
      <c r="B2371" s="871">
        <f t="shared" si="36"/>
        <v>2367</v>
      </c>
      <c r="C2371" s="951"/>
      <c r="D2371" s="954"/>
      <c r="E2371" s="880"/>
      <c r="F2371" s="907" t="s">
        <v>680</v>
      </c>
      <c r="G2371" s="883"/>
      <c r="H2371" s="883"/>
      <c r="I2371" s="883"/>
      <c r="J2371" s="884" t="s">
        <v>1434</v>
      </c>
      <c r="K2371" s="902"/>
      <c r="L2371" s="937" t="s">
        <v>649</v>
      </c>
      <c r="M2371" s="903"/>
      <c r="O2371" s="857"/>
    </row>
    <row r="2372" spans="2:15" ht="13.5">
      <c r="B2372" s="871">
        <f t="shared" si="36"/>
        <v>2368</v>
      </c>
      <c r="C2372" s="951"/>
      <c r="D2372" s="954"/>
      <c r="E2372" s="958"/>
      <c r="F2372" s="1604" t="s">
        <v>890</v>
      </c>
      <c r="G2372" s="940" t="s">
        <v>909</v>
      </c>
      <c r="H2372" s="883"/>
      <c r="I2372" s="883"/>
      <c r="J2372" s="884" t="s">
        <v>1375</v>
      </c>
      <c r="K2372" s="902"/>
      <c r="L2372" s="937" t="s">
        <v>1376</v>
      </c>
      <c r="M2372" s="903"/>
      <c r="O2372" s="857"/>
    </row>
    <row r="2373" spans="2:15" ht="13.5">
      <c r="B2373" s="871">
        <f t="shared" si="36"/>
        <v>2369</v>
      </c>
      <c r="C2373" s="951"/>
      <c r="D2373" s="954"/>
      <c r="E2373" s="958"/>
      <c r="F2373" s="960" t="s">
        <v>2926</v>
      </c>
      <c r="G2373" s="940" t="s">
        <v>2924</v>
      </c>
      <c r="H2373" s="883"/>
      <c r="I2373" s="883"/>
      <c r="J2373" s="884" t="s">
        <v>2130</v>
      </c>
      <c r="K2373" s="902" t="s">
        <v>2919</v>
      </c>
      <c r="L2373" s="937" t="s">
        <v>592</v>
      </c>
      <c r="M2373" s="903"/>
      <c r="O2373" s="857"/>
    </row>
    <row r="2374" spans="2:15" ht="13.5">
      <c r="B2374" s="871">
        <f t="shared" ref="B2374:B2437" si="37">B2373+1</f>
        <v>2370</v>
      </c>
      <c r="C2374" s="951"/>
      <c r="D2374" s="954"/>
      <c r="E2374" s="958"/>
      <c r="F2374" s="960"/>
      <c r="G2374" s="940" t="s">
        <v>2907</v>
      </c>
      <c r="H2374" s="883"/>
      <c r="I2374" s="883"/>
      <c r="J2374" s="884" t="s">
        <v>2908</v>
      </c>
      <c r="K2374" s="902"/>
      <c r="L2374" s="937" t="s">
        <v>2909</v>
      </c>
      <c r="M2374" s="903"/>
      <c r="O2374" s="857"/>
    </row>
    <row r="2375" spans="2:15" ht="13.5">
      <c r="B2375" s="871">
        <f t="shared" si="37"/>
        <v>2371</v>
      </c>
      <c r="C2375" s="951"/>
      <c r="D2375" s="954"/>
      <c r="E2375" s="880"/>
      <c r="F2375" s="879"/>
      <c r="G2375" s="940" t="s">
        <v>2014</v>
      </c>
      <c r="H2375" s="883"/>
      <c r="I2375" s="883"/>
      <c r="J2375" s="884" t="s">
        <v>2921</v>
      </c>
      <c r="K2375" s="902"/>
      <c r="L2375" s="937" t="s">
        <v>2930</v>
      </c>
      <c r="M2375" s="903"/>
      <c r="O2375" s="857"/>
    </row>
    <row r="2376" spans="2:15" ht="13.5">
      <c r="B2376" s="871">
        <f t="shared" si="37"/>
        <v>2372</v>
      </c>
      <c r="C2376" s="951"/>
      <c r="D2376" s="954"/>
      <c r="E2376" s="880"/>
      <c r="F2376" s="879"/>
      <c r="G2376" s="940" t="s">
        <v>764</v>
      </c>
      <c r="H2376" s="883"/>
      <c r="I2376" s="883"/>
      <c r="J2376" s="884" t="s">
        <v>692</v>
      </c>
      <c r="K2376" s="902"/>
      <c r="L2376" s="937" t="s">
        <v>592</v>
      </c>
      <c r="M2376" s="903"/>
      <c r="O2376" s="857"/>
    </row>
    <row r="2377" spans="2:15" ht="13.5">
      <c r="B2377" s="871">
        <f t="shared" si="37"/>
        <v>2373</v>
      </c>
      <c r="C2377" s="951"/>
      <c r="D2377" s="954"/>
      <c r="E2377" s="880"/>
      <c r="F2377" s="879"/>
      <c r="G2377" s="940" t="s">
        <v>765</v>
      </c>
      <c r="H2377" s="883"/>
      <c r="I2377" s="883"/>
      <c r="J2377" s="884" t="s">
        <v>880</v>
      </c>
      <c r="K2377" s="902" t="s">
        <v>768</v>
      </c>
      <c r="L2377" s="937" t="s">
        <v>592</v>
      </c>
      <c r="M2377" s="903"/>
      <c r="O2377" s="857"/>
    </row>
    <row r="2378" spans="2:15" ht="13.5">
      <c r="B2378" s="871">
        <f t="shared" si="37"/>
        <v>2374</v>
      </c>
      <c r="C2378" s="951"/>
      <c r="D2378" s="954"/>
      <c r="E2378" s="880"/>
      <c r="F2378" s="909"/>
      <c r="G2378" s="882" t="s">
        <v>769</v>
      </c>
      <c r="H2378" s="883"/>
      <c r="I2378" s="883"/>
      <c r="J2378" s="884" t="s">
        <v>2864</v>
      </c>
      <c r="K2378" s="902"/>
      <c r="L2378" s="937" t="s">
        <v>592</v>
      </c>
      <c r="M2378" s="903"/>
      <c r="O2378" s="857"/>
    </row>
    <row r="2379" spans="2:15" ht="13.5">
      <c r="B2379" s="871">
        <f t="shared" si="37"/>
        <v>2375</v>
      </c>
      <c r="C2379" s="951"/>
      <c r="D2379" s="954"/>
      <c r="E2379" s="880"/>
      <c r="F2379" s="1605"/>
      <c r="G2379" s="882" t="s">
        <v>1308</v>
      </c>
      <c r="H2379" s="883"/>
      <c r="I2379" s="883"/>
      <c r="J2379" s="884" t="s">
        <v>2922</v>
      </c>
      <c r="K2379" s="902" t="s">
        <v>2923</v>
      </c>
      <c r="L2379" s="937" t="s">
        <v>592</v>
      </c>
      <c r="M2379" s="903"/>
      <c r="O2379" s="857"/>
    </row>
    <row r="2380" spans="2:15" ht="13.5">
      <c r="B2380" s="871">
        <f t="shared" si="37"/>
        <v>2376</v>
      </c>
      <c r="C2380" s="951"/>
      <c r="D2380" s="954"/>
      <c r="E2380" s="880"/>
      <c r="F2380" s="964" t="s">
        <v>674</v>
      </c>
      <c r="G2380" s="860"/>
      <c r="H2380" s="893"/>
      <c r="I2380" s="893"/>
      <c r="J2380" s="894" t="s">
        <v>2865</v>
      </c>
      <c r="K2380" s="904"/>
      <c r="L2380" s="905" t="s">
        <v>592</v>
      </c>
      <c r="M2380" s="906" t="s">
        <v>772</v>
      </c>
      <c r="O2380" s="857"/>
    </row>
    <row r="2381" spans="2:15" ht="13.5">
      <c r="B2381" s="871">
        <f t="shared" si="37"/>
        <v>2377</v>
      </c>
      <c r="C2381" s="951"/>
      <c r="D2381" s="1466"/>
      <c r="E2381" s="1507" t="s">
        <v>2916</v>
      </c>
      <c r="F2381" s="873" t="s">
        <v>2086</v>
      </c>
      <c r="G2381" s="874"/>
      <c r="H2381" s="874"/>
      <c r="I2381" s="874"/>
      <c r="J2381" s="875" t="s">
        <v>907</v>
      </c>
      <c r="K2381" s="876"/>
      <c r="L2381" s="877" t="s">
        <v>592</v>
      </c>
      <c r="M2381" s="878"/>
      <c r="O2381" s="857"/>
    </row>
    <row r="2382" spans="2:15" ht="13.5">
      <c r="B2382" s="871">
        <f t="shared" si="37"/>
        <v>2378</v>
      </c>
      <c r="C2382" s="951"/>
      <c r="D2382" s="954"/>
      <c r="E2382" s="880"/>
      <c r="F2382" s="1509" t="s">
        <v>888</v>
      </c>
      <c r="G2382" s="883"/>
      <c r="H2382" s="883"/>
      <c r="I2382" s="883"/>
      <c r="J2382" s="884" t="s">
        <v>2719</v>
      </c>
      <c r="K2382" s="902"/>
      <c r="L2382" s="937" t="s">
        <v>592</v>
      </c>
      <c r="M2382" s="903"/>
      <c r="O2382" s="857"/>
    </row>
    <row r="2383" spans="2:15" ht="13.5">
      <c r="B2383" s="871">
        <f t="shared" si="37"/>
        <v>2379</v>
      </c>
      <c r="C2383" s="951"/>
      <c r="D2383" s="954"/>
      <c r="E2383" s="880"/>
      <c r="F2383" s="907" t="s">
        <v>680</v>
      </c>
      <c r="G2383" s="883"/>
      <c r="H2383" s="883"/>
      <c r="I2383" s="883"/>
      <c r="J2383" s="884" t="s">
        <v>1434</v>
      </c>
      <c r="K2383" s="902"/>
      <c r="L2383" s="937" t="s">
        <v>649</v>
      </c>
      <c r="M2383" s="903"/>
      <c r="O2383" s="857"/>
    </row>
    <row r="2384" spans="2:15" ht="13.5">
      <c r="B2384" s="871">
        <f t="shared" si="37"/>
        <v>2380</v>
      </c>
      <c r="C2384" s="951"/>
      <c r="D2384" s="954"/>
      <c r="E2384" s="958"/>
      <c r="F2384" s="1604" t="s">
        <v>890</v>
      </c>
      <c r="G2384" s="940" t="s">
        <v>909</v>
      </c>
      <c r="H2384" s="883"/>
      <c r="I2384" s="883"/>
      <c r="J2384" s="884" t="s">
        <v>1375</v>
      </c>
      <c r="K2384" s="902"/>
      <c r="L2384" s="937" t="s">
        <v>1376</v>
      </c>
      <c r="M2384" s="903"/>
      <c r="O2384" s="857"/>
    </row>
    <row r="2385" spans="2:15" ht="13.5">
      <c r="B2385" s="871">
        <f t="shared" si="37"/>
        <v>2381</v>
      </c>
      <c r="C2385" s="951"/>
      <c r="D2385" s="954"/>
      <c r="E2385" s="958"/>
      <c r="F2385" s="960" t="s">
        <v>2926</v>
      </c>
      <c r="G2385" s="940" t="s">
        <v>910</v>
      </c>
      <c r="H2385" s="883"/>
      <c r="I2385" s="883"/>
      <c r="J2385" s="884" t="s">
        <v>2130</v>
      </c>
      <c r="K2385" s="902" t="s">
        <v>2931</v>
      </c>
      <c r="L2385" s="937" t="s">
        <v>592</v>
      </c>
      <c r="M2385" s="903"/>
      <c r="O2385" s="857"/>
    </row>
    <row r="2386" spans="2:15" ht="13.5">
      <c r="B2386" s="871">
        <f t="shared" si="37"/>
        <v>2382</v>
      </c>
      <c r="C2386" s="951"/>
      <c r="D2386" s="954"/>
      <c r="E2386" s="958"/>
      <c r="F2386" s="960"/>
      <c r="G2386" s="940" t="s">
        <v>2932</v>
      </c>
      <c r="H2386" s="883"/>
      <c r="I2386" s="883"/>
      <c r="J2386" s="884" t="s">
        <v>2908</v>
      </c>
      <c r="K2386" s="902"/>
      <c r="L2386" s="937" t="s">
        <v>2909</v>
      </c>
      <c r="M2386" s="903"/>
      <c r="O2386" s="857"/>
    </row>
    <row r="2387" spans="2:15" ht="13.5">
      <c r="B2387" s="871">
        <f t="shared" si="37"/>
        <v>2383</v>
      </c>
      <c r="C2387" s="951"/>
      <c r="D2387" s="954"/>
      <c r="E2387" s="880"/>
      <c r="F2387" s="879"/>
      <c r="G2387" s="940" t="s">
        <v>2014</v>
      </c>
      <c r="H2387" s="883"/>
      <c r="I2387" s="883"/>
      <c r="J2387" s="884" t="s">
        <v>2921</v>
      </c>
      <c r="K2387" s="902"/>
      <c r="L2387" s="937" t="s">
        <v>2861</v>
      </c>
      <c r="M2387" s="903"/>
      <c r="O2387" s="857"/>
    </row>
    <row r="2388" spans="2:15" ht="13.5">
      <c r="B2388" s="871">
        <f t="shared" si="37"/>
        <v>2384</v>
      </c>
      <c r="C2388" s="951"/>
      <c r="D2388" s="954"/>
      <c r="E2388" s="880"/>
      <c r="F2388" s="879"/>
      <c r="G2388" s="940" t="s">
        <v>2862</v>
      </c>
      <c r="H2388" s="883"/>
      <c r="I2388" s="883"/>
      <c r="J2388" s="884" t="s">
        <v>692</v>
      </c>
      <c r="K2388" s="902"/>
      <c r="L2388" s="937" t="s">
        <v>592</v>
      </c>
      <c r="M2388" s="903"/>
      <c r="O2388" s="857"/>
    </row>
    <row r="2389" spans="2:15" ht="13.5">
      <c r="B2389" s="871">
        <f t="shared" si="37"/>
        <v>2385</v>
      </c>
      <c r="C2389" s="951"/>
      <c r="D2389" s="954"/>
      <c r="E2389" s="880"/>
      <c r="F2389" s="879"/>
      <c r="G2389" s="940" t="s">
        <v>765</v>
      </c>
      <c r="H2389" s="883"/>
      <c r="I2389" s="883"/>
      <c r="J2389" s="884" t="s">
        <v>880</v>
      </c>
      <c r="K2389" s="902" t="s">
        <v>768</v>
      </c>
      <c r="L2389" s="937" t="s">
        <v>592</v>
      </c>
      <c r="M2389" s="903"/>
      <c r="O2389" s="857"/>
    </row>
    <row r="2390" spans="2:15" ht="13.5">
      <c r="B2390" s="871">
        <f t="shared" si="37"/>
        <v>2386</v>
      </c>
      <c r="C2390" s="951"/>
      <c r="D2390" s="954"/>
      <c r="E2390" s="880"/>
      <c r="F2390" s="909"/>
      <c r="G2390" s="882" t="s">
        <v>769</v>
      </c>
      <c r="H2390" s="883"/>
      <c r="I2390" s="883"/>
      <c r="J2390" s="884" t="s">
        <v>2163</v>
      </c>
      <c r="K2390" s="902"/>
      <c r="L2390" s="937" t="s">
        <v>592</v>
      </c>
      <c r="M2390" s="903"/>
      <c r="O2390" s="857"/>
    </row>
    <row r="2391" spans="2:15" ht="13.5">
      <c r="B2391" s="871">
        <f t="shared" si="37"/>
        <v>2387</v>
      </c>
      <c r="C2391" s="951"/>
      <c r="D2391" s="954"/>
      <c r="E2391" s="880"/>
      <c r="F2391" s="1605"/>
      <c r="G2391" s="882" t="s">
        <v>1269</v>
      </c>
      <c r="H2391" s="883"/>
      <c r="I2391" s="883"/>
      <c r="J2391" s="884" t="s">
        <v>2933</v>
      </c>
      <c r="K2391" s="902" t="s">
        <v>2923</v>
      </c>
      <c r="L2391" s="937" t="s">
        <v>592</v>
      </c>
      <c r="M2391" s="903"/>
      <c r="O2391" s="857"/>
    </row>
    <row r="2392" spans="2:15" ht="13.5">
      <c r="B2392" s="871">
        <f t="shared" si="37"/>
        <v>2388</v>
      </c>
      <c r="C2392" s="951"/>
      <c r="D2392" s="954"/>
      <c r="E2392" s="880"/>
      <c r="F2392" s="964" t="s">
        <v>674</v>
      </c>
      <c r="G2392" s="860"/>
      <c r="H2392" s="893"/>
      <c r="I2392" s="893"/>
      <c r="J2392" s="894" t="s">
        <v>1445</v>
      </c>
      <c r="K2392" s="904"/>
      <c r="L2392" s="905" t="s">
        <v>592</v>
      </c>
      <c r="M2392" s="906" t="s">
        <v>772</v>
      </c>
      <c r="O2392" s="857"/>
    </row>
    <row r="2393" spans="2:15" ht="13.5">
      <c r="B2393" s="871">
        <f t="shared" si="37"/>
        <v>2389</v>
      </c>
      <c r="C2393" s="951"/>
      <c r="D2393" s="1466"/>
      <c r="E2393" s="1507" t="s">
        <v>2934</v>
      </c>
      <c r="F2393" s="873" t="s">
        <v>2087</v>
      </c>
      <c r="G2393" s="874"/>
      <c r="H2393" s="874"/>
      <c r="I2393" s="874"/>
      <c r="J2393" s="875" t="s">
        <v>907</v>
      </c>
      <c r="K2393" s="876"/>
      <c r="L2393" s="877" t="s">
        <v>592</v>
      </c>
      <c r="M2393" s="878"/>
      <c r="O2393" s="857"/>
    </row>
    <row r="2394" spans="2:15" ht="13.5">
      <c r="B2394" s="871">
        <f t="shared" si="37"/>
        <v>2390</v>
      </c>
      <c r="C2394" s="951"/>
      <c r="D2394" s="954"/>
      <c r="E2394" s="880"/>
      <c r="F2394" s="1509" t="s">
        <v>888</v>
      </c>
      <c r="G2394" s="883"/>
      <c r="H2394" s="883"/>
      <c r="I2394" s="883"/>
      <c r="J2394" s="884" t="s">
        <v>907</v>
      </c>
      <c r="K2394" s="902"/>
      <c r="L2394" s="937" t="s">
        <v>592</v>
      </c>
      <c r="M2394" s="903"/>
      <c r="O2394" s="857"/>
    </row>
    <row r="2395" spans="2:15" ht="13.5">
      <c r="B2395" s="871">
        <f t="shared" si="37"/>
        <v>2391</v>
      </c>
      <c r="C2395" s="951"/>
      <c r="D2395" s="954"/>
      <c r="E2395" s="880"/>
      <c r="F2395" s="907" t="s">
        <v>680</v>
      </c>
      <c r="G2395" s="883"/>
      <c r="H2395" s="883"/>
      <c r="I2395" s="883"/>
      <c r="J2395" s="884" t="s">
        <v>1434</v>
      </c>
      <c r="K2395" s="902"/>
      <c r="L2395" s="937" t="s">
        <v>649</v>
      </c>
      <c r="M2395" s="903"/>
      <c r="O2395" s="857"/>
    </row>
    <row r="2396" spans="2:15" ht="13.5">
      <c r="B2396" s="871">
        <f t="shared" si="37"/>
        <v>2392</v>
      </c>
      <c r="C2396" s="951"/>
      <c r="D2396" s="954"/>
      <c r="E2396" s="958"/>
      <c r="F2396" s="1604" t="s">
        <v>890</v>
      </c>
      <c r="G2396" s="940" t="s">
        <v>909</v>
      </c>
      <c r="H2396" s="883"/>
      <c r="I2396" s="883"/>
      <c r="J2396" s="884" t="s">
        <v>1375</v>
      </c>
      <c r="K2396" s="902"/>
      <c r="L2396" s="937" t="s">
        <v>1376</v>
      </c>
      <c r="M2396" s="903"/>
      <c r="O2396" s="857"/>
    </row>
    <row r="2397" spans="2:15" ht="13.5">
      <c r="B2397" s="871">
        <f t="shared" si="37"/>
        <v>2393</v>
      </c>
      <c r="C2397" s="951"/>
      <c r="D2397" s="954"/>
      <c r="E2397" s="958"/>
      <c r="F2397" s="960" t="s">
        <v>2926</v>
      </c>
      <c r="G2397" s="940" t="s">
        <v>910</v>
      </c>
      <c r="H2397" s="883"/>
      <c r="I2397" s="883"/>
      <c r="J2397" s="884" t="s">
        <v>2130</v>
      </c>
      <c r="K2397" s="902" t="s">
        <v>2919</v>
      </c>
      <c r="L2397" s="937" t="s">
        <v>592</v>
      </c>
      <c r="M2397" s="903"/>
      <c r="O2397" s="857"/>
    </row>
    <row r="2398" spans="2:15" ht="13.5">
      <c r="B2398" s="871">
        <f t="shared" si="37"/>
        <v>2394</v>
      </c>
      <c r="C2398" s="951"/>
      <c r="D2398" s="954"/>
      <c r="E2398" s="958"/>
      <c r="F2398" s="960"/>
      <c r="G2398" s="940" t="s">
        <v>2907</v>
      </c>
      <c r="H2398" s="883"/>
      <c r="I2398" s="883"/>
      <c r="J2398" s="884" t="s">
        <v>2908</v>
      </c>
      <c r="K2398" s="902"/>
      <c r="L2398" s="937" t="s">
        <v>2909</v>
      </c>
      <c r="M2398" s="903"/>
      <c r="O2398" s="857"/>
    </row>
    <row r="2399" spans="2:15" ht="13.5">
      <c r="B2399" s="871">
        <f t="shared" si="37"/>
        <v>2395</v>
      </c>
      <c r="C2399" s="951"/>
      <c r="D2399" s="954"/>
      <c r="E2399" s="880"/>
      <c r="F2399" s="879"/>
      <c r="G2399" s="940" t="s">
        <v>2014</v>
      </c>
      <c r="H2399" s="883"/>
      <c r="I2399" s="883"/>
      <c r="J2399" s="884" t="s">
        <v>2921</v>
      </c>
      <c r="K2399" s="902"/>
      <c r="L2399" s="937" t="s">
        <v>2861</v>
      </c>
      <c r="M2399" s="903"/>
      <c r="O2399" s="857"/>
    </row>
    <row r="2400" spans="2:15" ht="13.5">
      <c r="B2400" s="871">
        <f t="shared" si="37"/>
        <v>2396</v>
      </c>
      <c r="C2400" s="951"/>
      <c r="D2400" s="954"/>
      <c r="E2400" s="880"/>
      <c r="F2400" s="879"/>
      <c r="G2400" s="940" t="s">
        <v>764</v>
      </c>
      <c r="H2400" s="883"/>
      <c r="I2400" s="883"/>
      <c r="J2400" s="884" t="s">
        <v>692</v>
      </c>
      <c r="K2400" s="902"/>
      <c r="L2400" s="937" t="s">
        <v>592</v>
      </c>
      <c r="M2400" s="903"/>
      <c r="O2400" s="857"/>
    </row>
    <row r="2401" spans="2:15" ht="13.5">
      <c r="B2401" s="871">
        <f t="shared" si="37"/>
        <v>2397</v>
      </c>
      <c r="C2401" s="951"/>
      <c r="D2401" s="954"/>
      <c r="E2401" s="880"/>
      <c r="F2401" s="879"/>
      <c r="G2401" s="940" t="s">
        <v>765</v>
      </c>
      <c r="H2401" s="883"/>
      <c r="I2401" s="883"/>
      <c r="J2401" s="884" t="s">
        <v>880</v>
      </c>
      <c r="K2401" s="902" t="s">
        <v>768</v>
      </c>
      <c r="L2401" s="937" t="s">
        <v>592</v>
      </c>
      <c r="M2401" s="903"/>
      <c r="O2401" s="857"/>
    </row>
    <row r="2402" spans="2:15" ht="13.5">
      <c r="B2402" s="871">
        <f t="shared" si="37"/>
        <v>2398</v>
      </c>
      <c r="C2402" s="951"/>
      <c r="D2402" s="954"/>
      <c r="E2402" s="880"/>
      <c r="F2402" s="909"/>
      <c r="G2402" s="882" t="s">
        <v>769</v>
      </c>
      <c r="H2402" s="883"/>
      <c r="I2402" s="883"/>
      <c r="J2402" s="884" t="s">
        <v>2163</v>
      </c>
      <c r="K2402" s="902"/>
      <c r="L2402" s="937" t="s">
        <v>592</v>
      </c>
      <c r="M2402" s="903"/>
      <c r="O2402" s="857"/>
    </row>
    <row r="2403" spans="2:15" ht="13.5">
      <c r="B2403" s="871">
        <f t="shared" si="37"/>
        <v>2399</v>
      </c>
      <c r="C2403" s="951"/>
      <c r="D2403" s="954"/>
      <c r="E2403" s="880"/>
      <c r="F2403" s="1605"/>
      <c r="G2403" s="882" t="s">
        <v>1308</v>
      </c>
      <c r="H2403" s="883"/>
      <c r="I2403" s="883"/>
      <c r="J2403" s="884" t="s">
        <v>2922</v>
      </c>
      <c r="K2403" s="902" t="s">
        <v>2935</v>
      </c>
      <c r="L2403" s="937" t="s">
        <v>592</v>
      </c>
      <c r="M2403" s="903"/>
      <c r="O2403" s="857"/>
    </row>
    <row r="2404" spans="2:15" ht="13.5">
      <c r="B2404" s="871">
        <f t="shared" si="37"/>
        <v>2400</v>
      </c>
      <c r="C2404" s="951"/>
      <c r="D2404" s="954"/>
      <c r="E2404" s="880"/>
      <c r="F2404" s="964" t="s">
        <v>674</v>
      </c>
      <c r="G2404" s="860"/>
      <c r="H2404" s="893"/>
      <c r="I2404" s="893"/>
      <c r="J2404" s="894" t="s">
        <v>1445</v>
      </c>
      <c r="K2404" s="904"/>
      <c r="L2404" s="905" t="s">
        <v>592</v>
      </c>
      <c r="M2404" s="906" t="s">
        <v>772</v>
      </c>
      <c r="O2404" s="857"/>
    </row>
    <row r="2405" spans="2:15" ht="13.5">
      <c r="B2405" s="871">
        <f t="shared" si="37"/>
        <v>2401</v>
      </c>
      <c r="C2405" s="951"/>
      <c r="D2405" s="1466"/>
      <c r="E2405" s="1507" t="s">
        <v>2916</v>
      </c>
      <c r="F2405" s="873" t="s">
        <v>2090</v>
      </c>
      <c r="G2405" s="874"/>
      <c r="H2405" s="874"/>
      <c r="I2405" s="874"/>
      <c r="J2405" s="875" t="s">
        <v>907</v>
      </c>
      <c r="K2405" s="876"/>
      <c r="L2405" s="877" t="s">
        <v>592</v>
      </c>
      <c r="M2405" s="878"/>
      <c r="O2405" s="857"/>
    </row>
    <row r="2406" spans="2:15" ht="13.5">
      <c r="B2406" s="871">
        <f t="shared" si="37"/>
        <v>2402</v>
      </c>
      <c r="C2406" s="951"/>
      <c r="D2406" s="954"/>
      <c r="E2406" s="880"/>
      <c r="F2406" s="1509" t="s">
        <v>888</v>
      </c>
      <c r="G2406" s="883"/>
      <c r="H2406" s="883"/>
      <c r="I2406" s="883"/>
      <c r="J2406" s="884" t="s">
        <v>907</v>
      </c>
      <c r="K2406" s="902"/>
      <c r="L2406" s="937" t="s">
        <v>592</v>
      </c>
      <c r="M2406" s="903"/>
      <c r="O2406" s="857"/>
    </row>
    <row r="2407" spans="2:15" ht="13.5">
      <c r="B2407" s="871">
        <f t="shared" si="37"/>
        <v>2403</v>
      </c>
      <c r="C2407" s="951"/>
      <c r="D2407" s="954"/>
      <c r="E2407" s="880"/>
      <c r="F2407" s="907" t="s">
        <v>680</v>
      </c>
      <c r="G2407" s="883"/>
      <c r="H2407" s="883"/>
      <c r="I2407" s="883"/>
      <c r="J2407" s="884" t="s">
        <v>1463</v>
      </c>
      <c r="K2407" s="902"/>
      <c r="L2407" s="937" t="s">
        <v>649</v>
      </c>
      <c r="M2407" s="903"/>
      <c r="O2407" s="857"/>
    </row>
    <row r="2408" spans="2:15" ht="13.5">
      <c r="B2408" s="871">
        <f t="shared" si="37"/>
        <v>2404</v>
      </c>
      <c r="C2408" s="951"/>
      <c r="D2408" s="954"/>
      <c r="E2408" s="958"/>
      <c r="F2408" s="1604" t="s">
        <v>890</v>
      </c>
      <c r="G2408" s="940" t="s">
        <v>909</v>
      </c>
      <c r="H2408" s="883"/>
      <c r="I2408" s="883"/>
      <c r="J2408" s="884" t="s">
        <v>1375</v>
      </c>
      <c r="K2408" s="902"/>
      <c r="L2408" s="937" t="s">
        <v>1376</v>
      </c>
      <c r="M2408" s="903"/>
      <c r="O2408" s="857"/>
    </row>
    <row r="2409" spans="2:15" ht="13.5">
      <c r="B2409" s="871">
        <f t="shared" si="37"/>
        <v>2405</v>
      </c>
      <c r="C2409" s="951"/>
      <c r="D2409" s="954"/>
      <c r="E2409" s="958"/>
      <c r="F2409" s="960" t="s">
        <v>2926</v>
      </c>
      <c r="G2409" s="940" t="s">
        <v>910</v>
      </c>
      <c r="H2409" s="883"/>
      <c r="I2409" s="883"/>
      <c r="J2409" s="884" t="s">
        <v>2130</v>
      </c>
      <c r="K2409" s="902" t="s">
        <v>2919</v>
      </c>
      <c r="L2409" s="937" t="s">
        <v>592</v>
      </c>
      <c r="M2409" s="903"/>
      <c r="O2409" s="857"/>
    </row>
    <row r="2410" spans="2:15" ht="13.5">
      <c r="B2410" s="871">
        <f t="shared" si="37"/>
        <v>2406</v>
      </c>
      <c r="C2410" s="951"/>
      <c r="D2410" s="954"/>
      <c r="E2410" s="958"/>
      <c r="F2410" s="960"/>
      <c r="G2410" s="940" t="s">
        <v>2907</v>
      </c>
      <c r="H2410" s="883"/>
      <c r="I2410" s="883"/>
      <c r="J2410" s="884" t="s">
        <v>2908</v>
      </c>
      <c r="K2410" s="902"/>
      <c r="L2410" s="937" t="s">
        <v>2909</v>
      </c>
      <c r="M2410" s="903"/>
      <c r="O2410" s="857"/>
    </row>
    <row r="2411" spans="2:15" ht="13.5">
      <c r="B2411" s="871">
        <f t="shared" si="37"/>
        <v>2407</v>
      </c>
      <c r="C2411" s="951"/>
      <c r="D2411" s="954"/>
      <c r="E2411" s="880"/>
      <c r="F2411" s="879"/>
      <c r="G2411" s="940" t="s">
        <v>2014</v>
      </c>
      <c r="H2411" s="883"/>
      <c r="I2411" s="883"/>
      <c r="J2411" s="884" t="s">
        <v>2910</v>
      </c>
      <c r="K2411" s="902"/>
      <c r="L2411" s="937" t="s">
        <v>2861</v>
      </c>
      <c r="M2411" s="903"/>
      <c r="O2411" s="857"/>
    </row>
    <row r="2412" spans="2:15" ht="13.5">
      <c r="B2412" s="871">
        <f t="shared" si="37"/>
        <v>2408</v>
      </c>
      <c r="C2412" s="951"/>
      <c r="D2412" s="954"/>
      <c r="E2412" s="880"/>
      <c r="F2412" s="879"/>
      <c r="G2412" s="940" t="s">
        <v>764</v>
      </c>
      <c r="H2412" s="883"/>
      <c r="I2412" s="883"/>
      <c r="J2412" s="884" t="s">
        <v>692</v>
      </c>
      <c r="K2412" s="902"/>
      <c r="L2412" s="937" t="s">
        <v>592</v>
      </c>
      <c r="M2412" s="903"/>
      <c r="O2412" s="857"/>
    </row>
    <row r="2413" spans="2:15" ht="13.5">
      <c r="B2413" s="871">
        <f t="shared" si="37"/>
        <v>2409</v>
      </c>
      <c r="C2413" s="951"/>
      <c r="D2413" s="954"/>
      <c r="E2413" s="880"/>
      <c r="F2413" s="879"/>
      <c r="G2413" s="940" t="s">
        <v>765</v>
      </c>
      <c r="H2413" s="883"/>
      <c r="I2413" s="883"/>
      <c r="J2413" s="884" t="s">
        <v>880</v>
      </c>
      <c r="K2413" s="902" t="s">
        <v>768</v>
      </c>
      <c r="L2413" s="937" t="s">
        <v>592</v>
      </c>
      <c r="M2413" s="903"/>
      <c r="O2413" s="857"/>
    </row>
    <row r="2414" spans="2:15" ht="13.5">
      <c r="B2414" s="871">
        <f t="shared" si="37"/>
        <v>2410</v>
      </c>
      <c r="C2414" s="951"/>
      <c r="D2414" s="954"/>
      <c r="E2414" s="880"/>
      <c r="F2414" s="909"/>
      <c r="G2414" s="882" t="s">
        <v>769</v>
      </c>
      <c r="H2414" s="883"/>
      <c r="I2414" s="883"/>
      <c r="J2414" s="884" t="s">
        <v>2163</v>
      </c>
      <c r="K2414" s="902"/>
      <c r="L2414" s="937" t="s">
        <v>592</v>
      </c>
      <c r="M2414" s="903"/>
      <c r="O2414" s="857"/>
    </row>
    <row r="2415" spans="2:15" ht="13.5">
      <c r="B2415" s="871">
        <f t="shared" si="37"/>
        <v>2411</v>
      </c>
      <c r="C2415" s="951"/>
      <c r="D2415" s="954"/>
      <c r="E2415" s="880"/>
      <c r="F2415" s="1605"/>
      <c r="G2415" s="882" t="s">
        <v>2936</v>
      </c>
      <c r="H2415" s="883"/>
      <c r="I2415" s="883"/>
      <c r="J2415" s="884" t="s">
        <v>2922</v>
      </c>
      <c r="K2415" s="902" t="s">
        <v>2923</v>
      </c>
      <c r="L2415" s="937" t="s">
        <v>592</v>
      </c>
      <c r="M2415" s="903"/>
      <c r="O2415" s="857"/>
    </row>
    <row r="2416" spans="2:15" ht="13.5">
      <c r="B2416" s="871">
        <f t="shared" si="37"/>
        <v>2412</v>
      </c>
      <c r="C2416" s="962"/>
      <c r="D2416" s="963"/>
      <c r="E2416" s="890"/>
      <c r="F2416" s="964" t="s">
        <v>674</v>
      </c>
      <c r="G2416" s="860"/>
      <c r="H2416" s="893"/>
      <c r="I2416" s="893"/>
      <c r="J2416" s="894" t="s">
        <v>1445</v>
      </c>
      <c r="K2416" s="904"/>
      <c r="L2416" s="905" t="s">
        <v>592</v>
      </c>
      <c r="M2416" s="906" t="s">
        <v>772</v>
      </c>
      <c r="O2416" s="857"/>
    </row>
    <row r="2417" spans="2:15" s="837" customFormat="1" ht="13.5">
      <c r="B2417" s="871">
        <f t="shared" si="37"/>
        <v>2413</v>
      </c>
      <c r="C2417" s="1598" t="s">
        <v>2937</v>
      </c>
      <c r="D2417" s="1599"/>
      <c r="E2417" s="927"/>
      <c r="F2417" s="897"/>
      <c r="G2417" s="897"/>
      <c r="H2417" s="897"/>
      <c r="I2417" s="897"/>
      <c r="J2417" s="929" t="s">
        <v>592</v>
      </c>
      <c r="K2417" s="930" t="s">
        <v>592</v>
      </c>
      <c r="L2417" s="931" t="s">
        <v>592</v>
      </c>
      <c r="M2417" s="957"/>
      <c r="O2417" s="865"/>
    </row>
    <row r="2418" spans="2:15" s="837" customFormat="1" ht="13.5">
      <c r="B2418" s="871">
        <f t="shared" si="37"/>
        <v>2414</v>
      </c>
      <c r="C2418" s="867" t="s">
        <v>2938</v>
      </c>
      <c r="D2418" s="897"/>
      <c r="E2418" s="897"/>
      <c r="F2418" s="947"/>
      <c r="G2418" s="947"/>
      <c r="H2418" s="947"/>
      <c r="I2418" s="947"/>
      <c r="J2418" s="929" t="s">
        <v>592</v>
      </c>
      <c r="K2418" s="930" t="s">
        <v>592</v>
      </c>
      <c r="L2418" s="931" t="s">
        <v>592</v>
      </c>
      <c r="M2418" s="957"/>
      <c r="O2418" s="865"/>
    </row>
    <row r="2419" spans="2:15" ht="13.5">
      <c r="B2419" s="871">
        <f t="shared" si="37"/>
        <v>2415</v>
      </c>
      <c r="C2419" s="932"/>
      <c r="D2419" s="1601"/>
      <c r="E2419" s="880"/>
      <c r="F2419" s="896" t="s">
        <v>888</v>
      </c>
      <c r="G2419" s="897"/>
      <c r="H2419" s="897"/>
      <c r="I2419" s="897"/>
      <c r="J2419" s="955" t="s">
        <v>2720</v>
      </c>
      <c r="K2419" s="956"/>
      <c r="L2419" s="931" t="s">
        <v>592</v>
      </c>
      <c r="M2419" s="957"/>
      <c r="O2419" s="857"/>
    </row>
    <row r="2420" spans="2:15" ht="13.5">
      <c r="B2420" s="871">
        <f t="shared" si="37"/>
        <v>2416</v>
      </c>
      <c r="C2420" s="932"/>
      <c r="D2420" s="1601"/>
      <c r="E2420" s="880"/>
      <c r="F2420" s="907" t="s">
        <v>680</v>
      </c>
      <c r="G2420" s="883"/>
      <c r="H2420" s="883"/>
      <c r="I2420" s="883"/>
      <c r="J2420" s="884" t="s">
        <v>1472</v>
      </c>
      <c r="K2420" s="902"/>
      <c r="L2420" s="937" t="s">
        <v>649</v>
      </c>
      <c r="M2420" s="903"/>
      <c r="O2420" s="857"/>
    </row>
    <row r="2421" spans="2:15" ht="13.5">
      <c r="B2421" s="871">
        <f t="shared" si="37"/>
        <v>2417</v>
      </c>
      <c r="C2421" s="932"/>
      <c r="D2421" s="1601"/>
      <c r="E2421" s="958"/>
      <c r="F2421" s="959" t="s">
        <v>890</v>
      </c>
      <c r="G2421" s="980" t="s">
        <v>2266</v>
      </c>
      <c r="H2421" s="883" t="s">
        <v>2939</v>
      </c>
      <c r="I2421" s="883"/>
      <c r="J2421" s="884" t="s">
        <v>1375</v>
      </c>
      <c r="K2421" s="902"/>
      <c r="L2421" s="937" t="s">
        <v>1376</v>
      </c>
      <c r="M2421" s="903"/>
      <c r="O2421" s="857"/>
    </row>
    <row r="2422" spans="2:15" ht="13.5">
      <c r="B2422" s="871">
        <f t="shared" si="37"/>
        <v>2418</v>
      </c>
      <c r="C2422" s="932"/>
      <c r="D2422" s="1601"/>
      <c r="E2422" s="958"/>
      <c r="F2422" s="960" t="s">
        <v>2149</v>
      </c>
      <c r="G2422" s="981"/>
      <c r="H2422" s="883" t="s">
        <v>2940</v>
      </c>
      <c r="I2422" s="883"/>
      <c r="J2422" s="884" t="s">
        <v>1375</v>
      </c>
      <c r="K2422" s="902"/>
      <c r="L2422" s="937" t="s">
        <v>1376</v>
      </c>
      <c r="M2422" s="903"/>
      <c r="O2422" s="857"/>
    </row>
    <row r="2423" spans="2:15" ht="13.5">
      <c r="B2423" s="871">
        <f t="shared" si="37"/>
        <v>2419</v>
      </c>
      <c r="C2423" s="932"/>
      <c r="D2423" s="1601"/>
      <c r="E2423" s="958"/>
      <c r="F2423" s="960"/>
      <c r="G2423" s="940" t="s">
        <v>783</v>
      </c>
      <c r="H2423" s="883"/>
      <c r="I2423" s="883"/>
      <c r="J2423" s="884" t="s">
        <v>2941</v>
      </c>
      <c r="K2423" s="902" t="s">
        <v>2893</v>
      </c>
      <c r="L2423" s="937" t="s">
        <v>660</v>
      </c>
      <c r="M2423" s="903"/>
      <c r="O2423" s="857"/>
    </row>
    <row r="2424" spans="2:15" ht="13.5">
      <c r="B2424" s="871">
        <f t="shared" si="37"/>
        <v>2420</v>
      </c>
      <c r="C2424" s="932"/>
      <c r="D2424" s="1601"/>
      <c r="E2424" s="958"/>
      <c r="F2424" s="960"/>
      <c r="G2424" s="940" t="s">
        <v>2942</v>
      </c>
      <c r="H2424" s="883"/>
      <c r="I2424" s="883"/>
      <c r="J2424" s="884" t="s">
        <v>2921</v>
      </c>
      <c r="K2424" s="902"/>
      <c r="L2424" s="937" t="s">
        <v>2861</v>
      </c>
      <c r="M2424" s="903"/>
      <c r="O2424" s="857"/>
    </row>
    <row r="2425" spans="2:15" ht="13.5">
      <c r="B2425" s="871">
        <f t="shared" si="37"/>
        <v>2421</v>
      </c>
      <c r="C2425" s="932"/>
      <c r="D2425" s="1601"/>
      <c r="E2425" s="958"/>
      <c r="F2425" s="960"/>
      <c r="G2425" s="940" t="s">
        <v>2943</v>
      </c>
      <c r="H2425" s="883"/>
      <c r="I2425" s="883"/>
      <c r="J2425" s="884" t="s">
        <v>658</v>
      </c>
      <c r="K2425" s="902" t="s">
        <v>659</v>
      </c>
      <c r="L2425" s="937" t="s">
        <v>660</v>
      </c>
      <c r="M2425" s="903"/>
      <c r="O2425" s="857"/>
    </row>
    <row r="2426" spans="2:15" ht="13.5">
      <c r="B2426" s="871">
        <f t="shared" si="37"/>
        <v>2422</v>
      </c>
      <c r="C2426" s="932"/>
      <c r="D2426" s="1601"/>
      <c r="E2426" s="958"/>
      <c r="F2426" s="960"/>
      <c r="G2426" s="940" t="s">
        <v>2944</v>
      </c>
      <c r="H2426" s="883"/>
      <c r="I2426" s="883"/>
      <c r="J2426" s="884" t="s">
        <v>2945</v>
      </c>
      <c r="K2426" s="902" t="s">
        <v>2606</v>
      </c>
      <c r="L2426" s="1051" t="s">
        <v>2946</v>
      </c>
      <c r="M2426" s="903"/>
      <c r="O2426" s="857"/>
    </row>
    <row r="2427" spans="2:15" ht="13.5">
      <c r="B2427" s="871">
        <f t="shared" si="37"/>
        <v>2423</v>
      </c>
      <c r="C2427" s="932"/>
      <c r="D2427" s="1601"/>
      <c r="E2427" s="958"/>
      <c r="F2427" s="960"/>
      <c r="G2427" s="940" t="s">
        <v>765</v>
      </c>
      <c r="H2427" s="883"/>
      <c r="I2427" s="883"/>
      <c r="J2427" s="884" t="s">
        <v>880</v>
      </c>
      <c r="K2427" s="902" t="s">
        <v>768</v>
      </c>
      <c r="L2427" s="937" t="s">
        <v>592</v>
      </c>
      <c r="M2427" s="903"/>
      <c r="O2427" s="857"/>
    </row>
    <row r="2428" spans="2:15" ht="13.5">
      <c r="B2428" s="871">
        <f t="shared" si="37"/>
        <v>2424</v>
      </c>
      <c r="C2428" s="932"/>
      <c r="D2428" s="1601"/>
      <c r="E2428" s="958"/>
      <c r="F2428" s="960"/>
      <c r="G2428" s="882" t="s">
        <v>769</v>
      </c>
      <c r="H2428" s="883"/>
      <c r="I2428" s="883"/>
      <c r="J2428" s="884" t="s">
        <v>2864</v>
      </c>
      <c r="K2428" s="902"/>
      <c r="L2428" s="937" t="s">
        <v>592</v>
      </c>
      <c r="M2428" s="903"/>
      <c r="O2428" s="857"/>
    </row>
    <row r="2429" spans="2:15" ht="13.5">
      <c r="B2429" s="871">
        <f t="shared" si="37"/>
        <v>2425</v>
      </c>
      <c r="C2429" s="932"/>
      <c r="D2429" s="1601"/>
      <c r="E2429" s="958"/>
      <c r="F2429" s="960"/>
      <c r="G2429" s="980" t="s">
        <v>1319</v>
      </c>
      <c r="H2429" s="883" t="s">
        <v>2947</v>
      </c>
      <c r="I2429" s="883"/>
      <c r="J2429" s="884" t="s">
        <v>2922</v>
      </c>
      <c r="K2429" s="902" t="s">
        <v>2923</v>
      </c>
      <c r="L2429" s="937" t="s">
        <v>592</v>
      </c>
      <c r="M2429" s="903"/>
      <c r="O2429" s="857"/>
    </row>
    <row r="2430" spans="2:15" ht="13.5">
      <c r="B2430" s="871">
        <f t="shared" si="37"/>
        <v>2426</v>
      </c>
      <c r="C2430" s="932"/>
      <c r="D2430" s="1601"/>
      <c r="E2430" s="958"/>
      <c r="F2430" s="960"/>
      <c r="G2430" s="981"/>
      <c r="H2430" s="883" t="s">
        <v>2948</v>
      </c>
      <c r="I2430" s="883"/>
      <c r="J2430" s="884" t="s">
        <v>2641</v>
      </c>
      <c r="K2430" s="902"/>
      <c r="L2430" s="937" t="s">
        <v>592</v>
      </c>
      <c r="M2430" s="903"/>
      <c r="O2430" s="857"/>
    </row>
    <row r="2431" spans="2:15" ht="13.5">
      <c r="B2431" s="871">
        <f t="shared" si="37"/>
        <v>2427</v>
      </c>
      <c r="C2431" s="943"/>
      <c r="D2431" s="1602"/>
      <c r="E2431" s="890"/>
      <c r="F2431" s="964" t="s">
        <v>674</v>
      </c>
      <c r="G2431" s="860"/>
      <c r="H2431" s="893"/>
      <c r="I2431" s="893"/>
      <c r="J2431" s="965" t="s">
        <v>1445</v>
      </c>
      <c r="K2431" s="895"/>
      <c r="L2431" s="863" t="s">
        <v>592</v>
      </c>
      <c r="M2431" s="906" t="s">
        <v>772</v>
      </c>
      <c r="O2431" s="857"/>
    </row>
    <row r="2432" spans="2:15" s="837" customFormat="1" ht="13.5">
      <c r="B2432" s="858">
        <f t="shared" si="37"/>
        <v>2428</v>
      </c>
      <c r="C2432" s="867" t="s">
        <v>2949</v>
      </c>
      <c r="D2432" s="897"/>
      <c r="E2432" s="897"/>
      <c r="F2432" s="947"/>
      <c r="G2432" s="947"/>
      <c r="H2432" s="947"/>
      <c r="I2432" s="947"/>
      <c r="J2432" s="929" t="s">
        <v>592</v>
      </c>
      <c r="K2432" s="930" t="s">
        <v>592</v>
      </c>
      <c r="L2432" s="931" t="s">
        <v>592</v>
      </c>
      <c r="M2432" s="957"/>
      <c r="O2432" s="865"/>
    </row>
    <row r="2433" spans="2:15" ht="13.5">
      <c r="B2433" s="871">
        <f t="shared" si="37"/>
        <v>2429</v>
      </c>
      <c r="C2433" s="932"/>
      <c r="D2433" s="1601"/>
      <c r="E2433" s="880"/>
      <c r="F2433" s="896" t="s">
        <v>956</v>
      </c>
      <c r="G2433" s="897"/>
      <c r="H2433" s="897"/>
      <c r="I2433" s="897"/>
      <c r="J2433" s="955" t="s">
        <v>2719</v>
      </c>
      <c r="K2433" s="956"/>
      <c r="L2433" s="931" t="s">
        <v>592</v>
      </c>
      <c r="M2433" s="957"/>
      <c r="O2433" s="857"/>
    </row>
    <row r="2434" spans="2:15" ht="13.5">
      <c r="B2434" s="871">
        <f t="shared" si="37"/>
        <v>2430</v>
      </c>
      <c r="C2434" s="932"/>
      <c r="D2434" s="1601"/>
      <c r="E2434" s="880"/>
      <c r="F2434" s="907" t="s">
        <v>958</v>
      </c>
      <c r="G2434" s="883"/>
      <c r="H2434" s="883"/>
      <c r="I2434" s="883"/>
      <c r="J2434" s="884" t="s">
        <v>2950</v>
      </c>
      <c r="K2434" s="902"/>
      <c r="L2434" s="937" t="s">
        <v>649</v>
      </c>
      <c r="M2434" s="903"/>
      <c r="O2434" s="857"/>
    </row>
    <row r="2435" spans="2:15" ht="13.5">
      <c r="B2435" s="871">
        <f t="shared" si="37"/>
        <v>2431</v>
      </c>
      <c r="C2435" s="932"/>
      <c r="D2435" s="1601"/>
      <c r="E2435" s="958"/>
      <c r="F2435" s="959" t="s">
        <v>890</v>
      </c>
      <c r="G2435" s="882" t="s">
        <v>2266</v>
      </c>
      <c r="H2435" s="882" t="s">
        <v>2951</v>
      </c>
      <c r="I2435" s="883"/>
      <c r="J2435" s="884" t="s">
        <v>1375</v>
      </c>
      <c r="K2435" s="902"/>
      <c r="L2435" s="1051" t="s">
        <v>1376</v>
      </c>
      <c r="M2435" s="903"/>
      <c r="O2435" s="857"/>
    </row>
    <row r="2436" spans="2:15" ht="13.5">
      <c r="B2436" s="871">
        <f t="shared" si="37"/>
        <v>2432</v>
      </c>
      <c r="C2436" s="932"/>
      <c r="D2436" s="1601"/>
      <c r="E2436" s="958"/>
      <c r="F2436" s="960" t="s">
        <v>2149</v>
      </c>
      <c r="G2436" s="940" t="s">
        <v>2014</v>
      </c>
      <c r="H2436" s="883"/>
      <c r="I2436" s="883"/>
      <c r="J2436" s="884" t="s">
        <v>2921</v>
      </c>
      <c r="K2436" s="902"/>
      <c r="L2436" s="937" t="s">
        <v>2861</v>
      </c>
      <c r="M2436" s="903"/>
      <c r="O2436" s="857"/>
    </row>
    <row r="2437" spans="2:15" ht="13.5">
      <c r="B2437" s="871">
        <f t="shared" si="37"/>
        <v>2433</v>
      </c>
      <c r="C2437" s="932"/>
      <c r="D2437" s="1601"/>
      <c r="E2437" s="958"/>
      <c r="F2437" s="960"/>
      <c r="G2437" s="940" t="s">
        <v>2952</v>
      </c>
      <c r="H2437" s="883"/>
      <c r="I2437" s="883"/>
      <c r="J2437" s="884" t="s">
        <v>2953</v>
      </c>
      <c r="K2437" s="902" t="s">
        <v>2893</v>
      </c>
      <c r="L2437" s="937" t="s">
        <v>788</v>
      </c>
      <c r="M2437" s="903"/>
      <c r="O2437" s="857"/>
    </row>
    <row r="2438" spans="2:15" ht="13.5">
      <c r="B2438" s="871">
        <f t="shared" ref="B2438:B2501" si="38">B2437+1</f>
        <v>2434</v>
      </c>
      <c r="C2438" s="932"/>
      <c r="D2438" s="1601"/>
      <c r="E2438" s="958"/>
      <c r="F2438" s="960"/>
      <c r="G2438" s="940" t="s">
        <v>2954</v>
      </c>
      <c r="H2438" s="883"/>
      <c r="I2438" s="883"/>
      <c r="J2438" s="884" t="s">
        <v>2955</v>
      </c>
      <c r="K2438" s="902"/>
      <c r="L2438" s="937" t="s">
        <v>2956</v>
      </c>
      <c r="M2438" s="903"/>
      <c r="O2438" s="857"/>
    </row>
    <row r="2439" spans="2:15" ht="13.5">
      <c r="B2439" s="871">
        <f t="shared" si="38"/>
        <v>2435</v>
      </c>
      <c r="C2439" s="932"/>
      <c r="D2439" s="1601"/>
      <c r="E2439" s="958"/>
      <c r="F2439" s="960"/>
      <c r="G2439" s="1053" t="s">
        <v>2957</v>
      </c>
      <c r="H2439" s="882" t="s">
        <v>2958</v>
      </c>
      <c r="I2439" s="883"/>
      <c r="J2439" s="884" t="s">
        <v>1403</v>
      </c>
      <c r="K2439" s="902"/>
      <c r="L2439" s="937" t="s">
        <v>788</v>
      </c>
      <c r="M2439" s="903" t="s">
        <v>2959</v>
      </c>
      <c r="O2439" s="857"/>
    </row>
    <row r="2440" spans="2:15" ht="13.5">
      <c r="B2440" s="871">
        <f t="shared" si="38"/>
        <v>2436</v>
      </c>
      <c r="C2440" s="932"/>
      <c r="D2440" s="1601"/>
      <c r="E2440" s="958"/>
      <c r="F2440" s="960"/>
      <c r="G2440" s="1088"/>
      <c r="H2440" s="882" t="s">
        <v>2960</v>
      </c>
      <c r="I2440" s="883"/>
      <c r="J2440" s="884" t="s">
        <v>1403</v>
      </c>
      <c r="K2440" s="902"/>
      <c r="L2440" s="937" t="s">
        <v>788</v>
      </c>
      <c r="M2440" s="903"/>
      <c r="O2440" s="857"/>
    </row>
    <row r="2441" spans="2:15" ht="13.5">
      <c r="B2441" s="871">
        <f t="shared" si="38"/>
        <v>2437</v>
      </c>
      <c r="C2441" s="932"/>
      <c r="D2441" s="1601"/>
      <c r="E2441" s="958"/>
      <c r="F2441" s="960"/>
      <c r="G2441" s="975"/>
      <c r="H2441" s="882" t="s">
        <v>2961</v>
      </c>
      <c r="I2441" s="883"/>
      <c r="J2441" s="884" t="s">
        <v>1403</v>
      </c>
      <c r="K2441" s="902"/>
      <c r="L2441" s="937" t="s">
        <v>788</v>
      </c>
      <c r="M2441" s="903"/>
      <c r="O2441" s="857"/>
    </row>
    <row r="2442" spans="2:15" ht="13.5">
      <c r="B2442" s="871">
        <f t="shared" si="38"/>
        <v>2438</v>
      </c>
      <c r="C2442" s="932"/>
      <c r="D2442" s="1601"/>
      <c r="E2442" s="958"/>
      <c r="F2442" s="960"/>
      <c r="G2442" s="940" t="s">
        <v>2962</v>
      </c>
      <c r="H2442" s="883"/>
      <c r="I2442" s="883"/>
      <c r="J2442" s="884" t="s">
        <v>768</v>
      </c>
      <c r="K2442" s="902" t="s">
        <v>768</v>
      </c>
      <c r="L2442" s="937" t="s">
        <v>592</v>
      </c>
      <c r="M2442" s="903"/>
      <c r="O2442" s="857"/>
    </row>
    <row r="2443" spans="2:15" ht="13.5">
      <c r="B2443" s="871">
        <f t="shared" si="38"/>
        <v>2439</v>
      </c>
      <c r="C2443" s="932"/>
      <c r="D2443" s="1601"/>
      <c r="E2443" s="958"/>
      <c r="F2443" s="960"/>
      <c r="G2443" s="940" t="s">
        <v>2963</v>
      </c>
      <c r="H2443" s="883"/>
      <c r="I2443" s="883"/>
      <c r="J2443" s="884" t="s">
        <v>2964</v>
      </c>
      <c r="K2443" s="902"/>
      <c r="L2443" s="937" t="s">
        <v>592</v>
      </c>
      <c r="M2443" s="903"/>
      <c r="O2443" s="857"/>
    </row>
    <row r="2444" spans="2:15" ht="13.5">
      <c r="B2444" s="871">
        <f t="shared" si="38"/>
        <v>2440</v>
      </c>
      <c r="C2444" s="932"/>
      <c r="D2444" s="1601"/>
      <c r="E2444" s="958"/>
      <c r="F2444" s="960"/>
      <c r="G2444" s="980" t="s">
        <v>2965</v>
      </c>
      <c r="H2444" s="883" t="s">
        <v>2966</v>
      </c>
      <c r="I2444" s="883"/>
      <c r="J2444" s="884" t="s">
        <v>2922</v>
      </c>
      <c r="K2444" s="982" t="s">
        <v>2967</v>
      </c>
      <c r="L2444" s="937" t="s">
        <v>592</v>
      </c>
      <c r="M2444" s="903"/>
      <c r="O2444" s="857"/>
    </row>
    <row r="2445" spans="2:15" ht="13.5">
      <c r="B2445" s="871">
        <f t="shared" si="38"/>
        <v>2441</v>
      </c>
      <c r="C2445" s="932"/>
      <c r="D2445" s="1601"/>
      <c r="E2445" s="958"/>
      <c r="F2445" s="960"/>
      <c r="G2445" s="981"/>
      <c r="H2445" s="883" t="s">
        <v>2968</v>
      </c>
      <c r="I2445" s="883"/>
      <c r="J2445" s="884" t="s">
        <v>692</v>
      </c>
      <c r="K2445" s="902"/>
      <c r="L2445" s="937" t="s">
        <v>592</v>
      </c>
      <c r="M2445" s="903"/>
      <c r="O2445" s="857"/>
    </row>
    <row r="2446" spans="2:15" ht="13.5">
      <c r="B2446" s="871">
        <f t="shared" si="38"/>
        <v>2442</v>
      </c>
      <c r="C2446" s="943"/>
      <c r="D2446" s="1602"/>
      <c r="E2446" s="890"/>
      <c r="F2446" s="964" t="s">
        <v>674</v>
      </c>
      <c r="G2446" s="860"/>
      <c r="H2446" s="893"/>
      <c r="I2446" s="893"/>
      <c r="J2446" s="965" t="s">
        <v>1249</v>
      </c>
      <c r="K2446" s="895"/>
      <c r="L2446" s="863" t="s">
        <v>592</v>
      </c>
      <c r="M2446" s="906" t="s">
        <v>772</v>
      </c>
      <c r="O2446" s="857"/>
    </row>
    <row r="2447" spans="2:15" s="837" customFormat="1" ht="13.5">
      <c r="B2447" s="858">
        <f t="shared" si="38"/>
        <v>2443</v>
      </c>
      <c r="C2447" s="867" t="s">
        <v>2969</v>
      </c>
      <c r="D2447" s="897"/>
      <c r="E2447" s="897"/>
      <c r="F2447" s="947"/>
      <c r="G2447" s="947"/>
      <c r="H2447" s="947"/>
      <c r="I2447" s="947"/>
      <c r="J2447" s="929" t="s">
        <v>592</v>
      </c>
      <c r="K2447" s="930" t="s">
        <v>592</v>
      </c>
      <c r="L2447" s="931" t="s">
        <v>592</v>
      </c>
      <c r="M2447" s="957"/>
      <c r="O2447" s="865"/>
    </row>
    <row r="2448" spans="2:15" ht="13.5">
      <c r="B2448" s="871">
        <f t="shared" si="38"/>
        <v>2444</v>
      </c>
      <c r="C2448" s="932"/>
      <c r="D2448" s="1601"/>
      <c r="E2448" s="880"/>
      <c r="F2448" s="896" t="s">
        <v>888</v>
      </c>
      <c r="G2448" s="897"/>
      <c r="H2448" s="897"/>
      <c r="I2448" s="897"/>
      <c r="J2448" s="955" t="s">
        <v>907</v>
      </c>
      <c r="K2448" s="956"/>
      <c r="L2448" s="931" t="s">
        <v>592</v>
      </c>
      <c r="M2448" s="957"/>
      <c r="O2448" s="857"/>
    </row>
    <row r="2449" spans="2:15" ht="13.5">
      <c r="B2449" s="871">
        <f t="shared" si="38"/>
        <v>2445</v>
      </c>
      <c r="C2449" s="932"/>
      <c r="D2449" s="1601"/>
      <c r="E2449" s="880"/>
      <c r="F2449" s="907" t="s">
        <v>680</v>
      </c>
      <c r="G2449" s="883"/>
      <c r="H2449" s="883"/>
      <c r="I2449" s="883"/>
      <c r="J2449" s="884" t="s">
        <v>1434</v>
      </c>
      <c r="K2449" s="902"/>
      <c r="L2449" s="937" t="s">
        <v>649</v>
      </c>
      <c r="M2449" s="903"/>
      <c r="O2449" s="857"/>
    </row>
    <row r="2450" spans="2:15" ht="13.5">
      <c r="B2450" s="871">
        <f t="shared" si="38"/>
        <v>2446</v>
      </c>
      <c r="C2450" s="932"/>
      <c r="D2450" s="1601"/>
      <c r="E2450" s="958"/>
      <c r="F2450" s="959" t="s">
        <v>961</v>
      </c>
      <c r="G2450" s="882" t="s">
        <v>1897</v>
      </c>
      <c r="H2450" s="883"/>
      <c r="I2450" s="883"/>
      <c r="J2450" s="884" t="s">
        <v>2921</v>
      </c>
      <c r="K2450" s="902"/>
      <c r="L2450" s="937" t="s">
        <v>2861</v>
      </c>
      <c r="M2450" s="903"/>
      <c r="O2450" s="857"/>
    </row>
    <row r="2451" spans="2:15" ht="13.5">
      <c r="B2451" s="871">
        <f t="shared" si="38"/>
        <v>2447</v>
      </c>
      <c r="C2451" s="932"/>
      <c r="D2451" s="1601"/>
      <c r="E2451" s="958"/>
      <c r="F2451" s="960" t="s">
        <v>2149</v>
      </c>
      <c r="G2451" s="940" t="s">
        <v>765</v>
      </c>
      <c r="H2451" s="883"/>
      <c r="I2451" s="883"/>
      <c r="J2451" s="884" t="s">
        <v>880</v>
      </c>
      <c r="K2451" s="902" t="s">
        <v>768</v>
      </c>
      <c r="L2451" s="937" t="s">
        <v>592</v>
      </c>
      <c r="M2451" s="903"/>
      <c r="O2451" s="857"/>
    </row>
    <row r="2452" spans="2:15" ht="13.5">
      <c r="B2452" s="871">
        <f t="shared" si="38"/>
        <v>2448</v>
      </c>
      <c r="C2452" s="932"/>
      <c r="D2452" s="1601"/>
      <c r="E2452" s="958"/>
      <c r="F2452" s="960"/>
      <c r="G2452" s="940" t="s">
        <v>769</v>
      </c>
      <c r="H2452" s="883"/>
      <c r="I2452" s="883"/>
      <c r="J2452" s="884" t="s">
        <v>2163</v>
      </c>
      <c r="K2452" s="902"/>
      <c r="L2452" s="937" t="s">
        <v>592</v>
      </c>
      <c r="M2452" s="903"/>
      <c r="O2452" s="857"/>
    </row>
    <row r="2453" spans="2:15" ht="13.5">
      <c r="B2453" s="871">
        <f t="shared" si="38"/>
        <v>2449</v>
      </c>
      <c r="C2453" s="943"/>
      <c r="D2453" s="1602"/>
      <c r="E2453" s="890"/>
      <c r="F2453" s="964" t="s">
        <v>674</v>
      </c>
      <c r="G2453" s="860"/>
      <c r="H2453" s="893"/>
      <c r="I2453" s="893"/>
      <c r="J2453" s="965" t="s">
        <v>1445</v>
      </c>
      <c r="K2453" s="895"/>
      <c r="L2453" s="863" t="s">
        <v>592</v>
      </c>
      <c r="M2453" s="906" t="s">
        <v>772</v>
      </c>
      <c r="O2453" s="857"/>
    </row>
    <row r="2454" spans="2:15" s="837" customFormat="1" ht="13.5">
      <c r="B2454" s="858">
        <f t="shared" si="38"/>
        <v>2450</v>
      </c>
      <c r="C2454" s="867" t="s">
        <v>2970</v>
      </c>
      <c r="D2454" s="897"/>
      <c r="E2454" s="897"/>
      <c r="F2454" s="947"/>
      <c r="G2454" s="947"/>
      <c r="H2454" s="947"/>
      <c r="I2454" s="947"/>
      <c r="J2454" s="929" t="s">
        <v>592</v>
      </c>
      <c r="K2454" s="930" t="s">
        <v>592</v>
      </c>
      <c r="L2454" s="931" t="s">
        <v>592</v>
      </c>
      <c r="M2454" s="957"/>
      <c r="O2454" s="865"/>
    </row>
    <row r="2455" spans="2:15" ht="13.5">
      <c r="B2455" s="871">
        <f t="shared" si="38"/>
        <v>2451</v>
      </c>
      <c r="C2455" s="932"/>
      <c r="D2455" s="1601"/>
      <c r="E2455" s="880"/>
      <c r="F2455" s="896" t="s">
        <v>888</v>
      </c>
      <c r="G2455" s="897"/>
      <c r="H2455" s="897"/>
      <c r="I2455" s="897"/>
      <c r="J2455" s="955" t="s">
        <v>907</v>
      </c>
      <c r="K2455" s="956"/>
      <c r="L2455" s="931" t="s">
        <v>592</v>
      </c>
      <c r="M2455" s="957"/>
      <c r="O2455" s="857"/>
    </row>
    <row r="2456" spans="2:15" ht="13.5">
      <c r="B2456" s="871">
        <f t="shared" si="38"/>
        <v>2452</v>
      </c>
      <c r="C2456" s="932"/>
      <c r="D2456" s="1601"/>
      <c r="E2456" s="880"/>
      <c r="F2456" s="907" t="s">
        <v>680</v>
      </c>
      <c r="G2456" s="883"/>
      <c r="H2456" s="883"/>
      <c r="I2456" s="883"/>
      <c r="J2456" s="884" t="s">
        <v>1472</v>
      </c>
      <c r="K2456" s="902"/>
      <c r="L2456" s="937" t="s">
        <v>649</v>
      </c>
      <c r="M2456" s="903"/>
      <c r="O2456" s="857"/>
    </row>
    <row r="2457" spans="2:15" ht="13.5">
      <c r="B2457" s="871">
        <f t="shared" si="38"/>
        <v>2453</v>
      </c>
      <c r="C2457" s="932"/>
      <c r="D2457" s="1601"/>
      <c r="E2457" s="958"/>
      <c r="F2457" s="959" t="s">
        <v>890</v>
      </c>
      <c r="G2457" s="980" t="s">
        <v>2266</v>
      </c>
      <c r="H2457" s="883" t="s">
        <v>2939</v>
      </c>
      <c r="I2457" s="883"/>
      <c r="J2457" s="884" t="s">
        <v>1375</v>
      </c>
      <c r="K2457" s="902"/>
      <c r="L2457" s="937" t="s">
        <v>1376</v>
      </c>
      <c r="M2457" s="903"/>
      <c r="O2457" s="857"/>
    </row>
    <row r="2458" spans="2:15" ht="13.5">
      <c r="B2458" s="871">
        <f t="shared" si="38"/>
        <v>2454</v>
      </c>
      <c r="C2458" s="932"/>
      <c r="D2458" s="1601"/>
      <c r="E2458" s="958"/>
      <c r="F2458" s="960" t="s">
        <v>2149</v>
      </c>
      <c r="G2458" s="975"/>
      <c r="H2458" s="883" t="s">
        <v>2971</v>
      </c>
      <c r="I2458" s="883"/>
      <c r="J2458" s="884" t="s">
        <v>1375</v>
      </c>
      <c r="K2458" s="902"/>
      <c r="L2458" s="937" t="s">
        <v>1376</v>
      </c>
      <c r="M2458" s="903"/>
      <c r="O2458" s="857"/>
    </row>
    <row r="2459" spans="2:15" ht="13.5">
      <c r="B2459" s="871">
        <f t="shared" si="38"/>
        <v>2455</v>
      </c>
      <c r="C2459" s="932"/>
      <c r="D2459" s="1601"/>
      <c r="E2459" s="958"/>
      <c r="F2459" s="960"/>
      <c r="G2459" s="940" t="s">
        <v>783</v>
      </c>
      <c r="H2459" s="883"/>
      <c r="I2459" s="883"/>
      <c r="J2459" s="884" t="s">
        <v>2972</v>
      </c>
      <c r="K2459" s="902" t="s">
        <v>2873</v>
      </c>
      <c r="L2459" s="937" t="s">
        <v>660</v>
      </c>
      <c r="M2459" s="903"/>
      <c r="O2459" s="857"/>
    </row>
    <row r="2460" spans="2:15" ht="13.5">
      <c r="B2460" s="871">
        <f t="shared" si="38"/>
        <v>2456</v>
      </c>
      <c r="C2460" s="932"/>
      <c r="D2460" s="1601"/>
      <c r="E2460" s="958"/>
      <c r="F2460" s="960"/>
      <c r="G2460" s="940" t="s">
        <v>764</v>
      </c>
      <c r="H2460" s="883"/>
      <c r="I2460" s="883"/>
      <c r="J2460" s="884" t="s">
        <v>692</v>
      </c>
      <c r="K2460" s="902"/>
      <c r="L2460" s="937" t="s">
        <v>592</v>
      </c>
      <c r="M2460" s="903"/>
      <c r="O2460" s="857"/>
    </row>
    <row r="2461" spans="2:15" ht="13.5">
      <c r="B2461" s="871">
        <f t="shared" si="38"/>
        <v>2457</v>
      </c>
      <c r="C2461" s="932"/>
      <c r="D2461" s="1601"/>
      <c r="E2461" s="958"/>
      <c r="F2461" s="960"/>
      <c r="G2461" s="940" t="s">
        <v>2193</v>
      </c>
      <c r="H2461" s="883"/>
      <c r="I2461" s="883"/>
      <c r="J2461" s="884" t="s">
        <v>692</v>
      </c>
      <c r="K2461" s="902"/>
      <c r="L2461" s="937" t="s">
        <v>592</v>
      </c>
      <c r="M2461" s="903"/>
      <c r="O2461" s="857"/>
    </row>
    <row r="2462" spans="2:15" ht="13.5">
      <c r="B2462" s="871">
        <f t="shared" si="38"/>
        <v>2458</v>
      </c>
      <c r="C2462" s="932"/>
      <c r="D2462" s="1601"/>
      <c r="E2462" s="958"/>
      <c r="F2462" s="960"/>
      <c r="G2462" s="940" t="s">
        <v>2973</v>
      </c>
      <c r="H2462" s="883"/>
      <c r="I2462" s="883"/>
      <c r="J2462" s="884" t="s">
        <v>2974</v>
      </c>
      <c r="K2462" s="902"/>
      <c r="L2462" s="937" t="s">
        <v>2946</v>
      </c>
      <c r="M2462" s="903"/>
      <c r="O2462" s="857"/>
    </row>
    <row r="2463" spans="2:15" ht="13.5">
      <c r="B2463" s="871">
        <f t="shared" si="38"/>
        <v>2459</v>
      </c>
      <c r="C2463" s="932"/>
      <c r="D2463" s="1601"/>
      <c r="E2463" s="958"/>
      <c r="F2463" s="960"/>
      <c r="G2463" s="980" t="s">
        <v>765</v>
      </c>
      <c r="H2463" s="883" t="s">
        <v>2947</v>
      </c>
      <c r="I2463" s="883"/>
      <c r="J2463" s="884" t="s">
        <v>880</v>
      </c>
      <c r="K2463" s="902" t="s">
        <v>768</v>
      </c>
      <c r="L2463" s="937" t="s">
        <v>592</v>
      </c>
      <c r="M2463" s="903"/>
      <c r="O2463" s="857"/>
    </row>
    <row r="2464" spans="2:15" ht="13.5">
      <c r="B2464" s="871">
        <f t="shared" si="38"/>
        <v>2460</v>
      </c>
      <c r="C2464" s="932"/>
      <c r="D2464" s="1601"/>
      <c r="E2464" s="958"/>
      <c r="F2464" s="960"/>
      <c r="G2464" s="981"/>
      <c r="H2464" s="883" t="s">
        <v>2975</v>
      </c>
      <c r="I2464" s="883"/>
      <c r="J2464" s="884" t="s">
        <v>880</v>
      </c>
      <c r="K2464" s="902" t="s">
        <v>768</v>
      </c>
      <c r="L2464" s="937" t="s">
        <v>592</v>
      </c>
      <c r="M2464" s="903"/>
      <c r="O2464" s="857"/>
    </row>
    <row r="2465" spans="2:15" ht="13.5">
      <c r="B2465" s="871">
        <f t="shared" si="38"/>
        <v>2461</v>
      </c>
      <c r="C2465" s="932"/>
      <c r="D2465" s="1601"/>
      <c r="E2465" s="958"/>
      <c r="F2465" s="960"/>
      <c r="G2465" s="882" t="s">
        <v>769</v>
      </c>
      <c r="H2465" s="883"/>
      <c r="I2465" s="883"/>
      <c r="J2465" s="884" t="s">
        <v>2163</v>
      </c>
      <c r="K2465" s="902"/>
      <c r="L2465" s="937" t="s">
        <v>592</v>
      </c>
      <c r="M2465" s="903"/>
      <c r="O2465" s="857"/>
    </row>
    <row r="2466" spans="2:15" ht="13.5">
      <c r="B2466" s="871">
        <f t="shared" si="38"/>
        <v>2462</v>
      </c>
      <c r="C2466" s="932"/>
      <c r="D2466" s="1601"/>
      <c r="E2466" s="958"/>
      <c r="F2466" s="960"/>
      <c r="G2466" s="980" t="s">
        <v>1319</v>
      </c>
      <c r="H2466" s="883" t="s">
        <v>2947</v>
      </c>
      <c r="I2466" s="883"/>
      <c r="J2466" s="884" t="s">
        <v>2922</v>
      </c>
      <c r="K2466" s="982" t="s">
        <v>2922</v>
      </c>
      <c r="L2466" s="937" t="s">
        <v>592</v>
      </c>
      <c r="M2466" s="903"/>
      <c r="O2466" s="857"/>
    </row>
    <row r="2467" spans="2:15" ht="13.5">
      <c r="B2467" s="871">
        <f t="shared" si="38"/>
        <v>2463</v>
      </c>
      <c r="C2467" s="932"/>
      <c r="D2467" s="1601"/>
      <c r="E2467" s="958"/>
      <c r="F2467" s="960"/>
      <c r="G2467" s="981"/>
      <c r="H2467" s="883" t="s">
        <v>2976</v>
      </c>
      <c r="I2467" s="883"/>
      <c r="J2467" s="884" t="s">
        <v>692</v>
      </c>
      <c r="K2467" s="902"/>
      <c r="L2467" s="937" t="s">
        <v>592</v>
      </c>
      <c r="M2467" s="903"/>
      <c r="O2467" s="857"/>
    </row>
    <row r="2468" spans="2:15" ht="13.5">
      <c r="B2468" s="871">
        <f t="shared" si="38"/>
        <v>2464</v>
      </c>
      <c r="C2468" s="943"/>
      <c r="D2468" s="1602"/>
      <c r="E2468" s="890"/>
      <c r="F2468" s="964" t="s">
        <v>674</v>
      </c>
      <c r="G2468" s="860"/>
      <c r="H2468" s="893"/>
      <c r="I2468" s="893"/>
      <c r="J2468" s="965" t="s">
        <v>1445</v>
      </c>
      <c r="K2468" s="895"/>
      <c r="L2468" s="863" t="s">
        <v>592</v>
      </c>
      <c r="M2468" s="906" t="s">
        <v>772</v>
      </c>
      <c r="O2468" s="857"/>
    </row>
    <row r="2469" spans="2:15" ht="13.5">
      <c r="B2469" s="871">
        <f t="shared" si="38"/>
        <v>2465</v>
      </c>
      <c r="C2469" s="867" t="s">
        <v>2977</v>
      </c>
      <c r="D2469" s="927"/>
      <c r="E2469" s="897"/>
      <c r="F2469" s="1127"/>
      <c r="G2469" s="868"/>
      <c r="H2469" s="868"/>
      <c r="I2469" s="868"/>
      <c r="J2469" s="929" t="s">
        <v>592</v>
      </c>
      <c r="K2469" s="930" t="s">
        <v>592</v>
      </c>
      <c r="L2469" s="931" t="s">
        <v>592</v>
      </c>
      <c r="M2469" s="870"/>
      <c r="O2469" s="857"/>
    </row>
    <row r="2470" spans="2:15" ht="13.5">
      <c r="B2470" s="871">
        <f t="shared" si="38"/>
        <v>2466</v>
      </c>
      <c r="C2470" s="908"/>
      <c r="D2470" s="1601"/>
      <c r="E2470" s="868"/>
      <c r="F2470" s="1170" t="s">
        <v>2840</v>
      </c>
      <c r="G2470" s="1460" t="s">
        <v>2841</v>
      </c>
      <c r="H2470" s="874"/>
      <c r="I2470" s="928"/>
      <c r="J2470" s="875" t="s">
        <v>1396</v>
      </c>
      <c r="K2470" s="876"/>
      <c r="L2470" s="877" t="s">
        <v>803</v>
      </c>
      <c r="M2470" s="878"/>
      <c r="O2470" s="857"/>
    </row>
    <row r="2471" spans="2:15" ht="13.5">
      <c r="B2471" s="871">
        <f t="shared" si="38"/>
        <v>2467</v>
      </c>
      <c r="C2471" s="908"/>
      <c r="D2471" s="1601"/>
      <c r="E2471" s="868"/>
      <c r="F2471" s="1427"/>
      <c r="G2471" s="882" t="s">
        <v>2978</v>
      </c>
      <c r="H2471" s="883"/>
      <c r="I2471" s="883"/>
      <c r="J2471" s="884" t="s">
        <v>2979</v>
      </c>
      <c r="K2471" s="902"/>
      <c r="L2471" s="937" t="s">
        <v>2980</v>
      </c>
      <c r="M2471" s="903"/>
      <c r="O2471" s="857"/>
    </row>
    <row r="2472" spans="2:15" ht="13.5">
      <c r="B2472" s="871">
        <f t="shared" si="38"/>
        <v>2468</v>
      </c>
      <c r="C2472" s="859"/>
      <c r="D2472" s="1602"/>
      <c r="E2472" s="860"/>
      <c r="F2472" s="914"/>
      <c r="G2472" s="892" t="s">
        <v>2981</v>
      </c>
      <c r="H2472" s="893"/>
      <c r="I2472" s="893"/>
      <c r="J2472" s="894" t="s">
        <v>692</v>
      </c>
      <c r="K2472" s="904"/>
      <c r="L2472" s="905" t="s">
        <v>1296</v>
      </c>
      <c r="M2472" s="906" t="s">
        <v>772</v>
      </c>
      <c r="O2472" s="857"/>
    </row>
    <row r="2473" spans="2:15" s="837" customFormat="1" ht="13.5">
      <c r="B2473" s="871">
        <f t="shared" si="38"/>
        <v>2469</v>
      </c>
      <c r="C2473" s="1598" t="s">
        <v>2982</v>
      </c>
      <c r="D2473" s="1599"/>
      <c r="E2473" s="927"/>
      <c r="F2473" s="897"/>
      <c r="G2473" s="897"/>
      <c r="H2473" s="897"/>
      <c r="I2473" s="897"/>
      <c r="J2473" s="929" t="s">
        <v>592</v>
      </c>
      <c r="K2473" s="930" t="s">
        <v>592</v>
      </c>
      <c r="L2473" s="931" t="s">
        <v>592</v>
      </c>
      <c r="M2473" s="957"/>
      <c r="O2473" s="865"/>
    </row>
    <row r="2474" spans="2:15" s="837" customFormat="1" ht="13.5">
      <c r="B2474" s="871">
        <f t="shared" si="38"/>
        <v>2470</v>
      </c>
      <c r="C2474" s="867" t="s">
        <v>2983</v>
      </c>
      <c r="D2474" s="897"/>
      <c r="E2474" s="897"/>
      <c r="F2474" s="947"/>
      <c r="G2474" s="947"/>
      <c r="H2474" s="947"/>
      <c r="I2474" s="947"/>
      <c r="J2474" s="929" t="s">
        <v>592</v>
      </c>
      <c r="K2474" s="930" t="s">
        <v>592</v>
      </c>
      <c r="L2474" s="931" t="s">
        <v>592</v>
      </c>
      <c r="M2474" s="957"/>
      <c r="O2474" s="865"/>
    </row>
    <row r="2475" spans="2:15" ht="13.5">
      <c r="B2475" s="871">
        <f t="shared" si="38"/>
        <v>2471</v>
      </c>
      <c r="C2475" s="932"/>
      <c r="D2475" s="1531"/>
      <c r="E2475" s="1507" t="s">
        <v>2916</v>
      </c>
      <c r="F2475" s="873" t="s">
        <v>2055</v>
      </c>
      <c r="G2475" s="874"/>
      <c r="H2475" s="874"/>
      <c r="I2475" s="874"/>
      <c r="J2475" s="875" t="s">
        <v>907</v>
      </c>
      <c r="K2475" s="876"/>
      <c r="L2475" s="877" t="s">
        <v>592</v>
      </c>
      <c r="M2475" s="878"/>
      <c r="O2475" s="857"/>
    </row>
    <row r="2476" spans="2:15" ht="13.5">
      <c r="B2476" s="871">
        <f t="shared" si="38"/>
        <v>2472</v>
      </c>
      <c r="C2476" s="932"/>
      <c r="D2476" s="1601"/>
      <c r="E2476" s="880"/>
      <c r="F2476" s="1509" t="s">
        <v>888</v>
      </c>
      <c r="G2476" s="883"/>
      <c r="H2476" s="883"/>
      <c r="I2476" s="883"/>
      <c r="J2476" s="884" t="s">
        <v>907</v>
      </c>
      <c r="K2476" s="902"/>
      <c r="L2476" s="937" t="s">
        <v>592</v>
      </c>
      <c r="M2476" s="903"/>
      <c r="O2476" s="857"/>
    </row>
    <row r="2477" spans="2:15" ht="13.5">
      <c r="B2477" s="871">
        <f t="shared" si="38"/>
        <v>2473</v>
      </c>
      <c r="C2477" s="932"/>
      <c r="D2477" s="1601"/>
      <c r="E2477" s="880"/>
      <c r="F2477" s="907" t="s">
        <v>680</v>
      </c>
      <c r="G2477" s="883"/>
      <c r="H2477" s="883"/>
      <c r="I2477" s="883"/>
      <c r="J2477" s="884" t="s">
        <v>1434</v>
      </c>
      <c r="K2477" s="902"/>
      <c r="L2477" s="937" t="s">
        <v>649</v>
      </c>
      <c r="M2477" s="903"/>
      <c r="O2477" s="857"/>
    </row>
    <row r="2478" spans="2:15" ht="13.5">
      <c r="B2478" s="871">
        <f t="shared" si="38"/>
        <v>2474</v>
      </c>
      <c r="C2478" s="932"/>
      <c r="D2478" s="1601"/>
      <c r="E2478" s="958"/>
      <c r="F2478" s="1604" t="s">
        <v>890</v>
      </c>
      <c r="G2478" s="940" t="s">
        <v>2984</v>
      </c>
      <c r="H2478" s="883"/>
      <c r="I2478" s="883"/>
      <c r="J2478" s="884" t="s">
        <v>1375</v>
      </c>
      <c r="K2478" s="902"/>
      <c r="L2478" s="937" t="s">
        <v>1376</v>
      </c>
      <c r="M2478" s="903"/>
      <c r="O2478" s="857"/>
    </row>
    <row r="2479" spans="2:15" ht="13.5">
      <c r="B2479" s="871">
        <f t="shared" si="38"/>
        <v>2475</v>
      </c>
      <c r="C2479" s="932"/>
      <c r="D2479" s="1601"/>
      <c r="E2479" s="958"/>
      <c r="F2479" s="960" t="s">
        <v>2985</v>
      </c>
      <c r="G2479" s="940" t="s">
        <v>910</v>
      </c>
      <c r="H2479" s="883"/>
      <c r="I2479" s="883"/>
      <c r="J2479" s="884" t="s">
        <v>2130</v>
      </c>
      <c r="K2479" s="902" t="s">
        <v>2919</v>
      </c>
      <c r="L2479" s="937" t="s">
        <v>592</v>
      </c>
      <c r="M2479" s="903"/>
      <c r="O2479" s="857"/>
    </row>
    <row r="2480" spans="2:15" ht="13.5">
      <c r="B2480" s="871">
        <f t="shared" si="38"/>
        <v>2476</v>
      </c>
      <c r="C2480" s="932"/>
      <c r="D2480" s="1601"/>
      <c r="E2480" s="958"/>
      <c r="F2480" s="960"/>
      <c r="G2480" s="940" t="s">
        <v>2907</v>
      </c>
      <c r="H2480" s="883"/>
      <c r="I2480" s="883"/>
      <c r="J2480" s="884" t="s">
        <v>2908</v>
      </c>
      <c r="K2480" s="902"/>
      <c r="L2480" s="937" t="s">
        <v>2986</v>
      </c>
      <c r="M2480" s="903"/>
      <c r="O2480" s="857"/>
    </row>
    <row r="2481" spans="2:15" ht="13.5">
      <c r="B2481" s="871">
        <f t="shared" si="38"/>
        <v>2477</v>
      </c>
      <c r="C2481" s="932"/>
      <c r="D2481" s="1601"/>
      <c r="E2481" s="880"/>
      <c r="F2481" s="879"/>
      <c r="G2481" s="940" t="s">
        <v>2014</v>
      </c>
      <c r="H2481" s="883"/>
      <c r="I2481" s="883"/>
      <c r="J2481" s="884" t="s">
        <v>2921</v>
      </c>
      <c r="K2481" s="902"/>
      <c r="L2481" s="937" t="s">
        <v>2861</v>
      </c>
      <c r="M2481" s="903"/>
      <c r="O2481" s="857"/>
    </row>
    <row r="2482" spans="2:15" ht="13.5">
      <c r="B2482" s="871">
        <f t="shared" si="38"/>
        <v>2478</v>
      </c>
      <c r="C2482" s="932"/>
      <c r="D2482" s="1601"/>
      <c r="E2482" s="880"/>
      <c r="F2482" s="879"/>
      <c r="G2482" s="940" t="s">
        <v>764</v>
      </c>
      <c r="H2482" s="883"/>
      <c r="I2482" s="883"/>
      <c r="J2482" s="884" t="s">
        <v>692</v>
      </c>
      <c r="K2482" s="902"/>
      <c r="L2482" s="937" t="s">
        <v>592</v>
      </c>
      <c r="M2482" s="903"/>
      <c r="O2482" s="857"/>
    </row>
    <row r="2483" spans="2:15" ht="13.5">
      <c r="B2483" s="871">
        <f t="shared" si="38"/>
        <v>2479</v>
      </c>
      <c r="C2483" s="932"/>
      <c r="D2483" s="1601"/>
      <c r="E2483" s="880"/>
      <c r="F2483" s="879"/>
      <c r="G2483" s="940" t="s">
        <v>765</v>
      </c>
      <c r="H2483" s="883"/>
      <c r="I2483" s="883"/>
      <c r="J2483" s="884" t="s">
        <v>880</v>
      </c>
      <c r="K2483" s="902" t="s">
        <v>768</v>
      </c>
      <c r="L2483" s="937" t="s">
        <v>592</v>
      </c>
      <c r="M2483" s="903"/>
      <c r="O2483" s="857"/>
    </row>
    <row r="2484" spans="2:15" ht="13.5">
      <c r="B2484" s="871">
        <f t="shared" si="38"/>
        <v>2480</v>
      </c>
      <c r="C2484" s="932"/>
      <c r="D2484" s="1601"/>
      <c r="E2484" s="880"/>
      <c r="F2484" s="909"/>
      <c r="G2484" s="882" t="s">
        <v>769</v>
      </c>
      <c r="H2484" s="883"/>
      <c r="I2484" s="883"/>
      <c r="J2484" s="884" t="s">
        <v>2163</v>
      </c>
      <c r="K2484" s="902"/>
      <c r="L2484" s="937" t="s">
        <v>592</v>
      </c>
      <c r="M2484" s="903"/>
      <c r="O2484" s="857"/>
    </row>
    <row r="2485" spans="2:15" ht="13.5">
      <c r="B2485" s="871">
        <f t="shared" si="38"/>
        <v>2481</v>
      </c>
      <c r="C2485" s="932"/>
      <c r="D2485" s="1601"/>
      <c r="E2485" s="880"/>
      <c r="F2485" s="1605"/>
      <c r="G2485" s="882" t="s">
        <v>1308</v>
      </c>
      <c r="H2485" s="883"/>
      <c r="I2485" s="883"/>
      <c r="J2485" s="884" t="s">
        <v>2922</v>
      </c>
      <c r="K2485" s="902" t="s">
        <v>2923</v>
      </c>
      <c r="L2485" s="937" t="s">
        <v>592</v>
      </c>
      <c r="M2485" s="903"/>
      <c r="O2485" s="857"/>
    </row>
    <row r="2486" spans="2:15" ht="13.5">
      <c r="B2486" s="871">
        <f t="shared" si="38"/>
        <v>2482</v>
      </c>
      <c r="C2486" s="932"/>
      <c r="D2486" s="1601"/>
      <c r="E2486" s="880"/>
      <c r="F2486" s="964" t="s">
        <v>674</v>
      </c>
      <c r="G2486" s="860"/>
      <c r="H2486" s="893"/>
      <c r="I2486" s="893"/>
      <c r="J2486" s="894" t="s">
        <v>1445</v>
      </c>
      <c r="K2486" s="904"/>
      <c r="L2486" s="905" t="s">
        <v>592</v>
      </c>
      <c r="M2486" s="906" t="s">
        <v>772</v>
      </c>
      <c r="O2486" s="857"/>
    </row>
    <row r="2487" spans="2:15" ht="13.5">
      <c r="B2487" s="871">
        <f t="shared" si="38"/>
        <v>2483</v>
      </c>
      <c r="C2487" s="932"/>
      <c r="D2487" s="1531"/>
      <c r="E2487" s="1507" t="s">
        <v>2916</v>
      </c>
      <c r="F2487" s="873" t="s">
        <v>2068</v>
      </c>
      <c r="G2487" s="874"/>
      <c r="H2487" s="874"/>
      <c r="I2487" s="874"/>
      <c r="J2487" s="875" t="s">
        <v>907</v>
      </c>
      <c r="K2487" s="876"/>
      <c r="L2487" s="877" t="s">
        <v>592</v>
      </c>
      <c r="M2487" s="878"/>
      <c r="O2487" s="857"/>
    </row>
    <row r="2488" spans="2:15" ht="13.5">
      <c r="B2488" s="871">
        <f t="shared" si="38"/>
        <v>2484</v>
      </c>
      <c r="C2488" s="932"/>
      <c r="D2488" s="1601"/>
      <c r="E2488" s="880"/>
      <c r="F2488" s="1509" t="s">
        <v>888</v>
      </c>
      <c r="G2488" s="883"/>
      <c r="H2488" s="883"/>
      <c r="I2488" s="883"/>
      <c r="J2488" s="884" t="s">
        <v>907</v>
      </c>
      <c r="K2488" s="902"/>
      <c r="L2488" s="937" t="s">
        <v>592</v>
      </c>
      <c r="M2488" s="903"/>
      <c r="O2488" s="857"/>
    </row>
    <row r="2489" spans="2:15" ht="13.5">
      <c r="B2489" s="871">
        <f t="shared" si="38"/>
        <v>2485</v>
      </c>
      <c r="C2489" s="932"/>
      <c r="D2489" s="1601"/>
      <c r="E2489" s="880"/>
      <c r="F2489" s="907" t="s">
        <v>680</v>
      </c>
      <c r="G2489" s="883"/>
      <c r="H2489" s="883"/>
      <c r="I2489" s="883"/>
      <c r="J2489" s="884" t="s">
        <v>1434</v>
      </c>
      <c r="K2489" s="902"/>
      <c r="L2489" s="937" t="s">
        <v>649</v>
      </c>
      <c r="M2489" s="903"/>
      <c r="O2489" s="857"/>
    </row>
    <row r="2490" spans="2:15" ht="13.5">
      <c r="B2490" s="871">
        <f t="shared" si="38"/>
        <v>2486</v>
      </c>
      <c r="C2490" s="932"/>
      <c r="D2490" s="1601"/>
      <c r="E2490" s="958"/>
      <c r="F2490" s="1604" t="s">
        <v>890</v>
      </c>
      <c r="G2490" s="940" t="s">
        <v>909</v>
      </c>
      <c r="H2490" s="883"/>
      <c r="I2490" s="883"/>
      <c r="J2490" s="884" t="s">
        <v>1375</v>
      </c>
      <c r="K2490" s="902"/>
      <c r="L2490" s="937" t="s">
        <v>1376</v>
      </c>
      <c r="M2490" s="903"/>
      <c r="O2490" s="857"/>
    </row>
    <row r="2491" spans="2:15" ht="13.5">
      <c r="B2491" s="871">
        <f t="shared" si="38"/>
        <v>2487</v>
      </c>
      <c r="C2491" s="932"/>
      <c r="D2491" s="1601"/>
      <c r="E2491" s="958"/>
      <c r="F2491" s="960" t="s">
        <v>2926</v>
      </c>
      <c r="G2491" s="940" t="s">
        <v>910</v>
      </c>
      <c r="H2491" s="883"/>
      <c r="I2491" s="883"/>
      <c r="J2491" s="884" t="s">
        <v>2130</v>
      </c>
      <c r="K2491" s="902" t="s">
        <v>2919</v>
      </c>
      <c r="L2491" s="937" t="s">
        <v>592</v>
      </c>
      <c r="M2491" s="903"/>
      <c r="O2491" s="857"/>
    </row>
    <row r="2492" spans="2:15" ht="13.5">
      <c r="B2492" s="871">
        <f t="shared" si="38"/>
        <v>2488</v>
      </c>
      <c r="C2492" s="932"/>
      <c r="D2492" s="1601"/>
      <c r="E2492" s="958"/>
      <c r="F2492" s="960"/>
      <c r="G2492" s="940" t="s">
        <v>2907</v>
      </c>
      <c r="H2492" s="883"/>
      <c r="I2492" s="883"/>
      <c r="J2492" s="884" t="s">
        <v>2908</v>
      </c>
      <c r="K2492" s="902"/>
      <c r="L2492" s="937" t="s">
        <v>2909</v>
      </c>
      <c r="M2492" s="903"/>
      <c r="O2492" s="857"/>
    </row>
    <row r="2493" spans="2:15" ht="13.5">
      <c r="B2493" s="871">
        <f t="shared" si="38"/>
        <v>2489</v>
      </c>
      <c r="C2493" s="932"/>
      <c r="D2493" s="1601"/>
      <c r="E2493" s="880"/>
      <c r="F2493" s="879"/>
      <c r="G2493" s="940" t="s">
        <v>2014</v>
      </c>
      <c r="H2493" s="883"/>
      <c r="I2493" s="883"/>
      <c r="J2493" s="884" t="s">
        <v>2987</v>
      </c>
      <c r="K2493" s="902"/>
      <c r="L2493" s="937" t="s">
        <v>2861</v>
      </c>
      <c r="M2493" s="903"/>
      <c r="O2493" s="857"/>
    </row>
    <row r="2494" spans="2:15" ht="13.5">
      <c r="B2494" s="871">
        <f t="shared" si="38"/>
        <v>2490</v>
      </c>
      <c r="C2494" s="932"/>
      <c r="D2494" s="1601"/>
      <c r="E2494" s="880"/>
      <c r="F2494" s="879"/>
      <c r="G2494" s="940" t="s">
        <v>764</v>
      </c>
      <c r="H2494" s="883"/>
      <c r="I2494" s="883"/>
      <c r="J2494" s="884" t="s">
        <v>692</v>
      </c>
      <c r="K2494" s="902"/>
      <c r="L2494" s="937" t="s">
        <v>592</v>
      </c>
      <c r="M2494" s="903"/>
      <c r="O2494" s="857"/>
    </row>
    <row r="2495" spans="2:15" ht="13.5">
      <c r="B2495" s="871">
        <f t="shared" si="38"/>
        <v>2491</v>
      </c>
      <c r="C2495" s="932"/>
      <c r="D2495" s="1601"/>
      <c r="E2495" s="880"/>
      <c r="F2495" s="879"/>
      <c r="G2495" s="940" t="s">
        <v>765</v>
      </c>
      <c r="H2495" s="883"/>
      <c r="I2495" s="883"/>
      <c r="J2495" s="884" t="s">
        <v>880</v>
      </c>
      <c r="K2495" s="902" t="s">
        <v>768</v>
      </c>
      <c r="L2495" s="937" t="s">
        <v>592</v>
      </c>
      <c r="M2495" s="903"/>
      <c r="O2495" s="857"/>
    </row>
    <row r="2496" spans="2:15" ht="13.5">
      <c r="B2496" s="871">
        <f t="shared" si="38"/>
        <v>2492</v>
      </c>
      <c r="C2496" s="932"/>
      <c r="D2496" s="1601"/>
      <c r="E2496" s="880"/>
      <c r="F2496" s="909"/>
      <c r="G2496" s="882" t="s">
        <v>2882</v>
      </c>
      <c r="H2496" s="883"/>
      <c r="I2496" s="883"/>
      <c r="J2496" s="884" t="s">
        <v>2864</v>
      </c>
      <c r="K2496" s="902"/>
      <c r="L2496" s="937" t="s">
        <v>592</v>
      </c>
      <c r="M2496" s="903"/>
      <c r="O2496" s="857"/>
    </row>
    <row r="2497" spans="2:15" ht="13.5">
      <c r="B2497" s="871">
        <f t="shared" si="38"/>
        <v>2493</v>
      </c>
      <c r="C2497" s="932"/>
      <c r="D2497" s="1601"/>
      <c r="E2497" s="880"/>
      <c r="F2497" s="1605"/>
      <c r="G2497" s="882" t="s">
        <v>1308</v>
      </c>
      <c r="H2497" s="883"/>
      <c r="I2497" s="883"/>
      <c r="J2497" s="884" t="s">
        <v>2922</v>
      </c>
      <c r="K2497" s="902" t="s">
        <v>2923</v>
      </c>
      <c r="L2497" s="937" t="s">
        <v>592</v>
      </c>
      <c r="M2497" s="903"/>
      <c r="O2497" s="857"/>
    </row>
    <row r="2498" spans="2:15" ht="13.5">
      <c r="B2498" s="871">
        <f t="shared" si="38"/>
        <v>2494</v>
      </c>
      <c r="C2498" s="932"/>
      <c r="D2498" s="1601"/>
      <c r="E2498" s="880"/>
      <c r="F2498" s="964" t="s">
        <v>674</v>
      </c>
      <c r="G2498" s="860"/>
      <c r="H2498" s="893"/>
      <c r="I2498" s="893"/>
      <c r="J2498" s="894" t="s">
        <v>1445</v>
      </c>
      <c r="K2498" s="904"/>
      <c r="L2498" s="905" t="s">
        <v>592</v>
      </c>
      <c r="M2498" s="906" t="s">
        <v>772</v>
      </c>
      <c r="O2498" s="857"/>
    </row>
    <row r="2499" spans="2:15" ht="13.5">
      <c r="B2499" s="871">
        <f t="shared" si="38"/>
        <v>2495</v>
      </c>
      <c r="C2499" s="932"/>
      <c r="D2499" s="1531"/>
      <c r="E2499" s="1507" t="s">
        <v>2916</v>
      </c>
      <c r="F2499" s="873" t="s">
        <v>2072</v>
      </c>
      <c r="G2499" s="874"/>
      <c r="H2499" s="874"/>
      <c r="I2499" s="874"/>
      <c r="J2499" s="875" t="s">
        <v>907</v>
      </c>
      <c r="K2499" s="876"/>
      <c r="L2499" s="877" t="s">
        <v>592</v>
      </c>
      <c r="M2499" s="878"/>
      <c r="O2499" s="857"/>
    </row>
    <row r="2500" spans="2:15" ht="13.5">
      <c r="B2500" s="871">
        <f t="shared" si="38"/>
        <v>2496</v>
      </c>
      <c r="C2500" s="932"/>
      <c r="D2500" s="1601"/>
      <c r="E2500" s="880"/>
      <c r="F2500" s="1509" t="s">
        <v>888</v>
      </c>
      <c r="G2500" s="883"/>
      <c r="H2500" s="883"/>
      <c r="I2500" s="883"/>
      <c r="J2500" s="884" t="s">
        <v>907</v>
      </c>
      <c r="K2500" s="902"/>
      <c r="L2500" s="937" t="s">
        <v>592</v>
      </c>
      <c r="M2500" s="903"/>
      <c r="O2500" s="857"/>
    </row>
    <row r="2501" spans="2:15" ht="13.5">
      <c r="B2501" s="871">
        <f t="shared" si="38"/>
        <v>2497</v>
      </c>
      <c r="C2501" s="932"/>
      <c r="D2501" s="1601"/>
      <c r="E2501" s="880"/>
      <c r="F2501" s="907" t="s">
        <v>680</v>
      </c>
      <c r="G2501" s="883"/>
      <c r="H2501" s="883"/>
      <c r="I2501" s="883"/>
      <c r="J2501" s="884" t="s">
        <v>1434</v>
      </c>
      <c r="K2501" s="902"/>
      <c r="L2501" s="937" t="s">
        <v>649</v>
      </c>
      <c r="M2501" s="903"/>
      <c r="O2501" s="857"/>
    </row>
    <row r="2502" spans="2:15" ht="13.5">
      <c r="B2502" s="871">
        <f t="shared" ref="B2502:B2565" si="39">B2501+1</f>
        <v>2498</v>
      </c>
      <c r="C2502" s="932"/>
      <c r="D2502" s="1601"/>
      <c r="E2502" s="958"/>
      <c r="F2502" s="1604" t="s">
        <v>890</v>
      </c>
      <c r="G2502" s="940" t="s">
        <v>909</v>
      </c>
      <c r="H2502" s="883"/>
      <c r="I2502" s="883"/>
      <c r="J2502" s="884" t="s">
        <v>1375</v>
      </c>
      <c r="K2502" s="902"/>
      <c r="L2502" s="937" t="s">
        <v>1376</v>
      </c>
      <c r="M2502" s="903"/>
      <c r="O2502" s="857"/>
    </row>
    <row r="2503" spans="2:15" ht="13.5">
      <c r="B2503" s="871">
        <f t="shared" si="39"/>
        <v>2499</v>
      </c>
      <c r="C2503" s="932"/>
      <c r="D2503" s="1601"/>
      <c r="E2503" s="958"/>
      <c r="F2503" s="960" t="s">
        <v>2926</v>
      </c>
      <c r="G2503" s="940" t="s">
        <v>910</v>
      </c>
      <c r="H2503" s="883"/>
      <c r="I2503" s="883"/>
      <c r="J2503" s="884" t="s">
        <v>2130</v>
      </c>
      <c r="K2503" s="902" t="s">
        <v>2919</v>
      </c>
      <c r="L2503" s="937" t="s">
        <v>592</v>
      </c>
      <c r="M2503" s="903"/>
      <c r="O2503" s="857"/>
    </row>
    <row r="2504" spans="2:15" ht="13.5">
      <c r="B2504" s="871">
        <f t="shared" si="39"/>
        <v>2500</v>
      </c>
      <c r="C2504" s="932"/>
      <c r="D2504" s="1601"/>
      <c r="E2504" s="958"/>
      <c r="F2504" s="960"/>
      <c r="G2504" s="940" t="s">
        <v>2907</v>
      </c>
      <c r="H2504" s="883"/>
      <c r="I2504" s="883"/>
      <c r="J2504" s="884" t="s">
        <v>2908</v>
      </c>
      <c r="K2504" s="902"/>
      <c r="L2504" s="937" t="s">
        <v>2909</v>
      </c>
      <c r="M2504" s="903"/>
      <c r="O2504" s="857"/>
    </row>
    <row r="2505" spans="2:15" ht="13.5">
      <c r="B2505" s="871">
        <f t="shared" si="39"/>
        <v>2501</v>
      </c>
      <c r="C2505" s="932"/>
      <c r="D2505" s="1601"/>
      <c r="E2505" s="880"/>
      <c r="F2505" s="879"/>
      <c r="G2505" s="940" t="s">
        <v>2014</v>
      </c>
      <c r="H2505" s="883"/>
      <c r="I2505" s="883"/>
      <c r="J2505" s="884" t="s">
        <v>2921</v>
      </c>
      <c r="K2505" s="902"/>
      <c r="L2505" s="937" t="s">
        <v>2861</v>
      </c>
      <c r="M2505" s="903"/>
      <c r="O2505" s="857"/>
    </row>
    <row r="2506" spans="2:15" ht="13.5">
      <c r="B2506" s="871">
        <f t="shared" si="39"/>
        <v>2502</v>
      </c>
      <c r="C2506" s="932"/>
      <c r="D2506" s="1601"/>
      <c r="E2506" s="880"/>
      <c r="F2506" s="879"/>
      <c r="G2506" s="940" t="s">
        <v>764</v>
      </c>
      <c r="H2506" s="883"/>
      <c r="I2506" s="883"/>
      <c r="J2506" s="884" t="s">
        <v>692</v>
      </c>
      <c r="K2506" s="902"/>
      <c r="L2506" s="937" t="s">
        <v>592</v>
      </c>
      <c r="M2506" s="903"/>
      <c r="O2506" s="857"/>
    </row>
    <row r="2507" spans="2:15" ht="13.5">
      <c r="B2507" s="871">
        <f t="shared" si="39"/>
        <v>2503</v>
      </c>
      <c r="C2507" s="932"/>
      <c r="D2507" s="1601"/>
      <c r="E2507" s="880"/>
      <c r="F2507" s="879"/>
      <c r="G2507" s="940" t="s">
        <v>765</v>
      </c>
      <c r="H2507" s="883"/>
      <c r="I2507" s="883"/>
      <c r="J2507" s="884" t="s">
        <v>880</v>
      </c>
      <c r="K2507" s="902" t="s">
        <v>768</v>
      </c>
      <c r="L2507" s="937" t="s">
        <v>592</v>
      </c>
      <c r="M2507" s="903"/>
      <c r="O2507" s="857"/>
    </row>
    <row r="2508" spans="2:15" ht="13.5">
      <c r="B2508" s="871">
        <f t="shared" si="39"/>
        <v>2504</v>
      </c>
      <c r="C2508" s="932"/>
      <c r="D2508" s="1601"/>
      <c r="E2508" s="880"/>
      <c r="F2508" s="909"/>
      <c r="G2508" s="882" t="s">
        <v>769</v>
      </c>
      <c r="H2508" s="883"/>
      <c r="I2508" s="883"/>
      <c r="J2508" s="884" t="s">
        <v>2163</v>
      </c>
      <c r="K2508" s="902"/>
      <c r="L2508" s="937" t="s">
        <v>592</v>
      </c>
      <c r="M2508" s="903"/>
      <c r="O2508" s="857"/>
    </row>
    <row r="2509" spans="2:15" ht="13.5">
      <c r="B2509" s="871">
        <f t="shared" si="39"/>
        <v>2505</v>
      </c>
      <c r="C2509" s="932"/>
      <c r="D2509" s="1601"/>
      <c r="E2509" s="880"/>
      <c r="F2509" s="1605"/>
      <c r="G2509" s="882" t="s">
        <v>1308</v>
      </c>
      <c r="H2509" s="883"/>
      <c r="I2509" s="883"/>
      <c r="J2509" s="884" t="s">
        <v>2922</v>
      </c>
      <c r="K2509" s="902" t="s">
        <v>2935</v>
      </c>
      <c r="L2509" s="937" t="s">
        <v>592</v>
      </c>
      <c r="M2509" s="903"/>
      <c r="O2509" s="857"/>
    </row>
    <row r="2510" spans="2:15" ht="13.5">
      <c r="B2510" s="871">
        <f t="shared" si="39"/>
        <v>2506</v>
      </c>
      <c r="C2510" s="932"/>
      <c r="D2510" s="1601"/>
      <c r="E2510" s="880"/>
      <c r="F2510" s="964" t="s">
        <v>674</v>
      </c>
      <c r="G2510" s="860"/>
      <c r="H2510" s="893"/>
      <c r="I2510" s="893"/>
      <c r="J2510" s="894" t="s">
        <v>1445</v>
      </c>
      <c r="K2510" s="904"/>
      <c r="L2510" s="905" t="s">
        <v>592</v>
      </c>
      <c r="M2510" s="906" t="s">
        <v>772</v>
      </c>
      <c r="O2510" s="857"/>
    </row>
    <row r="2511" spans="2:15" ht="13.5">
      <c r="B2511" s="871">
        <f t="shared" si="39"/>
        <v>2507</v>
      </c>
      <c r="C2511" s="932"/>
      <c r="D2511" s="1531"/>
      <c r="E2511" s="1507" t="s">
        <v>2988</v>
      </c>
      <c r="F2511" s="873" t="s">
        <v>2076</v>
      </c>
      <c r="G2511" s="874"/>
      <c r="H2511" s="874"/>
      <c r="I2511" s="874"/>
      <c r="J2511" s="875" t="s">
        <v>907</v>
      </c>
      <c r="K2511" s="876"/>
      <c r="L2511" s="877" t="s">
        <v>592</v>
      </c>
      <c r="M2511" s="878"/>
      <c r="O2511" s="857"/>
    </row>
    <row r="2512" spans="2:15" ht="13.5">
      <c r="B2512" s="871">
        <f t="shared" si="39"/>
        <v>2508</v>
      </c>
      <c r="C2512" s="932"/>
      <c r="D2512" s="1601"/>
      <c r="E2512" s="880"/>
      <c r="F2512" s="1509" t="s">
        <v>888</v>
      </c>
      <c r="G2512" s="883"/>
      <c r="H2512" s="883"/>
      <c r="I2512" s="883"/>
      <c r="J2512" s="884" t="s">
        <v>907</v>
      </c>
      <c r="K2512" s="902"/>
      <c r="L2512" s="937" t="s">
        <v>592</v>
      </c>
      <c r="M2512" s="903"/>
      <c r="O2512" s="857"/>
    </row>
    <row r="2513" spans="2:15" ht="13.5">
      <c r="B2513" s="871">
        <f t="shared" si="39"/>
        <v>2509</v>
      </c>
      <c r="C2513" s="932"/>
      <c r="D2513" s="1601"/>
      <c r="E2513" s="880"/>
      <c r="F2513" s="907" t="s">
        <v>680</v>
      </c>
      <c r="G2513" s="883"/>
      <c r="H2513" s="883"/>
      <c r="I2513" s="883"/>
      <c r="J2513" s="884" t="s">
        <v>1434</v>
      </c>
      <c r="K2513" s="902"/>
      <c r="L2513" s="937" t="s">
        <v>649</v>
      </c>
      <c r="M2513" s="903"/>
      <c r="O2513" s="857"/>
    </row>
    <row r="2514" spans="2:15" ht="13.5">
      <c r="B2514" s="871">
        <f t="shared" si="39"/>
        <v>2510</v>
      </c>
      <c r="C2514" s="932"/>
      <c r="D2514" s="1601"/>
      <c r="E2514" s="958"/>
      <c r="F2514" s="1604" t="s">
        <v>890</v>
      </c>
      <c r="G2514" s="940" t="s">
        <v>909</v>
      </c>
      <c r="H2514" s="883"/>
      <c r="I2514" s="883"/>
      <c r="J2514" s="884" t="s">
        <v>1375</v>
      </c>
      <c r="K2514" s="902"/>
      <c r="L2514" s="937" t="s">
        <v>1376</v>
      </c>
      <c r="M2514" s="903"/>
      <c r="O2514" s="857"/>
    </row>
    <row r="2515" spans="2:15" ht="13.5">
      <c r="B2515" s="871">
        <f t="shared" si="39"/>
        <v>2511</v>
      </c>
      <c r="C2515" s="932"/>
      <c r="D2515" s="1601"/>
      <c r="E2515" s="958"/>
      <c r="F2515" s="960" t="s">
        <v>2926</v>
      </c>
      <c r="G2515" s="940" t="s">
        <v>910</v>
      </c>
      <c r="H2515" s="883"/>
      <c r="I2515" s="883"/>
      <c r="J2515" s="884" t="s">
        <v>2130</v>
      </c>
      <c r="K2515" s="902" t="s">
        <v>2919</v>
      </c>
      <c r="L2515" s="937" t="s">
        <v>592</v>
      </c>
      <c r="M2515" s="903"/>
      <c r="O2515" s="857"/>
    </row>
    <row r="2516" spans="2:15" ht="13.5">
      <c r="B2516" s="871">
        <f t="shared" si="39"/>
        <v>2512</v>
      </c>
      <c r="C2516" s="932"/>
      <c r="D2516" s="1601"/>
      <c r="E2516" s="958"/>
      <c r="F2516" s="960"/>
      <c r="G2516" s="940" t="s">
        <v>2907</v>
      </c>
      <c r="H2516" s="883"/>
      <c r="I2516" s="883"/>
      <c r="J2516" s="884" t="s">
        <v>2908</v>
      </c>
      <c r="K2516" s="902"/>
      <c r="L2516" s="937" t="s">
        <v>2909</v>
      </c>
      <c r="M2516" s="903"/>
      <c r="O2516" s="857"/>
    </row>
    <row r="2517" spans="2:15" ht="13.5">
      <c r="B2517" s="871">
        <f t="shared" si="39"/>
        <v>2513</v>
      </c>
      <c r="C2517" s="932"/>
      <c r="D2517" s="1601"/>
      <c r="E2517" s="880"/>
      <c r="F2517" s="879"/>
      <c r="G2517" s="940" t="s">
        <v>2989</v>
      </c>
      <c r="H2517" s="883"/>
      <c r="I2517" s="883"/>
      <c r="J2517" s="884" t="s">
        <v>2921</v>
      </c>
      <c r="K2517" s="902"/>
      <c r="L2517" s="937" t="s">
        <v>2861</v>
      </c>
      <c r="M2517" s="903"/>
      <c r="O2517" s="857"/>
    </row>
    <row r="2518" spans="2:15" ht="13.5">
      <c r="B2518" s="871">
        <f t="shared" si="39"/>
        <v>2514</v>
      </c>
      <c r="C2518" s="932"/>
      <c r="D2518" s="1601"/>
      <c r="E2518" s="880"/>
      <c r="F2518" s="879"/>
      <c r="G2518" s="940" t="s">
        <v>764</v>
      </c>
      <c r="H2518" s="883"/>
      <c r="I2518" s="883"/>
      <c r="J2518" s="884" t="s">
        <v>692</v>
      </c>
      <c r="K2518" s="902"/>
      <c r="L2518" s="937" t="s">
        <v>592</v>
      </c>
      <c r="M2518" s="903"/>
      <c r="O2518" s="857"/>
    </row>
    <row r="2519" spans="2:15" ht="13.5">
      <c r="B2519" s="871">
        <f t="shared" si="39"/>
        <v>2515</v>
      </c>
      <c r="C2519" s="932"/>
      <c r="D2519" s="1601"/>
      <c r="E2519" s="880"/>
      <c r="F2519" s="879"/>
      <c r="G2519" s="940" t="s">
        <v>765</v>
      </c>
      <c r="H2519" s="883"/>
      <c r="I2519" s="883"/>
      <c r="J2519" s="884" t="s">
        <v>2809</v>
      </c>
      <c r="K2519" s="902" t="s">
        <v>768</v>
      </c>
      <c r="L2519" s="937" t="s">
        <v>592</v>
      </c>
      <c r="M2519" s="903"/>
      <c r="O2519" s="857"/>
    </row>
    <row r="2520" spans="2:15" ht="13.5">
      <c r="B2520" s="871">
        <f t="shared" si="39"/>
        <v>2516</v>
      </c>
      <c r="C2520" s="932"/>
      <c r="D2520" s="1601"/>
      <c r="E2520" s="880"/>
      <c r="F2520" s="909"/>
      <c r="G2520" s="882" t="s">
        <v>769</v>
      </c>
      <c r="H2520" s="883"/>
      <c r="I2520" s="883"/>
      <c r="J2520" s="884" t="s">
        <v>2163</v>
      </c>
      <c r="K2520" s="902"/>
      <c r="L2520" s="937" t="s">
        <v>592</v>
      </c>
      <c r="M2520" s="903"/>
      <c r="O2520" s="857"/>
    </row>
    <row r="2521" spans="2:15" ht="13.5">
      <c r="B2521" s="871">
        <f t="shared" si="39"/>
        <v>2517</v>
      </c>
      <c r="C2521" s="932"/>
      <c r="D2521" s="1601"/>
      <c r="E2521" s="880"/>
      <c r="F2521" s="1605"/>
      <c r="G2521" s="882" t="s">
        <v>1308</v>
      </c>
      <c r="H2521" s="883"/>
      <c r="I2521" s="883"/>
      <c r="J2521" s="884" t="s">
        <v>2922</v>
      </c>
      <c r="K2521" s="902" t="s">
        <v>2923</v>
      </c>
      <c r="L2521" s="937" t="s">
        <v>592</v>
      </c>
      <c r="M2521" s="903"/>
      <c r="O2521" s="857"/>
    </row>
    <row r="2522" spans="2:15" ht="13.5">
      <c r="B2522" s="871">
        <f t="shared" si="39"/>
        <v>2518</v>
      </c>
      <c r="C2522" s="932"/>
      <c r="D2522" s="1601"/>
      <c r="E2522" s="880"/>
      <c r="F2522" s="964" t="s">
        <v>674</v>
      </c>
      <c r="G2522" s="860"/>
      <c r="H2522" s="893"/>
      <c r="I2522" s="893"/>
      <c r="J2522" s="894" t="s">
        <v>1445</v>
      </c>
      <c r="K2522" s="904"/>
      <c r="L2522" s="905" t="s">
        <v>592</v>
      </c>
      <c r="M2522" s="906" t="s">
        <v>772</v>
      </c>
      <c r="O2522" s="857"/>
    </row>
    <row r="2523" spans="2:15" ht="13.5">
      <c r="B2523" s="871">
        <f t="shared" si="39"/>
        <v>2519</v>
      </c>
      <c r="C2523" s="932"/>
      <c r="D2523" s="1531"/>
      <c r="E2523" s="1507" t="s">
        <v>2916</v>
      </c>
      <c r="F2523" s="873" t="s">
        <v>2079</v>
      </c>
      <c r="G2523" s="874"/>
      <c r="H2523" s="874"/>
      <c r="I2523" s="874"/>
      <c r="J2523" s="875" t="s">
        <v>907</v>
      </c>
      <c r="K2523" s="876"/>
      <c r="L2523" s="877" t="s">
        <v>592</v>
      </c>
      <c r="M2523" s="878"/>
      <c r="O2523" s="857"/>
    </row>
    <row r="2524" spans="2:15" ht="13.5">
      <c r="B2524" s="871">
        <f t="shared" si="39"/>
        <v>2520</v>
      </c>
      <c r="C2524" s="932"/>
      <c r="D2524" s="1601"/>
      <c r="E2524" s="880"/>
      <c r="F2524" s="1509" t="s">
        <v>888</v>
      </c>
      <c r="G2524" s="883"/>
      <c r="H2524" s="883"/>
      <c r="I2524" s="883"/>
      <c r="J2524" s="884" t="s">
        <v>907</v>
      </c>
      <c r="K2524" s="902"/>
      <c r="L2524" s="937" t="s">
        <v>592</v>
      </c>
      <c r="M2524" s="903"/>
      <c r="O2524" s="857"/>
    </row>
    <row r="2525" spans="2:15" ht="13.5">
      <c r="B2525" s="871">
        <f t="shared" si="39"/>
        <v>2521</v>
      </c>
      <c r="C2525" s="932"/>
      <c r="D2525" s="1601"/>
      <c r="E2525" s="880"/>
      <c r="F2525" s="907" t="s">
        <v>680</v>
      </c>
      <c r="G2525" s="883"/>
      <c r="H2525" s="883"/>
      <c r="I2525" s="883"/>
      <c r="J2525" s="884" t="s">
        <v>1434</v>
      </c>
      <c r="K2525" s="902"/>
      <c r="L2525" s="937" t="s">
        <v>649</v>
      </c>
      <c r="M2525" s="903"/>
      <c r="O2525" s="857"/>
    </row>
    <row r="2526" spans="2:15" ht="13.5">
      <c r="B2526" s="871">
        <f t="shared" si="39"/>
        <v>2522</v>
      </c>
      <c r="C2526" s="932"/>
      <c r="D2526" s="1601"/>
      <c r="E2526" s="958"/>
      <c r="F2526" s="1604" t="s">
        <v>890</v>
      </c>
      <c r="G2526" s="940" t="s">
        <v>909</v>
      </c>
      <c r="H2526" s="883"/>
      <c r="I2526" s="883"/>
      <c r="J2526" s="884" t="s">
        <v>1375</v>
      </c>
      <c r="K2526" s="902"/>
      <c r="L2526" s="937" t="s">
        <v>1376</v>
      </c>
      <c r="M2526" s="903"/>
      <c r="O2526" s="857"/>
    </row>
    <row r="2527" spans="2:15" ht="13.5">
      <c r="B2527" s="871">
        <f t="shared" si="39"/>
        <v>2523</v>
      </c>
      <c r="C2527" s="932"/>
      <c r="D2527" s="1601"/>
      <c r="E2527" s="958"/>
      <c r="F2527" s="960" t="s">
        <v>2926</v>
      </c>
      <c r="G2527" s="940" t="s">
        <v>2924</v>
      </c>
      <c r="H2527" s="883"/>
      <c r="I2527" s="883"/>
      <c r="J2527" s="884" t="s">
        <v>2130</v>
      </c>
      <c r="K2527" s="902" t="s">
        <v>2919</v>
      </c>
      <c r="L2527" s="937" t="s">
        <v>592</v>
      </c>
      <c r="M2527" s="903"/>
      <c r="O2527" s="857"/>
    </row>
    <row r="2528" spans="2:15" ht="13.5">
      <c r="B2528" s="871">
        <f t="shared" si="39"/>
        <v>2524</v>
      </c>
      <c r="C2528" s="932"/>
      <c r="D2528" s="1601"/>
      <c r="E2528" s="958"/>
      <c r="F2528" s="960"/>
      <c r="G2528" s="940" t="s">
        <v>2907</v>
      </c>
      <c r="H2528" s="883"/>
      <c r="I2528" s="883"/>
      <c r="J2528" s="884" t="s">
        <v>2908</v>
      </c>
      <c r="K2528" s="902"/>
      <c r="L2528" s="937" t="s">
        <v>2909</v>
      </c>
      <c r="M2528" s="903"/>
      <c r="O2528" s="857"/>
    </row>
    <row r="2529" spans="2:15" ht="13.5">
      <c r="B2529" s="871">
        <f t="shared" si="39"/>
        <v>2525</v>
      </c>
      <c r="C2529" s="932"/>
      <c r="D2529" s="1601"/>
      <c r="E2529" s="880"/>
      <c r="F2529" s="879"/>
      <c r="G2529" s="940" t="s">
        <v>2014</v>
      </c>
      <c r="H2529" s="883"/>
      <c r="I2529" s="883"/>
      <c r="J2529" s="884" t="s">
        <v>2921</v>
      </c>
      <c r="K2529" s="902"/>
      <c r="L2529" s="937" t="s">
        <v>2861</v>
      </c>
      <c r="M2529" s="903"/>
      <c r="O2529" s="857"/>
    </row>
    <row r="2530" spans="2:15" ht="13.5">
      <c r="B2530" s="871">
        <f t="shared" si="39"/>
        <v>2526</v>
      </c>
      <c r="C2530" s="932"/>
      <c r="D2530" s="1601"/>
      <c r="E2530" s="880"/>
      <c r="F2530" s="879"/>
      <c r="G2530" s="940" t="s">
        <v>764</v>
      </c>
      <c r="H2530" s="883"/>
      <c r="I2530" s="883"/>
      <c r="J2530" s="884" t="s">
        <v>692</v>
      </c>
      <c r="K2530" s="902"/>
      <c r="L2530" s="937" t="s">
        <v>592</v>
      </c>
      <c r="M2530" s="903"/>
      <c r="O2530" s="857"/>
    </row>
    <row r="2531" spans="2:15" ht="13.5">
      <c r="B2531" s="871">
        <f t="shared" si="39"/>
        <v>2527</v>
      </c>
      <c r="C2531" s="932"/>
      <c r="D2531" s="1601"/>
      <c r="E2531" s="880"/>
      <c r="F2531" s="879"/>
      <c r="G2531" s="940" t="s">
        <v>765</v>
      </c>
      <c r="H2531" s="883"/>
      <c r="I2531" s="883"/>
      <c r="J2531" s="884" t="s">
        <v>880</v>
      </c>
      <c r="K2531" s="902" t="s">
        <v>768</v>
      </c>
      <c r="L2531" s="937" t="s">
        <v>592</v>
      </c>
      <c r="M2531" s="903"/>
      <c r="O2531" s="857"/>
    </row>
    <row r="2532" spans="2:15" ht="13.5">
      <c r="B2532" s="871">
        <f t="shared" si="39"/>
        <v>2528</v>
      </c>
      <c r="C2532" s="932"/>
      <c r="D2532" s="1601"/>
      <c r="E2532" s="880"/>
      <c r="F2532" s="909"/>
      <c r="G2532" s="882" t="s">
        <v>769</v>
      </c>
      <c r="H2532" s="883"/>
      <c r="I2532" s="883"/>
      <c r="J2532" s="884" t="s">
        <v>2163</v>
      </c>
      <c r="K2532" s="902"/>
      <c r="L2532" s="937" t="s">
        <v>592</v>
      </c>
      <c r="M2532" s="903"/>
      <c r="O2532" s="857"/>
    </row>
    <row r="2533" spans="2:15" ht="13.5">
      <c r="B2533" s="871">
        <f t="shared" si="39"/>
        <v>2529</v>
      </c>
      <c r="C2533" s="932"/>
      <c r="D2533" s="1601"/>
      <c r="E2533" s="880"/>
      <c r="F2533" s="1605"/>
      <c r="G2533" s="882" t="s">
        <v>1308</v>
      </c>
      <c r="H2533" s="883"/>
      <c r="I2533" s="883"/>
      <c r="J2533" s="884" t="s">
        <v>2922</v>
      </c>
      <c r="K2533" s="902" t="s">
        <v>2923</v>
      </c>
      <c r="L2533" s="937" t="s">
        <v>592</v>
      </c>
      <c r="M2533" s="903"/>
      <c r="O2533" s="857"/>
    </row>
    <row r="2534" spans="2:15" ht="13.5">
      <c r="B2534" s="871">
        <f t="shared" si="39"/>
        <v>2530</v>
      </c>
      <c r="C2534" s="932"/>
      <c r="D2534" s="1601"/>
      <c r="E2534" s="880"/>
      <c r="F2534" s="964" t="s">
        <v>674</v>
      </c>
      <c r="G2534" s="860"/>
      <c r="H2534" s="893"/>
      <c r="I2534" s="893"/>
      <c r="J2534" s="894" t="s">
        <v>1445</v>
      </c>
      <c r="K2534" s="904"/>
      <c r="L2534" s="905" t="s">
        <v>592</v>
      </c>
      <c r="M2534" s="906" t="s">
        <v>772</v>
      </c>
      <c r="O2534" s="857"/>
    </row>
    <row r="2535" spans="2:15" ht="13.5">
      <c r="B2535" s="871">
        <f t="shared" si="39"/>
        <v>2531</v>
      </c>
      <c r="C2535" s="932"/>
      <c r="D2535" s="1531"/>
      <c r="E2535" s="1507" t="s">
        <v>2916</v>
      </c>
      <c r="F2535" s="873" t="s">
        <v>2081</v>
      </c>
      <c r="G2535" s="874"/>
      <c r="H2535" s="874"/>
      <c r="I2535" s="874"/>
      <c r="J2535" s="875" t="s">
        <v>907</v>
      </c>
      <c r="K2535" s="876"/>
      <c r="L2535" s="877" t="s">
        <v>592</v>
      </c>
      <c r="M2535" s="878"/>
      <c r="O2535" s="857"/>
    </row>
    <row r="2536" spans="2:15" ht="13.5">
      <c r="B2536" s="871">
        <f t="shared" si="39"/>
        <v>2532</v>
      </c>
      <c r="C2536" s="932"/>
      <c r="D2536" s="1601"/>
      <c r="E2536" s="880"/>
      <c r="F2536" s="1509" t="s">
        <v>888</v>
      </c>
      <c r="G2536" s="883"/>
      <c r="H2536" s="883"/>
      <c r="I2536" s="883"/>
      <c r="J2536" s="884" t="s">
        <v>907</v>
      </c>
      <c r="K2536" s="902"/>
      <c r="L2536" s="937" t="s">
        <v>592</v>
      </c>
      <c r="M2536" s="903"/>
      <c r="O2536" s="857"/>
    </row>
    <row r="2537" spans="2:15" ht="13.5">
      <c r="B2537" s="871">
        <f t="shared" si="39"/>
        <v>2533</v>
      </c>
      <c r="C2537" s="932"/>
      <c r="D2537" s="1601"/>
      <c r="E2537" s="880"/>
      <c r="F2537" s="907" t="s">
        <v>680</v>
      </c>
      <c r="G2537" s="883"/>
      <c r="H2537" s="883"/>
      <c r="I2537" s="883"/>
      <c r="J2537" s="884" t="s">
        <v>1463</v>
      </c>
      <c r="K2537" s="902"/>
      <c r="L2537" s="937" t="s">
        <v>649</v>
      </c>
      <c r="M2537" s="903"/>
      <c r="O2537" s="857"/>
    </row>
    <row r="2538" spans="2:15" ht="13.5">
      <c r="B2538" s="871">
        <f t="shared" si="39"/>
        <v>2534</v>
      </c>
      <c r="C2538" s="932"/>
      <c r="D2538" s="1601"/>
      <c r="E2538" s="958"/>
      <c r="F2538" s="1604" t="s">
        <v>890</v>
      </c>
      <c r="G2538" s="940" t="s">
        <v>909</v>
      </c>
      <c r="H2538" s="883"/>
      <c r="I2538" s="883"/>
      <c r="J2538" s="884" t="s">
        <v>1375</v>
      </c>
      <c r="K2538" s="902"/>
      <c r="L2538" s="937" t="s">
        <v>1376</v>
      </c>
      <c r="M2538" s="903"/>
      <c r="O2538" s="857"/>
    </row>
    <row r="2539" spans="2:15" ht="13.5">
      <c r="B2539" s="871">
        <f t="shared" si="39"/>
        <v>2535</v>
      </c>
      <c r="C2539" s="932"/>
      <c r="D2539" s="1601"/>
      <c r="E2539" s="958"/>
      <c r="F2539" s="960" t="s">
        <v>2926</v>
      </c>
      <c r="G2539" s="940" t="s">
        <v>910</v>
      </c>
      <c r="H2539" s="883"/>
      <c r="I2539" s="883"/>
      <c r="J2539" s="884" t="s">
        <v>2130</v>
      </c>
      <c r="K2539" s="902" t="s">
        <v>2919</v>
      </c>
      <c r="L2539" s="937" t="s">
        <v>592</v>
      </c>
      <c r="M2539" s="903"/>
      <c r="O2539" s="857"/>
    </row>
    <row r="2540" spans="2:15" ht="13.5">
      <c r="B2540" s="871">
        <f t="shared" si="39"/>
        <v>2536</v>
      </c>
      <c r="C2540" s="932"/>
      <c r="D2540" s="1601"/>
      <c r="E2540" s="958"/>
      <c r="F2540" s="960"/>
      <c r="G2540" s="940" t="s">
        <v>2907</v>
      </c>
      <c r="H2540" s="883"/>
      <c r="I2540" s="883"/>
      <c r="J2540" s="884" t="s">
        <v>2908</v>
      </c>
      <c r="K2540" s="902"/>
      <c r="L2540" s="937" t="s">
        <v>2909</v>
      </c>
      <c r="M2540" s="903"/>
      <c r="O2540" s="857"/>
    </row>
    <row r="2541" spans="2:15" ht="13.5">
      <c r="B2541" s="871">
        <f t="shared" si="39"/>
        <v>2537</v>
      </c>
      <c r="C2541" s="932"/>
      <c r="D2541" s="1601"/>
      <c r="E2541" s="880"/>
      <c r="F2541" s="879"/>
      <c r="G2541" s="940" t="s">
        <v>2014</v>
      </c>
      <c r="H2541" s="883"/>
      <c r="I2541" s="883"/>
      <c r="J2541" s="884" t="s">
        <v>2921</v>
      </c>
      <c r="K2541" s="902"/>
      <c r="L2541" s="937" t="s">
        <v>2861</v>
      </c>
      <c r="M2541" s="903"/>
      <c r="O2541" s="857"/>
    </row>
    <row r="2542" spans="2:15" ht="13.5">
      <c r="B2542" s="871">
        <f t="shared" si="39"/>
        <v>2538</v>
      </c>
      <c r="C2542" s="932"/>
      <c r="D2542" s="1601"/>
      <c r="E2542" s="880"/>
      <c r="F2542" s="879"/>
      <c r="G2542" s="940" t="s">
        <v>764</v>
      </c>
      <c r="H2542" s="883"/>
      <c r="I2542" s="883"/>
      <c r="J2542" s="884" t="s">
        <v>692</v>
      </c>
      <c r="K2542" s="902"/>
      <c r="L2542" s="937" t="s">
        <v>592</v>
      </c>
      <c r="M2542" s="903"/>
      <c r="O2542" s="857"/>
    </row>
    <row r="2543" spans="2:15" ht="13.5">
      <c r="B2543" s="871">
        <f t="shared" si="39"/>
        <v>2539</v>
      </c>
      <c r="C2543" s="932"/>
      <c r="D2543" s="1601"/>
      <c r="E2543" s="880"/>
      <c r="F2543" s="879"/>
      <c r="G2543" s="940" t="s">
        <v>765</v>
      </c>
      <c r="H2543" s="883"/>
      <c r="I2543" s="883"/>
      <c r="J2543" s="884" t="s">
        <v>880</v>
      </c>
      <c r="K2543" s="902" t="s">
        <v>768</v>
      </c>
      <c r="L2543" s="937" t="s">
        <v>592</v>
      </c>
      <c r="M2543" s="903"/>
      <c r="O2543" s="857"/>
    </row>
    <row r="2544" spans="2:15" ht="13.5">
      <c r="B2544" s="871">
        <f t="shared" si="39"/>
        <v>2540</v>
      </c>
      <c r="C2544" s="932"/>
      <c r="D2544" s="1601"/>
      <c r="E2544" s="880"/>
      <c r="F2544" s="909"/>
      <c r="G2544" s="882" t="s">
        <v>769</v>
      </c>
      <c r="H2544" s="883"/>
      <c r="I2544" s="883"/>
      <c r="J2544" s="884" t="s">
        <v>2163</v>
      </c>
      <c r="K2544" s="902"/>
      <c r="L2544" s="937" t="s">
        <v>592</v>
      </c>
      <c r="M2544" s="903"/>
      <c r="O2544" s="857"/>
    </row>
    <row r="2545" spans="2:15" ht="13.5">
      <c r="B2545" s="871">
        <f t="shared" si="39"/>
        <v>2541</v>
      </c>
      <c r="C2545" s="932"/>
      <c r="D2545" s="1601"/>
      <c r="E2545" s="880"/>
      <c r="F2545" s="1605"/>
      <c r="G2545" s="882" t="s">
        <v>1308</v>
      </c>
      <c r="H2545" s="883"/>
      <c r="I2545" s="883"/>
      <c r="J2545" s="884" t="s">
        <v>2922</v>
      </c>
      <c r="K2545" s="902" t="s">
        <v>2923</v>
      </c>
      <c r="L2545" s="937" t="s">
        <v>592</v>
      </c>
      <c r="M2545" s="903"/>
      <c r="O2545" s="857"/>
    </row>
    <row r="2546" spans="2:15" ht="13.5">
      <c r="B2546" s="871">
        <f t="shared" si="39"/>
        <v>2542</v>
      </c>
      <c r="C2546" s="943"/>
      <c r="D2546" s="1602"/>
      <c r="E2546" s="890"/>
      <c r="F2546" s="964" t="s">
        <v>674</v>
      </c>
      <c r="G2546" s="860"/>
      <c r="H2546" s="893"/>
      <c r="I2546" s="893"/>
      <c r="J2546" s="894" t="s">
        <v>1445</v>
      </c>
      <c r="K2546" s="904"/>
      <c r="L2546" s="905" t="s">
        <v>592</v>
      </c>
      <c r="M2546" s="906" t="s">
        <v>772</v>
      </c>
      <c r="O2546" s="857"/>
    </row>
    <row r="2547" spans="2:15" s="837" customFormat="1" ht="13.5" customHeight="1">
      <c r="B2547" s="871">
        <f t="shared" si="39"/>
        <v>2543</v>
      </c>
      <c r="C2547" s="867" t="s">
        <v>2990</v>
      </c>
      <c r="D2547" s="897"/>
      <c r="E2547" s="897"/>
      <c r="F2547" s="897"/>
      <c r="G2547" s="897"/>
      <c r="H2547" s="897"/>
      <c r="I2547" s="1001"/>
      <c r="J2547" s="929" t="s">
        <v>592</v>
      </c>
      <c r="K2547" s="930" t="s">
        <v>592</v>
      </c>
      <c r="L2547" s="931" t="s">
        <v>592</v>
      </c>
      <c r="M2547" s="957"/>
      <c r="O2547" s="865"/>
    </row>
    <row r="2548" spans="2:15" s="837" customFormat="1" ht="27.75" customHeight="1">
      <c r="B2548" s="871">
        <f t="shared" si="39"/>
        <v>2544</v>
      </c>
      <c r="C2548" s="932"/>
      <c r="D2548" s="3025" t="s">
        <v>2991</v>
      </c>
      <c r="E2548" s="3026"/>
      <c r="F2548" s="3026"/>
      <c r="G2548" s="3026"/>
      <c r="H2548" s="3026"/>
      <c r="I2548" s="3027"/>
      <c r="J2548" s="929" t="s">
        <v>592</v>
      </c>
      <c r="K2548" s="930" t="s">
        <v>592</v>
      </c>
      <c r="L2548" s="931" t="s">
        <v>592</v>
      </c>
      <c r="M2548" s="957"/>
      <c r="O2548" s="865"/>
    </row>
    <row r="2549" spans="2:15" ht="13.5">
      <c r="B2549" s="871">
        <f t="shared" si="39"/>
        <v>2545</v>
      </c>
      <c r="C2549" s="932"/>
      <c r="D2549" s="954"/>
      <c r="E2549" s="880"/>
      <c r="F2549" s="896" t="s">
        <v>2737</v>
      </c>
      <c r="G2549" s="897"/>
      <c r="H2549" s="897"/>
      <c r="I2549" s="1001"/>
      <c r="J2549" s="955" t="s">
        <v>2992</v>
      </c>
      <c r="K2549" s="956"/>
      <c r="L2549" s="931" t="s">
        <v>592</v>
      </c>
      <c r="M2549" s="957"/>
      <c r="O2549" s="857"/>
    </row>
    <row r="2550" spans="2:15" ht="13.5">
      <c r="B2550" s="871">
        <f t="shared" si="39"/>
        <v>2546</v>
      </c>
      <c r="C2550" s="932"/>
      <c r="D2550" s="954"/>
      <c r="E2550" s="880"/>
      <c r="F2550" s="907" t="s">
        <v>680</v>
      </c>
      <c r="G2550" s="883"/>
      <c r="H2550" s="883"/>
      <c r="I2550" s="969"/>
      <c r="J2550" s="884" t="s">
        <v>1434</v>
      </c>
      <c r="K2550" s="902"/>
      <c r="L2550" s="937" t="s">
        <v>649</v>
      </c>
      <c r="M2550" s="903"/>
      <c r="O2550" s="857"/>
    </row>
    <row r="2551" spans="2:15" ht="13.5">
      <c r="B2551" s="871">
        <f t="shared" si="39"/>
        <v>2547</v>
      </c>
      <c r="C2551" s="932"/>
      <c r="D2551" s="954"/>
      <c r="E2551" s="958"/>
      <c r="F2551" s="959" t="s">
        <v>890</v>
      </c>
      <c r="G2551" s="973" t="s">
        <v>776</v>
      </c>
      <c r="H2551" s="911"/>
      <c r="I2551" s="985"/>
      <c r="J2551" s="884" t="s">
        <v>1396</v>
      </c>
      <c r="K2551" s="982"/>
      <c r="L2551" s="937" t="s">
        <v>803</v>
      </c>
      <c r="M2551" s="903"/>
      <c r="O2551" s="857"/>
    </row>
    <row r="2552" spans="2:15" ht="13.5">
      <c r="B2552" s="871">
        <f t="shared" si="39"/>
        <v>2548</v>
      </c>
      <c r="C2552" s="932"/>
      <c r="D2552" s="954"/>
      <c r="E2552" s="958"/>
      <c r="F2552" s="954" t="s">
        <v>706</v>
      </c>
      <c r="G2552" s="974"/>
      <c r="H2552" s="900"/>
      <c r="I2552" s="986"/>
      <c r="J2552" s="884" t="s">
        <v>2993</v>
      </c>
      <c r="K2552" s="982"/>
      <c r="L2552" s="937" t="s">
        <v>1644</v>
      </c>
      <c r="M2552" s="903"/>
      <c r="O2552" s="857"/>
    </row>
    <row r="2553" spans="2:15" ht="13.5" customHeight="1">
      <c r="B2553" s="871">
        <f t="shared" si="39"/>
        <v>2549</v>
      </c>
      <c r="C2553" s="932"/>
      <c r="D2553" s="954"/>
      <c r="E2553" s="958"/>
      <c r="F2553" s="954"/>
      <c r="G2553" s="940" t="s">
        <v>783</v>
      </c>
      <c r="H2553" s="883"/>
      <c r="I2553" s="969"/>
      <c r="J2553" s="884" t="s">
        <v>2047</v>
      </c>
      <c r="K2553" s="982" t="s">
        <v>2043</v>
      </c>
      <c r="L2553" s="937" t="s">
        <v>788</v>
      </c>
      <c r="M2553" s="903"/>
      <c r="O2553" s="857"/>
    </row>
    <row r="2554" spans="2:15" ht="13.5">
      <c r="B2554" s="871">
        <f t="shared" si="39"/>
        <v>2550</v>
      </c>
      <c r="C2554" s="932"/>
      <c r="D2554" s="954"/>
      <c r="E2554" s="958"/>
      <c r="F2554" s="960"/>
      <c r="G2554" s="940" t="s">
        <v>1193</v>
      </c>
      <c r="H2554" s="883"/>
      <c r="I2554" s="969"/>
      <c r="J2554" s="884" t="s">
        <v>692</v>
      </c>
      <c r="K2554" s="982"/>
      <c r="L2554" s="937" t="s">
        <v>592</v>
      </c>
      <c r="M2554" s="903"/>
      <c r="O2554" s="857"/>
    </row>
    <row r="2555" spans="2:15" ht="13.5">
      <c r="B2555" s="871">
        <f t="shared" si="39"/>
        <v>2551</v>
      </c>
      <c r="C2555" s="932"/>
      <c r="D2555" s="954"/>
      <c r="E2555" s="958"/>
      <c r="F2555" s="960"/>
      <c r="G2555" s="940" t="s">
        <v>1697</v>
      </c>
      <c r="H2555" s="883"/>
      <c r="I2555" s="969"/>
      <c r="J2555" s="884" t="s">
        <v>1054</v>
      </c>
      <c r="K2555" s="902"/>
      <c r="L2555" s="937" t="s">
        <v>788</v>
      </c>
      <c r="M2555" s="903"/>
      <c r="O2555" s="857"/>
    </row>
    <row r="2556" spans="2:15" ht="13.5">
      <c r="B2556" s="871">
        <f t="shared" si="39"/>
        <v>2552</v>
      </c>
      <c r="C2556" s="932"/>
      <c r="D2556" s="954"/>
      <c r="E2556" s="958"/>
      <c r="F2556" s="960"/>
      <c r="G2556" s="940" t="s">
        <v>2150</v>
      </c>
      <c r="H2556" s="883"/>
      <c r="I2556" s="969"/>
      <c r="J2556" s="884" t="s">
        <v>2994</v>
      </c>
      <c r="K2556" s="902"/>
      <c r="L2556" s="937" t="s">
        <v>592</v>
      </c>
      <c r="M2556" s="903"/>
      <c r="O2556" s="857"/>
    </row>
    <row r="2557" spans="2:15" ht="13.5">
      <c r="B2557" s="871">
        <f t="shared" si="39"/>
        <v>2553</v>
      </c>
      <c r="C2557" s="932"/>
      <c r="D2557" s="954"/>
      <c r="E2557" s="958"/>
      <c r="F2557" s="960"/>
      <c r="G2557" s="940" t="s">
        <v>2051</v>
      </c>
      <c r="H2557" s="883"/>
      <c r="I2557" s="969"/>
      <c r="J2557" s="884" t="s">
        <v>692</v>
      </c>
      <c r="K2557" s="902"/>
      <c r="L2557" s="937" t="s">
        <v>592</v>
      </c>
      <c r="M2557" s="903"/>
      <c r="O2557" s="857"/>
    </row>
    <row r="2558" spans="2:15" ht="13.5">
      <c r="B2558" s="871">
        <f t="shared" si="39"/>
        <v>2554</v>
      </c>
      <c r="C2558" s="932"/>
      <c r="D2558" s="954"/>
      <c r="E2558" s="958"/>
      <c r="F2558" s="960"/>
      <c r="G2558" s="940" t="s">
        <v>765</v>
      </c>
      <c r="H2558" s="883"/>
      <c r="I2558" s="969"/>
      <c r="J2558" s="884" t="s">
        <v>880</v>
      </c>
      <c r="K2558" s="902" t="s">
        <v>768</v>
      </c>
      <c r="L2558" s="937" t="s">
        <v>592</v>
      </c>
      <c r="M2558" s="903"/>
      <c r="O2558" s="857"/>
    </row>
    <row r="2559" spans="2:15" ht="13.5">
      <c r="B2559" s="871">
        <f t="shared" si="39"/>
        <v>2555</v>
      </c>
      <c r="C2559" s="932"/>
      <c r="D2559" s="963"/>
      <c r="E2559" s="890"/>
      <c r="F2559" s="964" t="s">
        <v>674</v>
      </c>
      <c r="G2559" s="860"/>
      <c r="H2559" s="893"/>
      <c r="I2559" s="1496"/>
      <c r="J2559" s="965" t="s">
        <v>1445</v>
      </c>
      <c r="K2559" s="895"/>
      <c r="L2559" s="863" t="s">
        <v>592</v>
      </c>
      <c r="M2559" s="906" t="s">
        <v>772</v>
      </c>
      <c r="O2559" s="857"/>
    </row>
    <row r="2560" spans="2:15" s="837" customFormat="1" ht="32.25" customHeight="1">
      <c r="B2560" s="871">
        <f t="shared" si="39"/>
        <v>2556</v>
      </c>
      <c r="C2560" s="932"/>
      <c r="D2560" s="3025" t="s">
        <v>2995</v>
      </c>
      <c r="E2560" s="3028"/>
      <c r="F2560" s="3028"/>
      <c r="G2560" s="3028"/>
      <c r="H2560" s="3028"/>
      <c r="I2560" s="3029"/>
      <c r="J2560" s="929" t="s">
        <v>592</v>
      </c>
      <c r="K2560" s="930" t="s">
        <v>592</v>
      </c>
      <c r="L2560" s="931" t="s">
        <v>592</v>
      </c>
      <c r="M2560" s="957"/>
      <c r="O2560" s="865"/>
    </row>
    <row r="2561" spans="2:15" ht="13.5">
      <c r="B2561" s="871">
        <f t="shared" si="39"/>
        <v>2557</v>
      </c>
      <c r="C2561" s="932"/>
      <c r="D2561" s="954"/>
      <c r="E2561" s="880"/>
      <c r="F2561" s="896" t="s">
        <v>888</v>
      </c>
      <c r="G2561" s="897"/>
      <c r="H2561" s="897"/>
      <c r="I2561" s="1001"/>
      <c r="J2561" s="955" t="s">
        <v>2827</v>
      </c>
      <c r="K2561" s="956"/>
      <c r="L2561" s="931" t="s">
        <v>592</v>
      </c>
      <c r="M2561" s="957"/>
      <c r="O2561" s="857"/>
    </row>
    <row r="2562" spans="2:15" ht="13.5">
      <c r="B2562" s="871">
        <f t="shared" si="39"/>
        <v>2558</v>
      </c>
      <c r="C2562" s="932"/>
      <c r="D2562" s="954"/>
      <c r="E2562" s="880"/>
      <c r="F2562" s="907" t="s">
        <v>680</v>
      </c>
      <c r="G2562" s="883"/>
      <c r="H2562" s="883"/>
      <c r="I2562" s="969"/>
      <c r="J2562" s="884" t="s">
        <v>1339</v>
      </c>
      <c r="K2562" s="902"/>
      <c r="L2562" s="937" t="s">
        <v>960</v>
      </c>
      <c r="M2562" s="903"/>
      <c r="O2562" s="857"/>
    </row>
    <row r="2563" spans="2:15" ht="13.5">
      <c r="B2563" s="871">
        <f t="shared" si="39"/>
        <v>2559</v>
      </c>
      <c r="C2563" s="932"/>
      <c r="D2563" s="954"/>
      <c r="E2563" s="958"/>
      <c r="F2563" s="959" t="s">
        <v>890</v>
      </c>
      <c r="G2563" s="882" t="s">
        <v>684</v>
      </c>
      <c r="H2563" s="883"/>
      <c r="I2563" s="969"/>
      <c r="J2563" s="884" t="s">
        <v>2829</v>
      </c>
      <c r="K2563" s="902"/>
      <c r="L2563" s="937" t="s">
        <v>592</v>
      </c>
      <c r="M2563" s="903"/>
      <c r="O2563" s="857"/>
    </row>
    <row r="2564" spans="2:15" ht="13.5">
      <c r="B2564" s="871">
        <f t="shared" si="39"/>
        <v>2560</v>
      </c>
      <c r="C2564" s="932"/>
      <c r="D2564" s="954"/>
      <c r="E2564" s="958"/>
      <c r="F2564" s="954" t="s">
        <v>2149</v>
      </c>
      <c r="G2564" s="940" t="s">
        <v>1459</v>
      </c>
      <c r="H2564" s="883"/>
      <c r="I2564" s="969"/>
      <c r="J2564" s="884" t="s">
        <v>2831</v>
      </c>
      <c r="K2564" s="902" t="s">
        <v>2142</v>
      </c>
      <c r="L2564" s="937" t="s">
        <v>660</v>
      </c>
      <c r="M2564" s="903"/>
      <c r="O2564" s="857"/>
    </row>
    <row r="2565" spans="2:15" ht="13.5">
      <c r="B2565" s="871">
        <f t="shared" si="39"/>
        <v>2561</v>
      </c>
      <c r="C2565" s="932"/>
      <c r="D2565" s="954"/>
      <c r="E2565" s="958"/>
      <c r="F2565" s="960"/>
      <c r="G2565" s="968" t="s">
        <v>2996</v>
      </c>
      <c r="H2565" s="911"/>
      <c r="I2565" s="985"/>
      <c r="J2565" s="884" t="s">
        <v>1396</v>
      </c>
      <c r="K2565" s="902"/>
      <c r="L2565" s="937" t="s">
        <v>780</v>
      </c>
      <c r="M2565" s="903"/>
      <c r="O2565" s="857"/>
    </row>
    <row r="2566" spans="2:15" ht="13.5">
      <c r="B2566" s="871">
        <f t="shared" ref="B2566:B2629" si="40">B2565+1</f>
        <v>2562</v>
      </c>
      <c r="C2566" s="932"/>
      <c r="D2566" s="954"/>
      <c r="E2566" s="958"/>
      <c r="F2566" s="960"/>
      <c r="G2566" s="971"/>
      <c r="H2566" s="900"/>
      <c r="I2566" s="986"/>
      <c r="J2566" s="884" t="s">
        <v>2993</v>
      </c>
      <c r="K2566" s="902"/>
      <c r="L2566" s="937" t="s">
        <v>1644</v>
      </c>
      <c r="M2566" s="903"/>
      <c r="O2566" s="857"/>
    </row>
    <row r="2567" spans="2:15" ht="13.5">
      <c r="B2567" s="871">
        <f t="shared" si="40"/>
        <v>2563</v>
      </c>
      <c r="C2567" s="932"/>
      <c r="D2567" s="954"/>
      <c r="E2567" s="958"/>
      <c r="F2567" s="960"/>
      <c r="G2567" s="940" t="s">
        <v>2837</v>
      </c>
      <c r="H2567" s="883"/>
      <c r="I2567" s="969"/>
      <c r="J2567" s="884" t="s">
        <v>1295</v>
      </c>
      <c r="K2567" s="902"/>
      <c r="L2567" s="937" t="s">
        <v>2997</v>
      </c>
      <c r="M2567" s="903"/>
      <c r="O2567" s="857"/>
    </row>
    <row r="2568" spans="2:15" ht="13.5">
      <c r="B2568" s="871">
        <f t="shared" si="40"/>
        <v>2564</v>
      </c>
      <c r="C2568" s="943"/>
      <c r="D2568" s="963"/>
      <c r="E2568" s="890"/>
      <c r="F2568" s="964" t="s">
        <v>674</v>
      </c>
      <c r="G2568" s="860"/>
      <c r="H2568" s="893"/>
      <c r="I2568" s="1496"/>
      <c r="J2568" s="965" t="s">
        <v>1445</v>
      </c>
      <c r="K2568" s="895"/>
      <c r="L2568" s="863" t="s">
        <v>592</v>
      </c>
      <c r="M2568" s="906" t="s">
        <v>772</v>
      </c>
      <c r="O2568" s="857"/>
    </row>
    <row r="2569" spans="2:15" ht="13.5">
      <c r="B2569" s="871">
        <f t="shared" si="40"/>
        <v>2565</v>
      </c>
      <c r="C2569" s="1606" t="s">
        <v>2998</v>
      </c>
      <c r="D2569" s="1601"/>
      <c r="E2569" s="868"/>
      <c r="F2569" s="1127"/>
      <c r="G2569" s="868"/>
      <c r="H2569" s="868"/>
      <c r="I2569" s="1418"/>
      <c r="J2569" s="929" t="s">
        <v>592</v>
      </c>
      <c r="K2569" s="930" t="s">
        <v>592</v>
      </c>
      <c r="L2569" s="931" t="s">
        <v>592</v>
      </c>
      <c r="M2569" s="870"/>
      <c r="O2569" s="857"/>
    </row>
    <row r="2570" spans="2:15" s="837" customFormat="1" ht="32.25" customHeight="1">
      <c r="B2570" s="871">
        <f t="shared" si="40"/>
        <v>2566</v>
      </c>
      <c r="C2570" s="951"/>
      <c r="D2570" s="3028" t="s">
        <v>2999</v>
      </c>
      <c r="E2570" s="3028"/>
      <c r="F2570" s="3028"/>
      <c r="G2570" s="3028"/>
      <c r="H2570" s="3028"/>
      <c r="I2570" s="3029"/>
      <c r="J2570" s="929" t="s">
        <v>592</v>
      </c>
      <c r="K2570" s="930" t="s">
        <v>592</v>
      </c>
      <c r="L2570" s="931" t="s">
        <v>592</v>
      </c>
      <c r="M2570" s="957"/>
      <c r="O2570" s="865"/>
    </row>
    <row r="2571" spans="2:15" ht="13.5">
      <c r="B2571" s="871">
        <f t="shared" si="40"/>
        <v>2567</v>
      </c>
      <c r="C2571" s="951"/>
      <c r="D2571" s="1601"/>
      <c r="E2571" s="880"/>
      <c r="F2571" s="896" t="s">
        <v>1399</v>
      </c>
      <c r="G2571" s="897"/>
      <c r="H2571" s="897"/>
      <c r="I2571" s="897"/>
      <c r="J2571" s="955" t="s">
        <v>2992</v>
      </c>
      <c r="K2571" s="956"/>
      <c r="L2571" s="931" t="s">
        <v>592</v>
      </c>
      <c r="M2571" s="957"/>
      <c r="O2571" s="857"/>
    </row>
    <row r="2572" spans="2:15" ht="13.5">
      <c r="B2572" s="871">
        <f t="shared" si="40"/>
        <v>2568</v>
      </c>
      <c r="C2572" s="951"/>
      <c r="D2572" s="1601"/>
      <c r="E2572" s="880"/>
      <c r="F2572" s="907" t="s">
        <v>680</v>
      </c>
      <c r="G2572" s="883"/>
      <c r="H2572" s="883"/>
      <c r="I2572" s="883"/>
      <c r="J2572" s="884" t="s">
        <v>1434</v>
      </c>
      <c r="K2572" s="902"/>
      <c r="L2572" s="937" t="s">
        <v>649</v>
      </c>
      <c r="M2572" s="903"/>
      <c r="O2572" s="857"/>
    </row>
    <row r="2573" spans="2:15" ht="13.5">
      <c r="B2573" s="871">
        <f t="shared" si="40"/>
        <v>2569</v>
      </c>
      <c r="C2573" s="951"/>
      <c r="D2573" s="1601"/>
      <c r="E2573" s="958"/>
      <c r="F2573" s="959" t="s">
        <v>890</v>
      </c>
      <c r="G2573" s="973" t="s">
        <v>3000</v>
      </c>
      <c r="H2573" s="911"/>
      <c r="I2573" s="985"/>
      <c r="J2573" s="884" t="s">
        <v>2835</v>
      </c>
      <c r="K2573" s="982"/>
      <c r="L2573" s="937" t="s">
        <v>1526</v>
      </c>
      <c r="M2573" s="903"/>
      <c r="O2573" s="857"/>
    </row>
    <row r="2574" spans="2:15" ht="13.5">
      <c r="B2574" s="871">
        <f t="shared" si="40"/>
        <v>2570</v>
      </c>
      <c r="C2574" s="951"/>
      <c r="D2574" s="1601"/>
      <c r="E2574" s="958"/>
      <c r="F2574" s="954" t="s">
        <v>706</v>
      </c>
      <c r="G2574" s="974"/>
      <c r="H2574" s="900"/>
      <c r="I2574" s="986"/>
      <c r="J2574" s="884" t="s">
        <v>2993</v>
      </c>
      <c r="K2574" s="982"/>
      <c r="L2574" s="937" t="s">
        <v>1644</v>
      </c>
      <c r="M2574" s="903"/>
      <c r="O2574" s="857"/>
    </row>
    <row r="2575" spans="2:15" ht="13.5" customHeight="1">
      <c r="B2575" s="871">
        <f t="shared" si="40"/>
        <v>2571</v>
      </c>
      <c r="C2575" s="951"/>
      <c r="D2575" s="1601"/>
      <c r="E2575" s="958"/>
      <c r="F2575" s="954"/>
      <c r="G2575" s="940" t="s">
        <v>783</v>
      </c>
      <c r="H2575" s="883"/>
      <c r="I2575" s="969"/>
      <c r="J2575" s="884" t="s">
        <v>2047</v>
      </c>
      <c r="K2575" s="982" t="s">
        <v>2043</v>
      </c>
      <c r="L2575" s="937" t="s">
        <v>788</v>
      </c>
      <c r="M2575" s="903"/>
      <c r="O2575" s="857"/>
    </row>
    <row r="2576" spans="2:15" ht="13.5">
      <c r="B2576" s="871">
        <f t="shared" si="40"/>
        <v>2572</v>
      </c>
      <c r="C2576" s="951"/>
      <c r="D2576" s="1601"/>
      <c r="E2576" s="958"/>
      <c r="F2576" s="960"/>
      <c r="G2576" s="940" t="s">
        <v>1193</v>
      </c>
      <c r="H2576" s="883"/>
      <c r="I2576" s="969"/>
      <c r="J2576" s="884" t="s">
        <v>692</v>
      </c>
      <c r="K2576" s="982"/>
      <c r="L2576" s="937" t="s">
        <v>592</v>
      </c>
      <c r="M2576" s="903"/>
      <c r="O2576" s="857"/>
    </row>
    <row r="2577" spans="2:15" ht="13.5">
      <c r="B2577" s="871">
        <f t="shared" si="40"/>
        <v>2573</v>
      </c>
      <c r="C2577" s="951"/>
      <c r="D2577" s="1601"/>
      <c r="E2577" s="958"/>
      <c r="F2577" s="960"/>
      <c r="G2577" s="940" t="s">
        <v>1697</v>
      </c>
      <c r="H2577" s="883"/>
      <c r="I2577" s="969"/>
      <c r="J2577" s="884" t="s">
        <v>1054</v>
      </c>
      <c r="K2577" s="902"/>
      <c r="L2577" s="937" t="s">
        <v>788</v>
      </c>
      <c r="M2577" s="903"/>
      <c r="O2577" s="857"/>
    </row>
    <row r="2578" spans="2:15" ht="13.5">
      <c r="B2578" s="871">
        <f t="shared" si="40"/>
        <v>2574</v>
      </c>
      <c r="C2578" s="951"/>
      <c r="D2578" s="1601"/>
      <c r="E2578" s="958"/>
      <c r="F2578" s="960"/>
      <c r="G2578" s="940" t="s">
        <v>2150</v>
      </c>
      <c r="H2578" s="883"/>
      <c r="I2578" s="969"/>
      <c r="J2578" s="884" t="s">
        <v>2994</v>
      </c>
      <c r="K2578" s="902"/>
      <c r="L2578" s="937" t="s">
        <v>592</v>
      </c>
      <c r="M2578" s="903"/>
      <c r="O2578" s="857"/>
    </row>
    <row r="2579" spans="2:15" ht="13.5">
      <c r="B2579" s="871">
        <f t="shared" si="40"/>
        <v>2575</v>
      </c>
      <c r="C2579" s="951"/>
      <c r="D2579" s="1601"/>
      <c r="E2579" s="958"/>
      <c r="F2579" s="960"/>
      <c r="G2579" s="940" t="s">
        <v>2051</v>
      </c>
      <c r="H2579" s="883"/>
      <c r="I2579" s="969"/>
      <c r="J2579" s="884" t="s">
        <v>692</v>
      </c>
      <c r="K2579" s="902"/>
      <c r="L2579" s="937" t="s">
        <v>592</v>
      </c>
      <c r="M2579" s="903"/>
      <c r="O2579" s="857"/>
    </row>
    <row r="2580" spans="2:15" ht="13.5">
      <c r="B2580" s="871">
        <f t="shared" si="40"/>
        <v>2576</v>
      </c>
      <c r="C2580" s="951"/>
      <c r="D2580" s="1601"/>
      <c r="E2580" s="958"/>
      <c r="F2580" s="960"/>
      <c r="G2580" s="940" t="s">
        <v>765</v>
      </c>
      <c r="H2580" s="883"/>
      <c r="I2580" s="969"/>
      <c r="J2580" s="884" t="s">
        <v>880</v>
      </c>
      <c r="K2580" s="902" t="s">
        <v>768</v>
      </c>
      <c r="L2580" s="937" t="s">
        <v>592</v>
      </c>
      <c r="M2580" s="903"/>
      <c r="O2580" s="857"/>
    </row>
    <row r="2581" spans="2:15" ht="13.5">
      <c r="B2581" s="871">
        <f t="shared" si="40"/>
        <v>2577</v>
      </c>
      <c r="C2581" s="951"/>
      <c r="D2581" s="1602"/>
      <c r="E2581" s="890"/>
      <c r="F2581" s="964" t="s">
        <v>674</v>
      </c>
      <c r="G2581" s="860"/>
      <c r="H2581" s="893"/>
      <c r="I2581" s="1496"/>
      <c r="J2581" s="965" t="s">
        <v>1368</v>
      </c>
      <c r="K2581" s="895"/>
      <c r="L2581" s="863" t="s">
        <v>592</v>
      </c>
      <c r="M2581" s="906" t="s">
        <v>772</v>
      </c>
      <c r="O2581" s="857"/>
    </row>
    <row r="2582" spans="2:15" s="837" customFormat="1" ht="30.75" customHeight="1">
      <c r="B2582" s="858">
        <f t="shared" si="40"/>
        <v>2578</v>
      </c>
      <c r="C2582" s="951"/>
      <c r="D2582" s="3028" t="s">
        <v>3001</v>
      </c>
      <c r="E2582" s="3028"/>
      <c r="F2582" s="3028"/>
      <c r="G2582" s="3028"/>
      <c r="H2582" s="3028"/>
      <c r="I2582" s="3029"/>
      <c r="J2582" s="929" t="s">
        <v>592</v>
      </c>
      <c r="K2582" s="930" t="s">
        <v>592</v>
      </c>
      <c r="L2582" s="931" t="s">
        <v>592</v>
      </c>
      <c r="M2582" s="957"/>
      <c r="O2582" s="865"/>
    </row>
    <row r="2583" spans="2:15" ht="13.5">
      <c r="B2583" s="871">
        <f t="shared" si="40"/>
        <v>2579</v>
      </c>
      <c r="C2583" s="951"/>
      <c r="D2583" s="1601"/>
      <c r="E2583" s="880"/>
      <c r="F2583" s="896" t="s">
        <v>888</v>
      </c>
      <c r="G2583" s="897"/>
      <c r="H2583" s="897"/>
      <c r="I2583" s="897"/>
      <c r="J2583" s="955" t="s">
        <v>2827</v>
      </c>
      <c r="K2583" s="956"/>
      <c r="L2583" s="931" t="s">
        <v>592</v>
      </c>
      <c r="M2583" s="957"/>
      <c r="O2583" s="857"/>
    </row>
    <row r="2584" spans="2:15" ht="13.5">
      <c r="B2584" s="871">
        <f t="shared" si="40"/>
        <v>2580</v>
      </c>
      <c r="C2584" s="951"/>
      <c r="D2584" s="1601"/>
      <c r="E2584" s="880"/>
      <c r="F2584" s="907" t="s">
        <v>680</v>
      </c>
      <c r="G2584" s="883"/>
      <c r="H2584" s="883"/>
      <c r="I2584" s="883"/>
      <c r="J2584" s="884" t="s">
        <v>1339</v>
      </c>
      <c r="K2584" s="902"/>
      <c r="L2584" s="937" t="s">
        <v>960</v>
      </c>
      <c r="M2584" s="903"/>
      <c r="O2584" s="857"/>
    </row>
    <row r="2585" spans="2:15" ht="13.5">
      <c r="B2585" s="871">
        <f t="shared" si="40"/>
        <v>2581</v>
      </c>
      <c r="C2585" s="951"/>
      <c r="D2585" s="1601"/>
      <c r="E2585" s="958"/>
      <c r="F2585" s="959" t="s">
        <v>890</v>
      </c>
      <c r="G2585" s="882" t="s">
        <v>684</v>
      </c>
      <c r="H2585" s="883"/>
      <c r="I2585" s="969"/>
      <c r="J2585" s="884" t="s">
        <v>2829</v>
      </c>
      <c r="K2585" s="902"/>
      <c r="L2585" s="937" t="s">
        <v>592</v>
      </c>
      <c r="M2585" s="903"/>
      <c r="O2585" s="857"/>
    </row>
    <row r="2586" spans="2:15" ht="13.5">
      <c r="B2586" s="871">
        <f t="shared" si="40"/>
        <v>2582</v>
      </c>
      <c r="C2586" s="951"/>
      <c r="D2586" s="1601"/>
      <c r="E2586" s="958"/>
      <c r="F2586" s="954" t="s">
        <v>2149</v>
      </c>
      <c r="G2586" s="940" t="s">
        <v>1459</v>
      </c>
      <c r="H2586" s="883"/>
      <c r="I2586" s="969"/>
      <c r="J2586" s="884" t="s">
        <v>2831</v>
      </c>
      <c r="K2586" s="902" t="s">
        <v>2142</v>
      </c>
      <c r="L2586" s="937" t="s">
        <v>660</v>
      </c>
      <c r="M2586" s="903"/>
      <c r="O2586" s="857"/>
    </row>
    <row r="2587" spans="2:15" ht="13.5">
      <c r="B2587" s="871">
        <f t="shared" si="40"/>
        <v>2583</v>
      </c>
      <c r="C2587" s="951"/>
      <c r="D2587" s="1601"/>
      <c r="E2587" s="958"/>
      <c r="F2587" s="960"/>
      <c r="G2587" s="968" t="s">
        <v>2841</v>
      </c>
      <c r="H2587" s="911"/>
      <c r="I2587" s="985"/>
      <c r="J2587" s="884" t="s">
        <v>1396</v>
      </c>
      <c r="K2587" s="902"/>
      <c r="L2587" s="937" t="s">
        <v>780</v>
      </c>
      <c r="M2587" s="903"/>
      <c r="O2587" s="857"/>
    </row>
    <row r="2588" spans="2:15" ht="13.5">
      <c r="B2588" s="871">
        <f t="shared" si="40"/>
        <v>2584</v>
      </c>
      <c r="C2588" s="951"/>
      <c r="D2588" s="1601"/>
      <c r="E2588" s="958"/>
      <c r="F2588" s="960"/>
      <c r="G2588" s="971"/>
      <c r="H2588" s="900"/>
      <c r="I2588" s="986"/>
      <c r="J2588" s="884" t="s">
        <v>2993</v>
      </c>
      <c r="K2588" s="902"/>
      <c r="L2588" s="937" t="s">
        <v>1644</v>
      </c>
      <c r="M2588" s="903"/>
      <c r="O2588" s="857"/>
    </row>
    <row r="2589" spans="2:15" ht="13.5">
      <c r="B2589" s="871">
        <f t="shared" si="40"/>
        <v>2585</v>
      </c>
      <c r="C2589" s="951"/>
      <c r="D2589" s="1601"/>
      <c r="E2589" s="958"/>
      <c r="F2589" s="960"/>
      <c r="G2589" s="940" t="s">
        <v>3002</v>
      </c>
      <c r="H2589" s="883"/>
      <c r="I2589" s="969"/>
      <c r="J2589" s="884" t="s">
        <v>1295</v>
      </c>
      <c r="K2589" s="902"/>
      <c r="L2589" s="937" t="s">
        <v>1296</v>
      </c>
      <c r="M2589" s="903"/>
      <c r="O2589" s="857"/>
    </row>
    <row r="2590" spans="2:15" ht="13.5">
      <c r="B2590" s="871">
        <f t="shared" si="40"/>
        <v>2586</v>
      </c>
      <c r="C2590" s="962"/>
      <c r="D2590" s="1602"/>
      <c r="E2590" s="890"/>
      <c r="F2590" s="964" t="s">
        <v>674</v>
      </c>
      <c r="G2590" s="860"/>
      <c r="H2590" s="893"/>
      <c r="I2590" s="893"/>
      <c r="J2590" s="965" t="s">
        <v>2849</v>
      </c>
      <c r="K2590" s="895"/>
      <c r="L2590" s="863" t="s">
        <v>592</v>
      </c>
      <c r="M2590" s="906" t="s">
        <v>772</v>
      </c>
      <c r="O2590" s="857"/>
    </row>
    <row r="2591" spans="2:15" ht="13.5">
      <c r="B2591" s="871">
        <f t="shared" si="40"/>
        <v>2587</v>
      </c>
      <c r="C2591" s="1606" t="s">
        <v>3003</v>
      </c>
      <c r="D2591" s="1601"/>
      <c r="E2591" s="868"/>
      <c r="F2591" s="1127"/>
      <c r="G2591" s="868"/>
      <c r="H2591" s="868"/>
      <c r="I2591" s="868"/>
      <c r="J2591" s="929" t="s">
        <v>592</v>
      </c>
      <c r="K2591" s="930" t="s">
        <v>592</v>
      </c>
      <c r="L2591" s="931" t="s">
        <v>592</v>
      </c>
      <c r="M2591" s="870"/>
      <c r="O2591" s="857"/>
    </row>
    <row r="2592" spans="2:15" s="837" customFormat="1" ht="31.5" customHeight="1">
      <c r="B2592" s="871">
        <f t="shared" si="40"/>
        <v>2588</v>
      </c>
      <c r="C2592" s="951"/>
      <c r="D2592" s="3028" t="s">
        <v>3004</v>
      </c>
      <c r="E2592" s="3026"/>
      <c r="F2592" s="3026"/>
      <c r="G2592" s="3026"/>
      <c r="H2592" s="3026"/>
      <c r="I2592" s="3027"/>
      <c r="J2592" s="929" t="s">
        <v>592</v>
      </c>
      <c r="K2592" s="930" t="s">
        <v>592</v>
      </c>
      <c r="L2592" s="931" t="s">
        <v>592</v>
      </c>
      <c r="M2592" s="957"/>
      <c r="O2592" s="865"/>
    </row>
    <row r="2593" spans="2:15" ht="13.5">
      <c r="B2593" s="871">
        <f t="shared" si="40"/>
        <v>2589</v>
      </c>
      <c r="C2593" s="951"/>
      <c r="D2593" s="1601"/>
      <c r="E2593" s="880"/>
      <c r="F2593" s="896" t="s">
        <v>1399</v>
      </c>
      <c r="G2593" s="897"/>
      <c r="H2593" s="897"/>
      <c r="I2593" s="897"/>
      <c r="J2593" s="955" t="s">
        <v>2992</v>
      </c>
      <c r="K2593" s="956"/>
      <c r="L2593" s="931" t="s">
        <v>592</v>
      </c>
      <c r="M2593" s="957"/>
      <c r="O2593" s="857"/>
    </row>
    <row r="2594" spans="2:15" ht="13.5">
      <c r="B2594" s="871">
        <f t="shared" si="40"/>
        <v>2590</v>
      </c>
      <c r="C2594" s="951"/>
      <c r="D2594" s="1601"/>
      <c r="E2594" s="880"/>
      <c r="F2594" s="907" t="s">
        <v>680</v>
      </c>
      <c r="G2594" s="883"/>
      <c r="H2594" s="883"/>
      <c r="I2594" s="883"/>
      <c r="J2594" s="884" t="s">
        <v>1434</v>
      </c>
      <c r="K2594" s="902"/>
      <c r="L2594" s="937" t="s">
        <v>649</v>
      </c>
      <c r="M2594" s="903"/>
      <c r="O2594" s="857"/>
    </row>
    <row r="2595" spans="2:15" ht="13.5">
      <c r="B2595" s="871">
        <f t="shared" si="40"/>
        <v>2591</v>
      </c>
      <c r="C2595" s="951"/>
      <c r="D2595" s="1601"/>
      <c r="E2595" s="958"/>
      <c r="F2595" s="959" t="s">
        <v>890</v>
      </c>
      <c r="G2595" s="973" t="s">
        <v>3000</v>
      </c>
      <c r="H2595" s="911"/>
      <c r="I2595" s="985"/>
      <c r="J2595" s="884" t="s">
        <v>1396</v>
      </c>
      <c r="K2595" s="982"/>
      <c r="L2595" s="937" t="s">
        <v>803</v>
      </c>
      <c r="M2595" s="903"/>
      <c r="O2595" s="857"/>
    </row>
    <row r="2596" spans="2:15" ht="13.5">
      <c r="B2596" s="871">
        <f t="shared" si="40"/>
        <v>2592</v>
      </c>
      <c r="C2596" s="951"/>
      <c r="D2596" s="1601"/>
      <c r="E2596" s="958"/>
      <c r="F2596" s="960"/>
      <c r="G2596" s="974"/>
      <c r="H2596" s="900"/>
      <c r="I2596" s="986"/>
      <c r="J2596" s="884" t="s">
        <v>2993</v>
      </c>
      <c r="K2596" s="982"/>
      <c r="L2596" s="937" t="s">
        <v>1644</v>
      </c>
      <c r="M2596" s="903"/>
      <c r="O2596" s="857"/>
    </row>
    <row r="2597" spans="2:15" ht="13.5" customHeight="1">
      <c r="B2597" s="871">
        <f t="shared" si="40"/>
        <v>2593</v>
      </c>
      <c r="C2597" s="951"/>
      <c r="D2597" s="1601"/>
      <c r="E2597" s="958"/>
      <c r="F2597" s="954" t="s">
        <v>706</v>
      </c>
      <c r="G2597" s="940" t="s">
        <v>1459</v>
      </c>
      <c r="H2597" s="883"/>
      <c r="I2597" s="969"/>
      <c r="J2597" s="884" t="s">
        <v>3005</v>
      </c>
      <c r="K2597" s="982" t="s">
        <v>3006</v>
      </c>
      <c r="L2597" s="937" t="s">
        <v>788</v>
      </c>
      <c r="M2597" s="903"/>
      <c r="O2597" s="857"/>
    </row>
    <row r="2598" spans="2:15" ht="13.5">
      <c r="B2598" s="871">
        <f t="shared" si="40"/>
        <v>2594</v>
      </c>
      <c r="C2598" s="951"/>
      <c r="D2598" s="1601"/>
      <c r="E2598" s="958"/>
      <c r="F2598" s="960"/>
      <c r="G2598" s="940" t="s">
        <v>3007</v>
      </c>
      <c r="H2598" s="883"/>
      <c r="I2598" s="969"/>
      <c r="J2598" s="884" t="s">
        <v>692</v>
      </c>
      <c r="K2598" s="982"/>
      <c r="L2598" s="937" t="s">
        <v>592</v>
      </c>
      <c r="M2598" s="903"/>
      <c r="O2598" s="857"/>
    </row>
    <row r="2599" spans="2:15" ht="13.5">
      <c r="B2599" s="871">
        <f t="shared" si="40"/>
        <v>2595</v>
      </c>
      <c r="C2599" s="951"/>
      <c r="D2599" s="1601"/>
      <c r="E2599" s="958"/>
      <c r="F2599" s="960"/>
      <c r="G2599" s="940" t="s">
        <v>1697</v>
      </c>
      <c r="H2599" s="883"/>
      <c r="I2599" s="969"/>
      <c r="J2599" s="884" t="s">
        <v>3008</v>
      </c>
      <c r="K2599" s="902"/>
      <c r="L2599" s="937" t="s">
        <v>788</v>
      </c>
      <c r="M2599" s="903"/>
      <c r="O2599" s="857"/>
    </row>
    <row r="2600" spans="2:15" ht="13.5">
      <c r="B2600" s="871">
        <f t="shared" si="40"/>
        <v>2596</v>
      </c>
      <c r="C2600" s="951"/>
      <c r="D2600" s="1601"/>
      <c r="E2600" s="958"/>
      <c r="F2600" s="960"/>
      <c r="G2600" s="940" t="s">
        <v>2150</v>
      </c>
      <c r="H2600" s="883"/>
      <c r="I2600" s="969"/>
      <c r="J2600" s="884" t="s">
        <v>2994</v>
      </c>
      <c r="K2600" s="902"/>
      <c r="L2600" s="937" t="s">
        <v>592</v>
      </c>
      <c r="M2600" s="903"/>
      <c r="O2600" s="857"/>
    </row>
    <row r="2601" spans="2:15" ht="13.5">
      <c r="B2601" s="871">
        <f t="shared" si="40"/>
        <v>2597</v>
      </c>
      <c r="C2601" s="951"/>
      <c r="D2601" s="1601"/>
      <c r="E2601" s="958"/>
      <c r="F2601" s="960"/>
      <c r="G2601" s="940" t="s">
        <v>3009</v>
      </c>
      <c r="H2601" s="883"/>
      <c r="I2601" s="969"/>
      <c r="J2601" s="884" t="s">
        <v>1404</v>
      </c>
      <c r="K2601" s="902"/>
      <c r="L2601" s="937" t="s">
        <v>592</v>
      </c>
      <c r="M2601" s="903"/>
      <c r="O2601" s="857"/>
    </row>
    <row r="2602" spans="2:15" ht="13.5">
      <c r="B2602" s="871">
        <f t="shared" si="40"/>
        <v>2598</v>
      </c>
      <c r="C2602" s="951"/>
      <c r="D2602" s="1601"/>
      <c r="E2602" s="958"/>
      <c r="F2602" s="960"/>
      <c r="G2602" s="940" t="s">
        <v>2088</v>
      </c>
      <c r="H2602" s="883"/>
      <c r="I2602" s="969"/>
      <c r="J2602" s="884" t="s">
        <v>880</v>
      </c>
      <c r="K2602" s="902" t="s">
        <v>768</v>
      </c>
      <c r="L2602" s="937" t="s">
        <v>592</v>
      </c>
      <c r="M2602" s="903"/>
      <c r="O2602" s="857"/>
    </row>
    <row r="2603" spans="2:15" ht="13.5">
      <c r="B2603" s="871">
        <f t="shared" si="40"/>
        <v>2599</v>
      </c>
      <c r="C2603" s="951"/>
      <c r="D2603" s="1602"/>
      <c r="E2603" s="890"/>
      <c r="F2603" s="964" t="s">
        <v>3010</v>
      </c>
      <c r="G2603" s="860"/>
      <c r="H2603" s="893"/>
      <c r="I2603" s="1496"/>
      <c r="J2603" s="965" t="s">
        <v>1445</v>
      </c>
      <c r="K2603" s="895"/>
      <c r="L2603" s="863" t="s">
        <v>592</v>
      </c>
      <c r="M2603" s="906" t="s">
        <v>772</v>
      </c>
      <c r="O2603" s="857"/>
    </row>
    <row r="2604" spans="2:15" s="837" customFormat="1" ht="29.25" customHeight="1">
      <c r="B2604" s="871">
        <f t="shared" si="40"/>
        <v>2600</v>
      </c>
      <c r="C2604" s="951"/>
      <c r="D2604" s="3028" t="s">
        <v>3011</v>
      </c>
      <c r="E2604" s="3026"/>
      <c r="F2604" s="3026"/>
      <c r="G2604" s="3026"/>
      <c r="H2604" s="3026"/>
      <c r="I2604" s="3027"/>
      <c r="J2604" s="929" t="s">
        <v>592</v>
      </c>
      <c r="K2604" s="930" t="s">
        <v>592</v>
      </c>
      <c r="L2604" s="931" t="s">
        <v>592</v>
      </c>
      <c r="M2604" s="957"/>
      <c r="O2604" s="865"/>
    </row>
    <row r="2605" spans="2:15" ht="13.5">
      <c r="B2605" s="871">
        <f t="shared" si="40"/>
        <v>2601</v>
      </c>
      <c r="C2605" s="951"/>
      <c r="D2605" s="1601"/>
      <c r="E2605" s="880"/>
      <c r="F2605" s="896" t="s">
        <v>888</v>
      </c>
      <c r="G2605" s="897"/>
      <c r="H2605" s="897"/>
      <c r="I2605" s="897"/>
      <c r="J2605" s="955" t="s">
        <v>2827</v>
      </c>
      <c r="K2605" s="956"/>
      <c r="L2605" s="931" t="s">
        <v>592</v>
      </c>
      <c r="M2605" s="957"/>
      <c r="O2605" s="857"/>
    </row>
    <row r="2606" spans="2:15" ht="13.5">
      <c r="B2606" s="871">
        <f t="shared" si="40"/>
        <v>2602</v>
      </c>
      <c r="C2606" s="951"/>
      <c r="D2606" s="1601"/>
      <c r="E2606" s="880"/>
      <c r="F2606" s="907" t="s">
        <v>1411</v>
      </c>
      <c r="G2606" s="883"/>
      <c r="H2606" s="883"/>
      <c r="I2606" s="883"/>
      <c r="J2606" s="884" t="s">
        <v>1339</v>
      </c>
      <c r="K2606" s="902"/>
      <c r="L2606" s="937" t="s">
        <v>960</v>
      </c>
      <c r="M2606" s="903"/>
      <c r="O2606" s="857"/>
    </row>
    <row r="2607" spans="2:15" ht="13.5">
      <c r="B2607" s="871">
        <f t="shared" si="40"/>
        <v>2603</v>
      </c>
      <c r="C2607" s="951"/>
      <c r="D2607" s="1601"/>
      <c r="E2607" s="958"/>
      <c r="F2607" s="959" t="s">
        <v>1340</v>
      </c>
      <c r="G2607" s="882" t="s">
        <v>684</v>
      </c>
      <c r="H2607" s="883"/>
      <c r="I2607" s="969"/>
      <c r="J2607" s="884" t="s">
        <v>2829</v>
      </c>
      <c r="K2607" s="902"/>
      <c r="L2607" s="937" t="s">
        <v>592</v>
      </c>
      <c r="M2607" s="903"/>
      <c r="O2607" s="857"/>
    </row>
    <row r="2608" spans="2:15" ht="13.5">
      <c r="B2608" s="871">
        <f t="shared" si="40"/>
        <v>2604</v>
      </c>
      <c r="C2608" s="951"/>
      <c r="D2608" s="1601"/>
      <c r="E2608" s="958"/>
      <c r="F2608" s="954" t="s">
        <v>2149</v>
      </c>
      <c r="G2608" s="940" t="s">
        <v>2830</v>
      </c>
      <c r="H2608" s="883"/>
      <c r="I2608" s="969"/>
      <c r="J2608" s="884" t="s">
        <v>2831</v>
      </c>
      <c r="K2608" s="902" t="s">
        <v>2142</v>
      </c>
      <c r="L2608" s="937" t="s">
        <v>1394</v>
      </c>
      <c r="M2608" s="903"/>
      <c r="O2608" s="857"/>
    </row>
    <row r="2609" spans="2:15" ht="13.5">
      <c r="B2609" s="871">
        <f t="shared" si="40"/>
        <v>2605</v>
      </c>
      <c r="C2609" s="951"/>
      <c r="D2609" s="1601"/>
      <c r="E2609" s="958"/>
      <c r="F2609" s="960"/>
      <c r="G2609" s="968" t="s">
        <v>2996</v>
      </c>
      <c r="H2609" s="911"/>
      <c r="I2609" s="985"/>
      <c r="J2609" s="884" t="s">
        <v>1473</v>
      </c>
      <c r="K2609" s="902"/>
      <c r="L2609" s="937" t="s">
        <v>1504</v>
      </c>
      <c r="M2609" s="903"/>
      <c r="O2609" s="857"/>
    </row>
    <row r="2610" spans="2:15" ht="13.5">
      <c r="B2610" s="871">
        <f t="shared" si="40"/>
        <v>2606</v>
      </c>
      <c r="C2610" s="951"/>
      <c r="D2610" s="1601"/>
      <c r="E2610" s="958"/>
      <c r="F2610" s="960"/>
      <c r="G2610" s="971"/>
      <c r="H2610" s="900"/>
      <c r="I2610" s="986"/>
      <c r="J2610" s="884" t="s">
        <v>2993</v>
      </c>
      <c r="K2610" s="902"/>
      <c r="L2610" s="937" t="s">
        <v>1644</v>
      </c>
      <c r="M2610" s="903"/>
      <c r="O2610" s="857"/>
    </row>
    <row r="2611" spans="2:15" ht="13.5">
      <c r="B2611" s="871">
        <f t="shared" si="40"/>
        <v>2607</v>
      </c>
      <c r="C2611" s="951"/>
      <c r="D2611" s="1601"/>
      <c r="E2611" s="958"/>
      <c r="F2611" s="960"/>
      <c r="G2611" s="940" t="s">
        <v>3002</v>
      </c>
      <c r="H2611" s="883"/>
      <c r="I2611" s="969"/>
      <c r="J2611" s="884" t="s">
        <v>3012</v>
      </c>
      <c r="K2611" s="902"/>
      <c r="L2611" s="937" t="s">
        <v>1296</v>
      </c>
      <c r="M2611" s="903"/>
      <c r="O2611" s="857"/>
    </row>
    <row r="2612" spans="2:15" ht="13.5">
      <c r="B2612" s="871">
        <f t="shared" si="40"/>
        <v>2608</v>
      </c>
      <c r="C2612" s="962"/>
      <c r="D2612" s="1602"/>
      <c r="E2612" s="890"/>
      <c r="F2612" s="964" t="s">
        <v>674</v>
      </c>
      <c r="G2612" s="860"/>
      <c r="H2612" s="893"/>
      <c r="I2612" s="893"/>
      <c r="J2612" s="965" t="s">
        <v>2849</v>
      </c>
      <c r="K2612" s="895"/>
      <c r="L2612" s="863" t="s">
        <v>592</v>
      </c>
      <c r="M2612" s="906" t="s">
        <v>772</v>
      </c>
      <c r="O2612" s="857"/>
    </row>
    <row r="2613" spans="2:15" s="837" customFormat="1" ht="13.5">
      <c r="B2613" s="871">
        <f t="shared" si="40"/>
        <v>2609</v>
      </c>
      <c r="C2613" s="867" t="s">
        <v>3013</v>
      </c>
      <c r="D2613" s="927"/>
      <c r="E2613" s="897"/>
      <c r="F2613" s="1127"/>
      <c r="G2613" s="868"/>
      <c r="H2613" s="868"/>
      <c r="I2613" s="868"/>
      <c r="J2613" s="929" t="s">
        <v>592</v>
      </c>
      <c r="K2613" s="930" t="s">
        <v>592</v>
      </c>
      <c r="L2613" s="931" t="s">
        <v>592</v>
      </c>
      <c r="M2613" s="957"/>
      <c r="O2613" s="865"/>
    </row>
    <row r="2614" spans="2:15" ht="13.5">
      <c r="B2614" s="871">
        <f t="shared" si="40"/>
        <v>2610</v>
      </c>
      <c r="C2614" s="932"/>
      <c r="D2614" s="1601"/>
      <c r="E2614" s="880"/>
      <c r="F2614" s="896" t="s">
        <v>888</v>
      </c>
      <c r="G2614" s="897"/>
      <c r="H2614" s="897"/>
      <c r="I2614" s="897"/>
      <c r="J2614" s="955" t="s">
        <v>1404</v>
      </c>
      <c r="K2614" s="956"/>
      <c r="L2614" s="931" t="s">
        <v>592</v>
      </c>
      <c r="M2614" s="957"/>
      <c r="O2614" s="857"/>
    </row>
    <row r="2615" spans="2:15" ht="13.5">
      <c r="B2615" s="871">
        <f t="shared" si="40"/>
        <v>2611</v>
      </c>
      <c r="C2615" s="932"/>
      <c r="D2615" s="1601"/>
      <c r="E2615" s="880"/>
      <c r="F2615" s="907" t="s">
        <v>1411</v>
      </c>
      <c r="G2615" s="883"/>
      <c r="H2615" s="883"/>
      <c r="I2615" s="883"/>
      <c r="J2615" s="884" t="s">
        <v>2113</v>
      </c>
      <c r="K2615" s="902"/>
      <c r="L2615" s="937" t="s">
        <v>960</v>
      </c>
      <c r="M2615" s="903"/>
      <c r="O2615" s="857"/>
    </row>
    <row r="2616" spans="2:15" ht="13.5">
      <c r="B2616" s="871">
        <f t="shared" si="40"/>
        <v>2612</v>
      </c>
      <c r="C2616" s="932"/>
      <c r="D2616" s="1601"/>
      <c r="E2616" s="958"/>
      <c r="F2616" s="959" t="s">
        <v>890</v>
      </c>
      <c r="G2616" s="882" t="s">
        <v>3014</v>
      </c>
      <c r="H2616" s="883"/>
      <c r="I2616" s="969"/>
      <c r="J2616" s="884" t="s">
        <v>692</v>
      </c>
      <c r="K2616" s="902"/>
      <c r="L2616" s="937" t="s">
        <v>592</v>
      </c>
      <c r="M2616" s="903"/>
      <c r="O2616" s="857"/>
    </row>
    <row r="2617" spans="2:15" ht="13.5">
      <c r="B2617" s="871">
        <f t="shared" si="40"/>
        <v>2613</v>
      </c>
      <c r="C2617" s="932"/>
      <c r="D2617" s="1601"/>
      <c r="E2617" s="958"/>
      <c r="F2617" s="954" t="s">
        <v>2149</v>
      </c>
      <c r="G2617" s="940" t="s">
        <v>1459</v>
      </c>
      <c r="H2617" s="883"/>
      <c r="I2617" s="969"/>
      <c r="J2617" s="884" t="s">
        <v>2831</v>
      </c>
      <c r="K2617" s="902" t="s">
        <v>2142</v>
      </c>
      <c r="L2617" s="937" t="s">
        <v>1394</v>
      </c>
      <c r="M2617" s="903"/>
      <c r="O2617" s="857"/>
    </row>
    <row r="2618" spans="2:15" ht="13.5">
      <c r="B2618" s="871">
        <f t="shared" si="40"/>
        <v>2614</v>
      </c>
      <c r="C2618" s="932"/>
      <c r="D2618" s="1601"/>
      <c r="E2618" s="958"/>
      <c r="F2618" s="960"/>
      <c r="G2618" s="968" t="s">
        <v>2834</v>
      </c>
      <c r="H2618" s="911"/>
      <c r="I2618" s="985"/>
      <c r="J2618" s="884" t="s">
        <v>1473</v>
      </c>
      <c r="K2618" s="902"/>
      <c r="L2618" s="937" t="s">
        <v>1504</v>
      </c>
      <c r="M2618" s="903"/>
      <c r="O2618" s="857"/>
    </row>
    <row r="2619" spans="2:15" ht="13.5">
      <c r="B2619" s="871">
        <f t="shared" si="40"/>
        <v>2615</v>
      </c>
      <c r="C2619" s="932"/>
      <c r="D2619" s="1601"/>
      <c r="E2619" s="958"/>
      <c r="F2619" s="960"/>
      <c r="G2619" s="971"/>
      <c r="H2619" s="900"/>
      <c r="I2619" s="986"/>
      <c r="J2619" s="884" t="s">
        <v>3015</v>
      </c>
      <c r="K2619" s="902"/>
      <c r="L2619" s="937" t="s">
        <v>3016</v>
      </c>
      <c r="M2619" s="903"/>
      <c r="O2619" s="857"/>
    </row>
    <row r="2620" spans="2:15" ht="13.5">
      <c r="B2620" s="871">
        <f t="shared" si="40"/>
        <v>2616</v>
      </c>
      <c r="C2620" s="932"/>
      <c r="D2620" s="1601"/>
      <c r="E2620" s="958"/>
      <c r="F2620" s="960"/>
      <c r="G2620" s="940" t="s">
        <v>3002</v>
      </c>
      <c r="H2620" s="883"/>
      <c r="I2620" s="969"/>
      <c r="J2620" s="884" t="s">
        <v>3012</v>
      </c>
      <c r="K2620" s="902"/>
      <c r="L2620" s="937" t="s">
        <v>1296</v>
      </c>
      <c r="M2620" s="903"/>
      <c r="O2620" s="857"/>
    </row>
    <row r="2621" spans="2:15" ht="13.5">
      <c r="B2621" s="871">
        <f t="shared" si="40"/>
        <v>2617</v>
      </c>
      <c r="C2621" s="943"/>
      <c r="D2621" s="1602"/>
      <c r="E2621" s="890"/>
      <c r="F2621" s="964" t="s">
        <v>3010</v>
      </c>
      <c r="G2621" s="860"/>
      <c r="H2621" s="893"/>
      <c r="I2621" s="893"/>
      <c r="J2621" s="965" t="s">
        <v>2849</v>
      </c>
      <c r="K2621" s="895"/>
      <c r="L2621" s="863" t="s">
        <v>592</v>
      </c>
      <c r="M2621" s="906" t="s">
        <v>772</v>
      </c>
      <c r="O2621" s="857"/>
    </row>
    <row r="2622" spans="2:15" s="837" customFormat="1" ht="13.5">
      <c r="B2622" s="871">
        <f t="shared" si="40"/>
        <v>2618</v>
      </c>
      <c r="C2622" s="1598" t="s">
        <v>3017</v>
      </c>
      <c r="D2622" s="1599"/>
      <c r="E2622" s="927"/>
      <c r="F2622" s="897"/>
      <c r="G2622" s="897"/>
      <c r="H2622" s="897"/>
      <c r="I2622" s="897"/>
      <c r="J2622" s="929" t="s">
        <v>592</v>
      </c>
      <c r="K2622" s="930" t="s">
        <v>592</v>
      </c>
      <c r="L2622" s="931" t="s">
        <v>592</v>
      </c>
      <c r="M2622" s="957"/>
      <c r="O2622" s="865"/>
    </row>
    <row r="2623" spans="2:15" s="837" customFormat="1" ht="13.5">
      <c r="B2623" s="871">
        <f t="shared" si="40"/>
        <v>2619</v>
      </c>
      <c r="C2623" s="867" t="s">
        <v>3018</v>
      </c>
      <c r="D2623" s="897"/>
      <c r="E2623" s="897"/>
      <c r="F2623" s="947"/>
      <c r="G2623" s="947"/>
      <c r="H2623" s="947"/>
      <c r="I2623" s="947"/>
      <c r="J2623" s="929" t="s">
        <v>592</v>
      </c>
      <c r="K2623" s="930" t="s">
        <v>592</v>
      </c>
      <c r="L2623" s="931" t="s">
        <v>592</v>
      </c>
      <c r="M2623" s="957"/>
      <c r="O2623" s="865"/>
    </row>
    <row r="2624" spans="2:15" ht="13.5">
      <c r="B2624" s="871">
        <f t="shared" si="40"/>
        <v>2620</v>
      </c>
      <c r="C2624" s="932"/>
      <c r="D2624" s="1601"/>
      <c r="E2624" s="880"/>
      <c r="F2624" s="896" t="s">
        <v>888</v>
      </c>
      <c r="G2624" s="897"/>
      <c r="H2624" s="897"/>
      <c r="I2624" s="897"/>
      <c r="J2624" s="955" t="s">
        <v>692</v>
      </c>
      <c r="K2624" s="956"/>
      <c r="L2624" s="931" t="s">
        <v>592</v>
      </c>
      <c r="M2624" s="957"/>
      <c r="O2624" s="857"/>
    </row>
    <row r="2625" spans="2:15" ht="13.5">
      <c r="B2625" s="871">
        <f t="shared" si="40"/>
        <v>2621</v>
      </c>
      <c r="C2625" s="932"/>
      <c r="D2625" s="1601"/>
      <c r="E2625" s="880"/>
      <c r="F2625" s="907" t="s">
        <v>1411</v>
      </c>
      <c r="G2625" s="883"/>
      <c r="H2625" s="883"/>
      <c r="I2625" s="883"/>
      <c r="J2625" s="884" t="s">
        <v>1181</v>
      </c>
      <c r="K2625" s="902"/>
      <c r="L2625" s="937" t="s">
        <v>592</v>
      </c>
      <c r="M2625" s="903"/>
      <c r="O2625" s="857"/>
    </row>
    <row r="2626" spans="2:15" ht="13.5">
      <c r="B2626" s="871">
        <f t="shared" si="40"/>
        <v>2622</v>
      </c>
      <c r="C2626" s="932"/>
      <c r="D2626" s="1601"/>
      <c r="E2626" s="958"/>
      <c r="F2626" s="959" t="s">
        <v>1340</v>
      </c>
      <c r="G2626" s="882" t="s">
        <v>3019</v>
      </c>
      <c r="H2626" s="883"/>
      <c r="I2626" s="883"/>
      <c r="J2626" s="884" t="s">
        <v>2153</v>
      </c>
      <c r="K2626" s="902"/>
      <c r="L2626" s="937" t="s">
        <v>3020</v>
      </c>
      <c r="M2626" s="903"/>
      <c r="O2626" s="857"/>
    </row>
    <row r="2627" spans="2:15" ht="13.5">
      <c r="B2627" s="871">
        <f t="shared" si="40"/>
        <v>2623</v>
      </c>
      <c r="C2627" s="932"/>
      <c r="D2627" s="1601"/>
      <c r="E2627" s="958"/>
      <c r="F2627" s="960" t="s">
        <v>1901</v>
      </c>
      <c r="G2627" s="940" t="s">
        <v>3021</v>
      </c>
      <c r="H2627" s="883"/>
      <c r="I2627" s="883"/>
      <c r="J2627" s="884" t="s">
        <v>3022</v>
      </c>
      <c r="K2627" s="902"/>
      <c r="L2627" s="937" t="s">
        <v>3023</v>
      </c>
      <c r="M2627" s="903"/>
      <c r="O2627" s="857"/>
    </row>
    <row r="2628" spans="2:15" ht="13.5">
      <c r="B2628" s="871">
        <f t="shared" si="40"/>
        <v>2624</v>
      </c>
      <c r="C2628" s="932"/>
      <c r="D2628" s="1601"/>
      <c r="E2628" s="958"/>
      <c r="F2628" s="960"/>
      <c r="G2628" s="940" t="s">
        <v>3024</v>
      </c>
      <c r="H2628" s="883"/>
      <c r="I2628" s="883"/>
      <c r="J2628" s="884" t="s">
        <v>1403</v>
      </c>
      <c r="K2628" s="902"/>
      <c r="L2628" s="937" t="s">
        <v>788</v>
      </c>
      <c r="M2628" s="903"/>
      <c r="O2628" s="857"/>
    </row>
    <row r="2629" spans="2:15" ht="13.5">
      <c r="B2629" s="871">
        <f t="shared" si="40"/>
        <v>2625</v>
      </c>
      <c r="C2629" s="932"/>
      <c r="D2629" s="1601"/>
      <c r="E2629" s="958"/>
      <c r="F2629" s="960"/>
      <c r="G2629" s="940" t="s">
        <v>3025</v>
      </c>
      <c r="H2629" s="883"/>
      <c r="I2629" s="883"/>
      <c r="J2629" s="884" t="s">
        <v>3026</v>
      </c>
      <c r="K2629" s="902"/>
      <c r="L2629" s="937" t="s">
        <v>3027</v>
      </c>
      <c r="M2629" s="903"/>
      <c r="O2629" s="857"/>
    </row>
    <row r="2630" spans="2:15" ht="13.5">
      <c r="B2630" s="871">
        <f t="shared" ref="B2630:B2687" si="41">B2629+1</f>
        <v>2626</v>
      </c>
      <c r="C2630" s="932"/>
      <c r="D2630" s="1601"/>
      <c r="E2630" s="958"/>
      <c r="F2630" s="960"/>
      <c r="G2630" s="940" t="s">
        <v>3028</v>
      </c>
      <c r="H2630" s="883"/>
      <c r="I2630" s="883"/>
      <c r="J2630" s="884" t="s">
        <v>1181</v>
      </c>
      <c r="K2630" s="902"/>
      <c r="L2630" s="937" t="s">
        <v>592</v>
      </c>
      <c r="M2630" s="903"/>
      <c r="O2630" s="857"/>
    </row>
    <row r="2631" spans="2:15" ht="13.5">
      <c r="B2631" s="871">
        <f t="shared" si="41"/>
        <v>2627</v>
      </c>
      <c r="C2631" s="932"/>
      <c r="D2631" s="1601"/>
      <c r="E2631" s="958"/>
      <c r="F2631" s="960"/>
      <c r="G2631" s="940" t="s">
        <v>1193</v>
      </c>
      <c r="H2631" s="883"/>
      <c r="I2631" s="883"/>
      <c r="J2631" s="884" t="s">
        <v>1181</v>
      </c>
      <c r="K2631" s="902"/>
      <c r="L2631" s="937" t="s">
        <v>592</v>
      </c>
      <c r="M2631" s="903"/>
      <c r="O2631" s="857"/>
    </row>
    <row r="2632" spans="2:15" ht="13.5">
      <c r="B2632" s="871">
        <f t="shared" si="41"/>
        <v>2628</v>
      </c>
      <c r="C2632" s="932"/>
      <c r="D2632" s="1601"/>
      <c r="E2632" s="958"/>
      <c r="F2632" s="960"/>
      <c r="G2632" s="940" t="s">
        <v>1697</v>
      </c>
      <c r="H2632" s="883"/>
      <c r="I2632" s="883"/>
      <c r="J2632" s="884" t="s">
        <v>1403</v>
      </c>
      <c r="K2632" s="902"/>
      <c r="L2632" s="937" t="s">
        <v>1579</v>
      </c>
      <c r="M2632" s="903"/>
      <c r="O2632" s="857"/>
    </row>
    <row r="2633" spans="2:15" ht="13.5" customHeight="1">
      <c r="B2633" s="871">
        <f t="shared" si="41"/>
        <v>2629</v>
      </c>
      <c r="C2633" s="932"/>
      <c r="D2633" s="1601"/>
      <c r="E2633" s="958"/>
      <c r="F2633" s="960"/>
      <c r="G2633" s="940" t="s">
        <v>765</v>
      </c>
      <c r="H2633" s="883"/>
      <c r="I2633" s="883"/>
      <c r="J2633" s="884" t="s">
        <v>1749</v>
      </c>
      <c r="K2633" s="902" t="s">
        <v>768</v>
      </c>
      <c r="L2633" s="937" t="s">
        <v>592</v>
      </c>
      <c r="M2633" s="903"/>
      <c r="O2633" s="857"/>
    </row>
    <row r="2634" spans="2:15" ht="13.5">
      <c r="B2634" s="871">
        <f t="shared" si="41"/>
        <v>2630</v>
      </c>
      <c r="C2634" s="932"/>
      <c r="D2634" s="1601"/>
      <c r="E2634" s="958"/>
      <c r="F2634" s="960"/>
      <c r="G2634" s="882" t="s">
        <v>2882</v>
      </c>
      <c r="H2634" s="883"/>
      <c r="I2634" s="883"/>
      <c r="J2634" s="884" t="s">
        <v>3029</v>
      </c>
      <c r="K2634" s="902"/>
      <c r="L2634" s="937" t="s">
        <v>592</v>
      </c>
      <c r="M2634" s="903"/>
      <c r="O2634" s="857"/>
    </row>
    <row r="2635" spans="2:15" ht="13.5">
      <c r="B2635" s="871">
        <f t="shared" si="41"/>
        <v>2631</v>
      </c>
      <c r="C2635" s="943"/>
      <c r="D2635" s="1602"/>
      <c r="E2635" s="890"/>
      <c r="F2635" s="964" t="s">
        <v>3010</v>
      </c>
      <c r="G2635" s="860"/>
      <c r="H2635" s="893"/>
      <c r="I2635" s="893"/>
      <c r="J2635" s="965" t="s">
        <v>3030</v>
      </c>
      <c r="K2635" s="895"/>
      <c r="L2635" s="863" t="s">
        <v>592</v>
      </c>
      <c r="M2635" s="906" t="s">
        <v>772</v>
      </c>
      <c r="O2635" s="857"/>
    </row>
    <row r="2636" spans="2:15" s="837" customFormat="1" ht="13.5">
      <c r="B2636" s="871">
        <f t="shared" si="41"/>
        <v>2632</v>
      </c>
      <c r="C2636" s="867" t="s">
        <v>3031</v>
      </c>
      <c r="D2636" s="897"/>
      <c r="E2636" s="897"/>
      <c r="F2636" s="947"/>
      <c r="G2636" s="947"/>
      <c r="H2636" s="947"/>
      <c r="I2636" s="947"/>
      <c r="J2636" s="929" t="s">
        <v>592</v>
      </c>
      <c r="K2636" s="930" t="s">
        <v>592</v>
      </c>
      <c r="L2636" s="931" t="s">
        <v>592</v>
      </c>
      <c r="M2636" s="957"/>
      <c r="O2636" s="865"/>
    </row>
    <row r="2637" spans="2:15" ht="13.5">
      <c r="B2637" s="871">
        <f t="shared" si="41"/>
        <v>2633</v>
      </c>
      <c r="C2637" s="932"/>
      <c r="D2637" s="1601"/>
      <c r="E2637" s="880"/>
      <c r="F2637" s="896" t="s">
        <v>888</v>
      </c>
      <c r="G2637" s="897"/>
      <c r="H2637" s="897"/>
      <c r="I2637" s="897"/>
      <c r="J2637" s="955" t="s">
        <v>1404</v>
      </c>
      <c r="K2637" s="956"/>
      <c r="L2637" s="931" t="s">
        <v>592</v>
      </c>
      <c r="M2637" s="957"/>
      <c r="O2637" s="857"/>
    </row>
    <row r="2638" spans="2:15" ht="13.5">
      <c r="B2638" s="871">
        <f t="shared" si="41"/>
        <v>2634</v>
      </c>
      <c r="C2638" s="932"/>
      <c r="D2638" s="1601"/>
      <c r="E2638" s="880"/>
      <c r="F2638" s="907" t="s">
        <v>1411</v>
      </c>
      <c r="G2638" s="883"/>
      <c r="H2638" s="883"/>
      <c r="I2638" s="883"/>
      <c r="J2638" s="884" t="s">
        <v>1181</v>
      </c>
      <c r="K2638" s="902"/>
      <c r="L2638" s="937" t="s">
        <v>592</v>
      </c>
      <c r="M2638" s="903"/>
      <c r="O2638" s="857"/>
    </row>
    <row r="2639" spans="2:15" ht="13.5">
      <c r="B2639" s="871">
        <f t="shared" si="41"/>
        <v>2635</v>
      </c>
      <c r="C2639" s="932"/>
      <c r="D2639" s="1601"/>
      <c r="E2639" s="958"/>
      <c r="F2639" s="959" t="s">
        <v>1340</v>
      </c>
      <c r="G2639" s="882" t="s">
        <v>3032</v>
      </c>
      <c r="H2639" s="883"/>
      <c r="I2639" s="883"/>
      <c r="J2639" s="884" t="s">
        <v>2153</v>
      </c>
      <c r="K2639" s="902"/>
      <c r="L2639" s="937" t="s">
        <v>2154</v>
      </c>
      <c r="M2639" s="903"/>
      <c r="O2639" s="857"/>
    </row>
    <row r="2640" spans="2:15" ht="13.5">
      <c r="B2640" s="871">
        <f t="shared" si="41"/>
        <v>2636</v>
      </c>
      <c r="C2640" s="932"/>
      <c r="D2640" s="1601"/>
      <c r="E2640" s="958"/>
      <c r="F2640" s="960" t="s">
        <v>1901</v>
      </c>
      <c r="G2640" s="940" t="s">
        <v>3033</v>
      </c>
      <c r="H2640" s="883"/>
      <c r="I2640" s="883"/>
      <c r="J2640" s="884" t="s">
        <v>3034</v>
      </c>
      <c r="K2640" s="902"/>
      <c r="L2640" s="937" t="s">
        <v>3035</v>
      </c>
      <c r="M2640" s="903"/>
      <c r="O2640" s="857"/>
    </row>
    <row r="2641" spans="2:15" ht="13.5">
      <c r="B2641" s="871">
        <f t="shared" si="41"/>
        <v>2637</v>
      </c>
      <c r="C2641" s="932"/>
      <c r="D2641" s="1601"/>
      <c r="E2641" s="958"/>
      <c r="F2641" s="960"/>
      <c r="G2641" s="940" t="s">
        <v>3036</v>
      </c>
      <c r="H2641" s="883"/>
      <c r="I2641" s="883"/>
      <c r="J2641" s="884" t="s">
        <v>3012</v>
      </c>
      <c r="K2641" s="902"/>
      <c r="L2641" s="937" t="s">
        <v>1296</v>
      </c>
      <c r="M2641" s="903"/>
      <c r="O2641" s="857"/>
    </row>
    <row r="2642" spans="2:15" ht="13.5">
      <c r="B2642" s="871">
        <f t="shared" si="41"/>
        <v>2638</v>
      </c>
      <c r="C2642" s="932"/>
      <c r="D2642" s="1601"/>
      <c r="E2642" s="958"/>
      <c r="F2642" s="960"/>
      <c r="G2642" s="940" t="s">
        <v>3037</v>
      </c>
      <c r="H2642" s="883"/>
      <c r="I2642" s="883"/>
      <c r="J2642" s="884" t="s">
        <v>3026</v>
      </c>
      <c r="K2642" s="902"/>
      <c r="L2642" s="937" t="s">
        <v>3027</v>
      </c>
      <c r="M2642" s="903"/>
      <c r="O2642" s="857"/>
    </row>
    <row r="2643" spans="2:15" ht="13.5">
      <c r="B2643" s="871">
        <f t="shared" si="41"/>
        <v>2639</v>
      </c>
      <c r="C2643" s="932"/>
      <c r="D2643" s="1601"/>
      <c r="E2643" s="958"/>
      <c r="F2643" s="960"/>
      <c r="G2643" s="940" t="s">
        <v>3038</v>
      </c>
      <c r="H2643" s="883"/>
      <c r="I2643" s="883"/>
      <c r="J2643" s="884" t="s">
        <v>1404</v>
      </c>
      <c r="K2643" s="902"/>
      <c r="L2643" s="937" t="s">
        <v>592</v>
      </c>
      <c r="M2643" s="903"/>
      <c r="O2643" s="857"/>
    </row>
    <row r="2644" spans="2:15" ht="13.5">
      <c r="B2644" s="871">
        <f t="shared" si="41"/>
        <v>2640</v>
      </c>
      <c r="C2644" s="932"/>
      <c r="D2644" s="1601"/>
      <c r="E2644" s="958"/>
      <c r="F2644" s="960"/>
      <c r="G2644" s="940" t="s">
        <v>3039</v>
      </c>
      <c r="H2644" s="883"/>
      <c r="I2644" s="883"/>
      <c r="J2644" s="884" t="s">
        <v>1404</v>
      </c>
      <c r="K2644" s="902"/>
      <c r="L2644" s="937" t="s">
        <v>592</v>
      </c>
      <c r="M2644" s="903"/>
      <c r="O2644" s="857"/>
    </row>
    <row r="2645" spans="2:15" ht="13.5">
      <c r="B2645" s="871">
        <f t="shared" si="41"/>
        <v>2641</v>
      </c>
      <c r="C2645" s="932"/>
      <c r="D2645" s="1601"/>
      <c r="E2645" s="958"/>
      <c r="F2645" s="960"/>
      <c r="G2645" s="980" t="s">
        <v>3040</v>
      </c>
      <c r="H2645" s="883" t="s">
        <v>1474</v>
      </c>
      <c r="I2645" s="883"/>
      <c r="J2645" s="884" t="s">
        <v>1404</v>
      </c>
      <c r="K2645" s="902"/>
      <c r="L2645" s="937" t="s">
        <v>592</v>
      </c>
      <c r="M2645" s="903"/>
      <c r="O2645" s="857"/>
    </row>
    <row r="2646" spans="2:15" ht="13.5">
      <c r="B2646" s="871">
        <f t="shared" si="41"/>
        <v>2642</v>
      </c>
      <c r="C2646" s="932"/>
      <c r="D2646" s="1601"/>
      <c r="E2646" s="958"/>
      <c r="F2646" s="960"/>
      <c r="G2646" s="981"/>
      <c r="H2646" s="883" t="s">
        <v>758</v>
      </c>
      <c r="I2646" s="883"/>
      <c r="J2646" s="884" t="s">
        <v>1403</v>
      </c>
      <c r="K2646" s="902"/>
      <c r="L2646" s="937" t="s">
        <v>1579</v>
      </c>
      <c r="M2646" s="903"/>
      <c r="O2646" s="857"/>
    </row>
    <row r="2647" spans="2:15" ht="13.5">
      <c r="B2647" s="871">
        <f t="shared" si="41"/>
        <v>2643</v>
      </c>
      <c r="C2647" s="932"/>
      <c r="D2647" s="1601"/>
      <c r="E2647" s="958"/>
      <c r="F2647" s="960"/>
      <c r="G2647" s="980" t="s">
        <v>3041</v>
      </c>
      <c r="H2647" s="883" t="s">
        <v>1474</v>
      </c>
      <c r="I2647" s="911"/>
      <c r="J2647" s="884" t="s">
        <v>1404</v>
      </c>
      <c r="K2647" s="902"/>
      <c r="L2647" s="937" t="s">
        <v>592</v>
      </c>
      <c r="M2647" s="995"/>
      <c r="O2647" s="857"/>
    </row>
    <row r="2648" spans="2:15" ht="13.5">
      <c r="B2648" s="871">
        <f t="shared" si="41"/>
        <v>2644</v>
      </c>
      <c r="C2648" s="932"/>
      <c r="D2648" s="1601"/>
      <c r="E2648" s="958"/>
      <c r="F2648" s="960"/>
      <c r="G2648" s="981"/>
      <c r="H2648" s="883" t="s">
        <v>758</v>
      </c>
      <c r="I2648" s="911"/>
      <c r="J2648" s="884" t="s">
        <v>1389</v>
      </c>
      <c r="K2648" s="902"/>
      <c r="L2648" s="937" t="s">
        <v>1002</v>
      </c>
      <c r="M2648" s="995"/>
      <c r="O2648" s="857"/>
    </row>
    <row r="2649" spans="2:15" ht="13.5">
      <c r="B2649" s="871">
        <f t="shared" si="41"/>
        <v>2645</v>
      </c>
      <c r="C2649" s="932"/>
      <c r="D2649" s="1601"/>
      <c r="E2649" s="958"/>
      <c r="F2649" s="960"/>
      <c r="G2649" s="940" t="s">
        <v>3042</v>
      </c>
      <c r="H2649" s="911"/>
      <c r="I2649" s="911"/>
      <c r="J2649" s="884" t="s">
        <v>1749</v>
      </c>
      <c r="K2649" s="902" t="s">
        <v>768</v>
      </c>
      <c r="L2649" s="937" t="s">
        <v>592</v>
      </c>
      <c r="M2649" s="995"/>
      <c r="O2649" s="857"/>
    </row>
    <row r="2650" spans="2:15" ht="13.5">
      <c r="B2650" s="871">
        <f t="shared" si="41"/>
        <v>2646</v>
      </c>
      <c r="C2650" s="932"/>
      <c r="D2650" s="1601"/>
      <c r="E2650" s="958"/>
      <c r="F2650" s="960"/>
      <c r="G2650" s="882" t="s">
        <v>1517</v>
      </c>
      <c r="H2650" s="911"/>
      <c r="I2650" s="911"/>
      <c r="J2650" s="884" t="s">
        <v>3029</v>
      </c>
      <c r="K2650" s="902"/>
      <c r="L2650" s="937" t="s">
        <v>592</v>
      </c>
      <c r="M2650" s="995"/>
      <c r="O2650" s="857"/>
    </row>
    <row r="2651" spans="2:15" ht="13.5">
      <c r="B2651" s="871">
        <f t="shared" si="41"/>
        <v>2647</v>
      </c>
      <c r="C2651" s="943"/>
      <c r="D2651" s="1602"/>
      <c r="E2651" s="890"/>
      <c r="F2651" s="964" t="s">
        <v>674</v>
      </c>
      <c r="G2651" s="860"/>
      <c r="H2651" s="893"/>
      <c r="I2651" s="893"/>
      <c r="J2651" s="965" t="s">
        <v>1368</v>
      </c>
      <c r="K2651" s="895"/>
      <c r="L2651" s="863" t="s">
        <v>592</v>
      </c>
      <c r="M2651" s="906" t="s">
        <v>772</v>
      </c>
      <c r="O2651" s="857"/>
    </row>
    <row r="2652" spans="2:15" s="837" customFormat="1" ht="13.5">
      <c r="B2652" s="858">
        <f t="shared" si="41"/>
        <v>2648</v>
      </c>
      <c r="C2652" s="867" t="s">
        <v>3043</v>
      </c>
      <c r="D2652" s="897"/>
      <c r="E2652" s="897"/>
      <c r="F2652" s="947"/>
      <c r="G2652" s="947"/>
      <c r="H2652" s="947"/>
      <c r="I2652" s="947"/>
      <c r="J2652" s="929" t="s">
        <v>592</v>
      </c>
      <c r="K2652" s="930" t="s">
        <v>592</v>
      </c>
      <c r="L2652" s="931" t="s">
        <v>592</v>
      </c>
      <c r="M2652" s="957"/>
      <c r="O2652" s="865"/>
    </row>
    <row r="2653" spans="2:15" ht="13.5">
      <c r="B2653" s="871">
        <f t="shared" si="41"/>
        <v>2649</v>
      </c>
      <c r="C2653" s="932"/>
      <c r="D2653" s="1601"/>
      <c r="E2653" s="880"/>
      <c r="F2653" s="896" t="s">
        <v>888</v>
      </c>
      <c r="G2653" s="897"/>
      <c r="H2653" s="897"/>
      <c r="I2653" s="897"/>
      <c r="J2653" s="955" t="s">
        <v>1404</v>
      </c>
      <c r="K2653" s="956"/>
      <c r="L2653" s="931" t="s">
        <v>592</v>
      </c>
      <c r="M2653" s="957"/>
      <c r="O2653" s="857"/>
    </row>
    <row r="2654" spans="2:15" ht="13.5">
      <c r="B2654" s="871">
        <f t="shared" si="41"/>
        <v>2650</v>
      </c>
      <c r="C2654" s="932"/>
      <c r="D2654" s="1601"/>
      <c r="E2654" s="880"/>
      <c r="F2654" s="907" t="s">
        <v>1411</v>
      </c>
      <c r="G2654" s="883"/>
      <c r="H2654" s="883"/>
      <c r="I2654" s="883"/>
      <c r="J2654" s="884" t="s">
        <v>1181</v>
      </c>
      <c r="K2654" s="902"/>
      <c r="L2654" s="937" t="s">
        <v>592</v>
      </c>
      <c r="M2654" s="903"/>
      <c r="O2654" s="857"/>
    </row>
    <row r="2655" spans="2:15" ht="13.5">
      <c r="B2655" s="871">
        <f t="shared" si="41"/>
        <v>2651</v>
      </c>
      <c r="C2655" s="932"/>
      <c r="D2655" s="1601"/>
      <c r="E2655" s="958"/>
      <c r="F2655" s="959" t="s">
        <v>1340</v>
      </c>
      <c r="G2655" s="882" t="s">
        <v>3044</v>
      </c>
      <c r="H2655" s="883"/>
      <c r="I2655" s="883"/>
      <c r="J2655" s="884" t="s">
        <v>2153</v>
      </c>
      <c r="K2655" s="902"/>
      <c r="L2655" s="937" t="s">
        <v>2154</v>
      </c>
      <c r="M2655" s="903"/>
      <c r="O2655" s="857"/>
    </row>
    <row r="2656" spans="2:15" ht="13.5">
      <c r="B2656" s="871">
        <f t="shared" si="41"/>
        <v>2652</v>
      </c>
      <c r="C2656" s="932"/>
      <c r="D2656" s="1601"/>
      <c r="E2656" s="958"/>
      <c r="F2656" s="960" t="s">
        <v>706</v>
      </c>
      <c r="G2656" s="940" t="s">
        <v>3045</v>
      </c>
      <c r="H2656" s="883"/>
      <c r="I2656" s="883"/>
      <c r="J2656" s="884" t="s">
        <v>3046</v>
      </c>
      <c r="K2656" s="902"/>
      <c r="L2656" s="937" t="s">
        <v>3047</v>
      </c>
      <c r="M2656" s="903"/>
      <c r="O2656" s="857"/>
    </row>
    <row r="2657" spans="2:15" ht="15.75">
      <c r="B2657" s="871">
        <f t="shared" si="41"/>
        <v>2653</v>
      </c>
      <c r="C2657" s="932"/>
      <c r="D2657" s="1601"/>
      <c r="E2657" s="958"/>
      <c r="F2657" s="960"/>
      <c r="G2657" s="940" t="s">
        <v>3048</v>
      </c>
      <c r="H2657" s="883"/>
      <c r="I2657" s="883"/>
      <c r="J2657" s="884" t="s">
        <v>3049</v>
      </c>
      <c r="K2657" s="902"/>
      <c r="L2657" s="937" t="s">
        <v>3050</v>
      </c>
      <c r="M2657" s="903"/>
      <c r="O2657" s="857"/>
    </row>
    <row r="2658" spans="2:15" ht="13.5">
      <c r="B2658" s="871">
        <f t="shared" si="41"/>
        <v>2654</v>
      </c>
      <c r="C2658" s="932"/>
      <c r="D2658" s="1601"/>
      <c r="E2658" s="958"/>
      <c r="F2658" s="960"/>
      <c r="G2658" s="940" t="s">
        <v>3051</v>
      </c>
      <c r="H2658" s="883"/>
      <c r="I2658" s="883"/>
      <c r="J2658" s="884" t="s">
        <v>692</v>
      </c>
      <c r="K2658" s="902"/>
      <c r="L2658" s="937" t="s">
        <v>592</v>
      </c>
      <c r="M2658" s="903"/>
      <c r="O2658" s="857"/>
    </row>
    <row r="2659" spans="2:15" ht="13.5">
      <c r="B2659" s="871">
        <f t="shared" si="41"/>
        <v>2655</v>
      </c>
      <c r="C2659" s="932"/>
      <c r="D2659" s="1601"/>
      <c r="E2659" s="958"/>
      <c r="F2659" s="960"/>
      <c r="G2659" s="1053" t="s">
        <v>1474</v>
      </c>
      <c r="H2659" s="883" t="s">
        <v>3052</v>
      </c>
      <c r="I2659" s="883"/>
      <c r="J2659" s="884" t="s">
        <v>2641</v>
      </c>
      <c r="K2659" s="982"/>
      <c r="L2659" s="937" t="s">
        <v>592</v>
      </c>
      <c r="M2659" s="903"/>
      <c r="O2659" s="857"/>
    </row>
    <row r="2660" spans="2:15" ht="13.5">
      <c r="B2660" s="871">
        <f t="shared" si="41"/>
        <v>2656</v>
      </c>
      <c r="C2660" s="932"/>
      <c r="D2660" s="1601"/>
      <c r="E2660" s="958"/>
      <c r="F2660" s="960"/>
      <c r="G2660" s="1088"/>
      <c r="H2660" s="883" t="s">
        <v>3053</v>
      </c>
      <c r="I2660" s="883"/>
      <c r="J2660" s="884" t="s">
        <v>1404</v>
      </c>
      <c r="K2660" s="902"/>
      <c r="L2660" s="937" t="s">
        <v>592</v>
      </c>
      <c r="M2660" s="903"/>
      <c r="O2660" s="857"/>
    </row>
    <row r="2661" spans="2:15" ht="13.5">
      <c r="B2661" s="871">
        <f t="shared" si="41"/>
        <v>2657</v>
      </c>
      <c r="C2661" s="932"/>
      <c r="D2661" s="1601"/>
      <c r="E2661" s="958"/>
      <c r="F2661" s="960"/>
      <c r="G2661" s="975"/>
      <c r="H2661" s="883" t="s">
        <v>3054</v>
      </c>
      <c r="I2661" s="883"/>
      <c r="J2661" s="884" t="s">
        <v>1404</v>
      </c>
      <c r="K2661" s="902"/>
      <c r="L2661" s="937" t="s">
        <v>592</v>
      </c>
      <c r="M2661" s="903"/>
      <c r="O2661" s="857"/>
    </row>
    <row r="2662" spans="2:15" ht="13.5">
      <c r="B2662" s="871">
        <f t="shared" si="41"/>
        <v>2658</v>
      </c>
      <c r="C2662" s="932"/>
      <c r="D2662" s="1601"/>
      <c r="E2662" s="958"/>
      <c r="F2662" s="960"/>
      <c r="G2662" s="940" t="s">
        <v>3055</v>
      </c>
      <c r="H2662" s="883"/>
      <c r="I2662" s="883"/>
      <c r="J2662" s="884" t="s">
        <v>880</v>
      </c>
      <c r="K2662" s="902" t="s">
        <v>768</v>
      </c>
      <c r="L2662" s="937" t="s">
        <v>592</v>
      </c>
      <c r="M2662" s="903"/>
      <c r="O2662" s="857"/>
    </row>
    <row r="2663" spans="2:15" ht="13.5">
      <c r="B2663" s="871">
        <f t="shared" si="41"/>
        <v>2659</v>
      </c>
      <c r="C2663" s="932"/>
      <c r="D2663" s="1601"/>
      <c r="E2663" s="958"/>
      <c r="F2663" s="960"/>
      <c r="G2663" s="882" t="s">
        <v>3056</v>
      </c>
      <c r="H2663" s="883"/>
      <c r="I2663" s="883"/>
      <c r="J2663" s="884" t="s">
        <v>3029</v>
      </c>
      <c r="K2663" s="902"/>
      <c r="L2663" s="937" t="s">
        <v>592</v>
      </c>
      <c r="M2663" s="903"/>
      <c r="O2663" s="857"/>
    </row>
    <row r="2664" spans="2:15" ht="27">
      <c r="B2664" s="871">
        <f t="shared" si="41"/>
        <v>2660</v>
      </c>
      <c r="C2664" s="943"/>
      <c r="D2664" s="1602"/>
      <c r="E2664" s="890"/>
      <c r="F2664" s="964" t="s">
        <v>3010</v>
      </c>
      <c r="G2664" s="860"/>
      <c r="H2664" s="893"/>
      <c r="I2664" s="893"/>
      <c r="J2664" s="965" t="s">
        <v>3057</v>
      </c>
      <c r="K2664" s="895"/>
      <c r="L2664" s="863" t="s">
        <v>592</v>
      </c>
      <c r="M2664" s="1603" t="s">
        <v>2887</v>
      </c>
      <c r="O2664" s="857"/>
    </row>
    <row r="2665" spans="2:15" s="837" customFormat="1" ht="13.5">
      <c r="B2665" s="871">
        <f t="shared" si="41"/>
        <v>2661</v>
      </c>
      <c r="C2665" s="867" t="s">
        <v>3058</v>
      </c>
      <c r="D2665" s="897"/>
      <c r="E2665" s="897"/>
      <c r="F2665" s="947"/>
      <c r="G2665" s="947"/>
      <c r="H2665" s="947"/>
      <c r="I2665" s="947"/>
      <c r="J2665" s="929" t="s">
        <v>592</v>
      </c>
      <c r="K2665" s="930" t="s">
        <v>592</v>
      </c>
      <c r="L2665" s="931" t="s">
        <v>592</v>
      </c>
      <c r="M2665" s="957"/>
      <c r="O2665" s="865"/>
    </row>
    <row r="2666" spans="2:15" ht="13.5">
      <c r="B2666" s="871">
        <f t="shared" si="41"/>
        <v>2662</v>
      </c>
      <c r="C2666" s="932"/>
      <c r="D2666" s="1601"/>
      <c r="E2666" s="880"/>
      <c r="F2666" s="896" t="s">
        <v>888</v>
      </c>
      <c r="G2666" s="897"/>
      <c r="H2666" s="897"/>
      <c r="I2666" s="897"/>
      <c r="J2666" s="955" t="s">
        <v>1404</v>
      </c>
      <c r="K2666" s="956"/>
      <c r="L2666" s="931" t="s">
        <v>592</v>
      </c>
      <c r="M2666" s="957"/>
      <c r="O2666" s="857"/>
    </row>
    <row r="2667" spans="2:15" ht="13.5">
      <c r="B2667" s="871">
        <f t="shared" si="41"/>
        <v>2663</v>
      </c>
      <c r="C2667" s="932"/>
      <c r="D2667" s="1601"/>
      <c r="E2667" s="880"/>
      <c r="F2667" s="907" t="s">
        <v>680</v>
      </c>
      <c r="G2667" s="883"/>
      <c r="H2667" s="883"/>
      <c r="I2667" s="883"/>
      <c r="J2667" s="884" t="s">
        <v>1181</v>
      </c>
      <c r="K2667" s="902"/>
      <c r="L2667" s="937" t="s">
        <v>592</v>
      </c>
      <c r="M2667" s="903"/>
      <c r="O2667" s="857"/>
    </row>
    <row r="2668" spans="2:15" ht="13.5">
      <c r="B2668" s="871">
        <f t="shared" si="41"/>
        <v>2664</v>
      </c>
      <c r="C2668" s="932"/>
      <c r="D2668" s="1601"/>
      <c r="E2668" s="958"/>
      <c r="F2668" s="959" t="s">
        <v>890</v>
      </c>
      <c r="G2668" s="882" t="s">
        <v>3059</v>
      </c>
      <c r="H2668" s="883"/>
      <c r="I2668" s="883"/>
      <c r="J2668" s="884" t="s">
        <v>2153</v>
      </c>
      <c r="K2668" s="902"/>
      <c r="L2668" s="937" t="s">
        <v>2154</v>
      </c>
      <c r="M2668" s="903"/>
      <c r="O2668" s="857"/>
    </row>
    <row r="2669" spans="2:15" ht="13.5">
      <c r="B2669" s="871">
        <f t="shared" si="41"/>
        <v>2665</v>
      </c>
      <c r="C2669" s="932"/>
      <c r="D2669" s="1601"/>
      <c r="E2669" s="958"/>
      <c r="F2669" s="960" t="s">
        <v>2149</v>
      </c>
      <c r="G2669" s="940" t="s">
        <v>3060</v>
      </c>
      <c r="H2669" s="883"/>
      <c r="I2669" s="883"/>
      <c r="J2669" s="884" t="s">
        <v>3061</v>
      </c>
      <c r="K2669" s="902"/>
      <c r="L2669" s="937" t="s">
        <v>592</v>
      </c>
      <c r="M2669" s="903"/>
      <c r="O2669" s="857"/>
    </row>
    <row r="2670" spans="2:15" ht="13.5">
      <c r="B2670" s="871">
        <f t="shared" si="41"/>
        <v>2666</v>
      </c>
      <c r="C2670" s="932"/>
      <c r="D2670" s="1601"/>
      <c r="E2670" s="958"/>
      <c r="F2670" s="960"/>
      <c r="G2670" s="940" t="s">
        <v>3025</v>
      </c>
      <c r="H2670" s="883"/>
      <c r="I2670" s="883"/>
      <c r="J2670" s="884" t="s">
        <v>3026</v>
      </c>
      <c r="K2670" s="902"/>
      <c r="L2670" s="937" t="s">
        <v>3047</v>
      </c>
      <c r="M2670" s="903"/>
      <c r="O2670" s="857"/>
    </row>
    <row r="2671" spans="2:15" ht="13.5">
      <c r="B2671" s="871">
        <f t="shared" si="41"/>
        <v>2667</v>
      </c>
      <c r="C2671" s="932"/>
      <c r="D2671" s="1601"/>
      <c r="E2671" s="958"/>
      <c r="F2671" s="960"/>
      <c r="G2671" s="940" t="s">
        <v>769</v>
      </c>
      <c r="H2671" s="883"/>
      <c r="I2671" s="883"/>
      <c r="J2671" s="884" t="s">
        <v>1342</v>
      </c>
      <c r="K2671" s="902"/>
      <c r="L2671" s="937" t="s">
        <v>592</v>
      </c>
      <c r="M2671" s="903"/>
      <c r="O2671" s="857"/>
    </row>
    <row r="2672" spans="2:15" ht="13.5">
      <c r="B2672" s="871">
        <f t="shared" si="41"/>
        <v>2668</v>
      </c>
      <c r="C2672" s="932"/>
      <c r="D2672" s="1601"/>
      <c r="E2672" s="958"/>
      <c r="F2672" s="960"/>
      <c r="G2672" s="940" t="s">
        <v>3062</v>
      </c>
      <c r="H2672" s="883"/>
      <c r="I2672" s="883"/>
      <c r="J2672" s="884" t="s">
        <v>692</v>
      </c>
      <c r="K2672" s="902"/>
      <c r="L2672" s="937" t="s">
        <v>592</v>
      </c>
      <c r="M2672" s="903"/>
      <c r="O2672" s="857"/>
    </row>
    <row r="2673" spans="2:15" ht="13.5">
      <c r="B2673" s="871">
        <f t="shared" si="41"/>
        <v>2669</v>
      </c>
      <c r="C2673" s="932"/>
      <c r="D2673" s="1601"/>
      <c r="E2673" s="958"/>
      <c r="F2673" s="960"/>
      <c r="G2673" s="940" t="s">
        <v>1697</v>
      </c>
      <c r="H2673" s="883"/>
      <c r="I2673" s="883"/>
      <c r="J2673" s="884" t="s">
        <v>1054</v>
      </c>
      <c r="K2673" s="902"/>
      <c r="L2673" s="937" t="s">
        <v>1579</v>
      </c>
      <c r="M2673" s="903"/>
      <c r="O2673" s="857"/>
    </row>
    <row r="2674" spans="2:15" ht="13.5">
      <c r="B2674" s="871">
        <f t="shared" si="41"/>
        <v>2670</v>
      </c>
      <c r="C2674" s="932"/>
      <c r="D2674" s="1601"/>
      <c r="E2674" s="958"/>
      <c r="F2674" s="960"/>
      <c r="G2674" s="940" t="s">
        <v>765</v>
      </c>
      <c r="H2674" s="883"/>
      <c r="I2674" s="883"/>
      <c r="J2674" s="884" t="s">
        <v>880</v>
      </c>
      <c r="K2674" s="902" t="s">
        <v>768</v>
      </c>
      <c r="L2674" s="937" t="s">
        <v>592</v>
      </c>
      <c r="M2674" s="903"/>
      <c r="O2674" s="857"/>
    </row>
    <row r="2675" spans="2:15" ht="13.5">
      <c r="B2675" s="871">
        <f t="shared" si="41"/>
        <v>2671</v>
      </c>
      <c r="C2675" s="932"/>
      <c r="D2675" s="1601"/>
      <c r="E2675" s="958"/>
      <c r="F2675" s="960"/>
      <c r="G2675" s="882" t="s">
        <v>3063</v>
      </c>
      <c r="H2675" s="883"/>
      <c r="I2675" s="883"/>
      <c r="J2675" s="884" t="s">
        <v>2641</v>
      </c>
      <c r="K2675" s="902"/>
      <c r="L2675" s="937" t="s">
        <v>592</v>
      </c>
      <c r="M2675" s="903"/>
      <c r="O2675" s="857"/>
    </row>
    <row r="2676" spans="2:15" ht="13.5">
      <c r="B2676" s="871">
        <f t="shared" si="41"/>
        <v>2672</v>
      </c>
      <c r="C2676" s="943"/>
      <c r="D2676" s="1602"/>
      <c r="E2676" s="890"/>
      <c r="F2676" s="964" t="s">
        <v>674</v>
      </c>
      <c r="G2676" s="860"/>
      <c r="H2676" s="893"/>
      <c r="I2676" s="893"/>
      <c r="J2676" s="965" t="s">
        <v>1445</v>
      </c>
      <c r="K2676" s="895"/>
      <c r="L2676" s="863" t="s">
        <v>592</v>
      </c>
      <c r="M2676" s="906" t="s">
        <v>772</v>
      </c>
      <c r="O2676" s="857"/>
    </row>
    <row r="2677" spans="2:15" ht="13.5">
      <c r="B2677" s="871">
        <f t="shared" si="41"/>
        <v>2673</v>
      </c>
      <c r="C2677" s="1598" t="s">
        <v>3064</v>
      </c>
      <c r="D2677" s="1599"/>
      <c r="E2677" s="927"/>
      <c r="F2677" s="897"/>
      <c r="G2677" s="897"/>
      <c r="H2677" s="897"/>
      <c r="I2677" s="897"/>
      <c r="J2677" s="929" t="s">
        <v>592</v>
      </c>
      <c r="K2677" s="930" t="s">
        <v>592</v>
      </c>
      <c r="L2677" s="931" t="s">
        <v>592</v>
      </c>
      <c r="M2677" s="957"/>
      <c r="O2677" s="857"/>
    </row>
    <row r="2678" spans="2:15" ht="13.5">
      <c r="B2678" s="871">
        <f t="shared" si="41"/>
        <v>2674</v>
      </c>
      <c r="C2678" s="1598" t="s">
        <v>3065</v>
      </c>
      <c r="D2678" s="1599"/>
      <c r="E2678" s="927"/>
      <c r="F2678" s="897"/>
      <c r="G2678" s="897"/>
      <c r="H2678" s="897"/>
      <c r="I2678" s="897"/>
      <c r="J2678" s="929" t="s">
        <v>592</v>
      </c>
      <c r="K2678" s="930" t="s">
        <v>592</v>
      </c>
      <c r="L2678" s="931" t="s">
        <v>592</v>
      </c>
      <c r="M2678" s="957"/>
      <c r="O2678" s="857"/>
    </row>
    <row r="2679" spans="2:15" ht="27" customHeight="1">
      <c r="B2679" s="871">
        <f t="shared" si="41"/>
        <v>2675</v>
      </c>
      <c r="C2679" s="3020" t="s">
        <v>3066</v>
      </c>
      <c r="D2679" s="3021"/>
      <c r="E2679" s="3021"/>
      <c r="F2679" s="3021"/>
      <c r="G2679" s="3021"/>
      <c r="H2679" s="3021"/>
      <c r="I2679" s="3022"/>
      <c r="J2679" s="929"/>
      <c r="K2679" s="930" t="s">
        <v>592</v>
      </c>
      <c r="L2679" s="931" t="s">
        <v>592</v>
      </c>
      <c r="M2679" s="957"/>
      <c r="O2679" s="857"/>
    </row>
    <row r="2680" spans="2:15" ht="57" customHeight="1">
      <c r="B2680" s="871">
        <f t="shared" si="41"/>
        <v>2676</v>
      </c>
      <c r="C2680" s="3023" t="s">
        <v>3067</v>
      </c>
      <c r="D2680" s="3024"/>
      <c r="E2680" s="3024"/>
      <c r="F2680" s="3024"/>
      <c r="G2680" s="3024"/>
      <c r="H2680" s="3024"/>
      <c r="I2680" s="3024"/>
      <c r="J2680" s="1190"/>
      <c r="K2680" s="930" t="s">
        <v>592</v>
      </c>
      <c r="L2680" s="931" t="s">
        <v>592</v>
      </c>
      <c r="M2680" s="957"/>
      <c r="O2680" s="857"/>
    </row>
    <row r="2681" spans="2:15" ht="13.5">
      <c r="B2681" s="871">
        <f t="shared" si="41"/>
        <v>2677</v>
      </c>
      <c r="C2681" s="1598" t="s">
        <v>3068</v>
      </c>
      <c r="D2681" s="1599"/>
      <c r="E2681" s="927"/>
      <c r="F2681" s="897"/>
      <c r="G2681" s="897"/>
      <c r="H2681" s="897"/>
      <c r="I2681" s="897"/>
      <c r="J2681" s="929" t="s">
        <v>592</v>
      </c>
      <c r="K2681" s="930" t="s">
        <v>592</v>
      </c>
      <c r="L2681" s="931" t="s">
        <v>592</v>
      </c>
      <c r="M2681" s="957"/>
      <c r="O2681" s="857"/>
    </row>
    <row r="2682" spans="2:15" ht="13.5">
      <c r="B2682" s="871">
        <f t="shared" si="41"/>
        <v>2678</v>
      </c>
      <c r="C2682" s="925" t="s">
        <v>3069</v>
      </c>
      <c r="D2682" s="926"/>
      <c r="E2682" s="927"/>
      <c r="F2682" s="897"/>
      <c r="G2682" s="897"/>
      <c r="H2682" s="897"/>
      <c r="I2682" s="897"/>
      <c r="J2682" s="929" t="s">
        <v>592</v>
      </c>
      <c r="K2682" s="930" t="s">
        <v>592</v>
      </c>
      <c r="L2682" s="931" t="s">
        <v>592</v>
      </c>
      <c r="M2682" s="957"/>
      <c r="O2682" s="857"/>
    </row>
    <row r="2683" spans="2:15" ht="13.5">
      <c r="B2683" s="871">
        <f t="shared" si="41"/>
        <v>2679</v>
      </c>
      <c r="C2683" s="951"/>
      <c r="D2683" s="896" t="s">
        <v>3070</v>
      </c>
      <c r="E2683" s="897"/>
      <c r="F2683" s="897"/>
      <c r="G2683" s="897"/>
      <c r="H2683" s="897"/>
      <c r="I2683" s="897"/>
      <c r="J2683" s="929" t="s">
        <v>592</v>
      </c>
      <c r="K2683" s="930" t="s">
        <v>592</v>
      </c>
      <c r="L2683" s="931" t="s">
        <v>592</v>
      </c>
      <c r="M2683" s="920"/>
      <c r="O2683" s="857"/>
    </row>
    <row r="2684" spans="2:15" ht="13.5">
      <c r="B2684" s="871">
        <f t="shared" si="41"/>
        <v>2680</v>
      </c>
      <c r="C2684" s="951"/>
      <c r="D2684" s="954"/>
      <c r="E2684" s="880"/>
      <c r="F2684" s="896" t="s">
        <v>1399</v>
      </c>
      <c r="G2684" s="897"/>
      <c r="H2684" s="897"/>
      <c r="I2684" s="897"/>
      <c r="J2684" s="955" t="s">
        <v>1647</v>
      </c>
      <c r="K2684" s="956"/>
      <c r="L2684" s="877" t="s">
        <v>592</v>
      </c>
      <c r="M2684" s="957"/>
      <c r="O2684" s="857"/>
    </row>
    <row r="2685" spans="2:15" ht="13.5">
      <c r="B2685" s="871">
        <f t="shared" si="41"/>
        <v>2681</v>
      </c>
      <c r="C2685" s="951"/>
      <c r="D2685" s="954"/>
      <c r="E2685" s="880"/>
      <c r="F2685" s="907" t="s">
        <v>680</v>
      </c>
      <c r="G2685" s="883"/>
      <c r="H2685" s="883"/>
      <c r="I2685" s="883"/>
      <c r="J2685" s="884" t="s">
        <v>3071</v>
      </c>
      <c r="K2685" s="902"/>
      <c r="L2685" s="937" t="s">
        <v>1212</v>
      </c>
      <c r="M2685" s="903"/>
      <c r="O2685" s="857"/>
    </row>
    <row r="2686" spans="2:15" ht="13.5">
      <c r="B2686" s="871">
        <f t="shared" si="41"/>
        <v>2682</v>
      </c>
      <c r="C2686" s="951"/>
      <c r="D2686" s="954"/>
      <c r="E2686" s="880"/>
      <c r="F2686" s="1022" t="s">
        <v>3072</v>
      </c>
      <c r="G2686" s="883"/>
      <c r="H2686" s="883"/>
      <c r="I2686" s="883"/>
      <c r="J2686" s="884" t="s">
        <v>3073</v>
      </c>
      <c r="K2686" s="902"/>
      <c r="L2686" s="905" t="s">
        <v>592</v>
      </c>
      <c r="M2686" s="903"/>
      <c r="O2686" s="857"/>
    </row>
    <row r="2687" spans="2:15" ht="14.25" thickBot="1">
      <c r="B2687" s="1607">
        <f t="shared" si="41"/>
        <v>2683</v>
      </c>
      <c r="C2687" s="951"/>
      <c r="D2687" s="1170" t="s">
        <v>3074</v>
      </c>
      <c r="E2687" s="1036"/>
      <c r="F2687" s="1036"/>
      <c r="G2687" s="1036"/>
      <c r="H2687" s="1036"/>
      <c r="I2687" s="1036"/>
      <c r="J2687" s="1578" t="s">
        <v>3073</v>
      </c>
      <c r="K2687" s="1608"/>
      <c r="L2687" s="1609" t="s">
        <v>592</v>
      </c>
      <c r="M2687" s="1610" t="s">
        <v>2887</v>
      </c>
      <c r="O2687" s="857"/>
    </row>
    <row r="2688" spans="2:15" s="1479" customFormat="1" ht="13.5" customHeight="1">
      <c r="B2688" s="1611"/>
      <c r="C2688" s="1612"/>
      <c r="D2688" s="1613"/>
      <c r="E2688" s="1614"/>
      <c r="F2688" s="1614"/>
      <c r="G2688" s="1614"/>
      <c r="H2688" s="1615"/>
      <c r="I2688" s="1615"/>
      <c r="J2688" s="1614"/>
      <c r="K2688" s="1614"/>
      <c r="L2688" s="1616"/>
      <c r="M2688" s="1614"/>
    </row>
  </sheetData>
  <mergeCells count="70">
    <mergeCell ref="C364:C365"/>
    <mergeCell ref="M646:M647"/>
    <mergeCell ref="D656:D657"/>
    <mergeCell ref="D8:F8"/>
    <mergeCell ref="H18:I18"/>
    <mergeCell ref="H22:I22"/>
    <mergeCell ref="G105:G106"/>
    <mergeCell ref="H156:I156"/>
    <mergeCell ref="F186:I186"/>
    <mergeCell ref="F673:F676"/>
    <mergeCell ref="G693:G695"/>
    <mergeCell ref="M693:M695"/>
    <mergeCell ref="F248:F249"/>
    <mergeCell ref="H349:I349"/>
    <mergeCell ref="H359:I359"/>
    <mergeCell ref="G752:G753"/>
    <mergeCell ref="M664:M666"/>
    <mergeCell ref="G665:G666"/>
    <mergeCell ref="M667:M669"/>
    <mergeCell ref="G668:G669"/>
    <mergeCell ref="M710:M712"/>
    <mergeCell ref="M734:M736"/>
    <mergeCell ref="G735:G736"/>
    <mergeCell ref="M738:M740"/>
    <mergeCell ref="G739:G740"/>
    <mergeCell ref="E1239:I1239"/>
    <mergeCell ref="G759:G760"/>
    <mergeCell ref="G813:I813"/>
    <mergeCell ref="G825:I825"/>
    <mergeCell ref="C967:I967"/>
    <mergeCell ref="C976:I976"/>
    <mergeCell ref="G992:G1004"/>
    <mergeCell ref="H993:H994"/>
    <mergeCell ref="C1006:I1006"/>
    <mergeCell ref="C1012:I1012"/>
    <mergeCell ref="C1018:I1018"/>
    <mergeCell ref="F1170:F1174"/>
    <mergeCell ref="F1204:F1212"/>
    <mergeCell ref="F1553:G1553"/>
    <mergeCell ref="E1248:I1248"/>
    <mergeCell ref="E1250:I1250"/>
    <mergeCell ref="F1264:F1265"/>
    <mergeCell ref="F1273:F1274"/>
    <mergeCell ref="D1278:I1278"/>
    <mergeCell ref="E1288:I1288"/>
    <mergeCell ref="E1290:I1290"/>
    <mergeCell ref="F1349:G1357"/>
    <mergeCell ref="F1359:G1367"/>
    <mergeCell ref="F1420:G1420"/>
    <mergeCell ref="F1421:G1421"/>
    <mergeCell ref="F1563:G1563"/>
    <mergeCell ref="F1564:G1564"/>
    <mergeCell ref="F1565:G1565"/>
    <mergeCell ref="F1737:G1737"/>
    <mergeCell ref="F1743:G1743"/>
    <mergeCell ref="F1554:G1554"/>
    <mergeCell ref="F1555:G1555"/>
    <mergeCell ref="F1558:G1558"/>
    <mergeCell ref="F1559:G1559"/>
    <mergeCell ref="F1560:G1560"/>
    <mergeCell ref="M2052:M2056"/>
    <mergeCell ref="C2679:I2679"/>
    <mergeCell ref="C2680:I2680"/>
    <mergeCell ref="D2548:I2548"/>
    <mergeCell ref="D2560:I2560"/>
    <mergeCell ref="D2570:I2570"/>
    <mergeCell ref="D2582:I2582"/>
    <mergeCell ref="D2592:I2592"/>
    <mergeCell ref="D2604:I2604"/>
    <mergeCell ref="D2296:I2296"/>
  </mergeCells>
  <phoneticPr fontId="3"/>
  <printOptions horizontalCentered="1"/>
  <pageMargins left="0.25" right="0.25" top="0.75" bottom="0.53" header="0.3" footer="0.3"/>
  <pageSetup paperSize="8" scale="72" fitToHeight="0" orientation="portrait" cellComments="asDisplayed" useFirstPageNumber="1" r:id="rId1"/>
  <headerFooter>
    <oddHeader>&amp;R&amp;"ＭＳ 明朝,標準"（&amp;A）</oddHeader>
    <oddFooter>&amp;R&amp;P/&amp;N</oddFooter>
  </headerFooter>
  <rowBreaks count="23" manualBreakCount="23">
    <brk id="108" max="12" man="1"/>
    <brk id="223" max="12" man="1"/>
    <brk id="343" max="12" man="1"/>
    <brk id="459" max="12" man="1"/>
    <brk id="575" max="12" man="1"/>
    <brk id="689" max="12" man="1"/>
    <brk id="802" max="12" man="1"/>
    <brk id="905" max="12" man="1"/>
    <brk id="1013" max="12" man="1"/>
    <brk id="1133" max="12" man="1"/>
    <brk id="1249" max="12" man="1"/>
    <brk id="1361" max="12" man="1"/>
    <brk id="1476" max="12" man="1"/>
    <brk id="1595" max="12" man="1"/>
    <brk id="1705" max="12" man="1"/>
    <brk id="1814" max="12" man="1"/>
    <brk id="1904" max="12" man="1"/>
    <brk id="2015" max="12" man="1"/>
    <brk id="2137" max="12" man="1"/>
    <brk id="2252" max="12" man="1"/>
    <brk id="2359" max="12" man="1"/>
    <brk id="2482" max="12" man="1"/>
    <brk id="259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1"/>
  <sheetViews>
    <sheetView showGridLines="0" view="pageBreakPreview" zoomScale="80" zoomScaleNormal="100" zoomScaleSheetLayoutView="80" workbookViewId="0">
      <selection activeCell="C37" sqref="C37"/>
    </sheetView>
  </sheetViews>
  <sheetFormatPr defaultColWidth="9" defaultRowHeight="13.5"/>
  <cols>
    <col min="1" max="1" width="4.75" style="590" customWidth="1"/>
    <col min="2" max="2" width="24.875" style="590" customWidth="1"/>
    <col min="3" max="3" width="5" style="590" customWidth="1"/>
    <col min="4" max="4" width="13.25" style="590" customWidth="1"/>
    <col min="5" max="5" width="14.25" style="590" customWidth="1"/>
    <col min="6" max="7" width="13.25" style="590" customWidth="1"/>
    <col min="8" max="8" width="4.625" style="590" customWidth="1"/>
    <col min="9" max="16384" width="9" style="590"/>
  </cols>
  <sheetData>
    <row r="1" spans="2:7" ht="11.25" customHeight="1"/>
    <row r="2" spans="2:7" ht="17.25">
      <c r="B2" s="1621" t="s">
        <v>3075</v>
      </c>
      <c r="C2" s="1622"/>
      <c r="D2" s="1622"/>
      <c r="E2" s="1622"/>
      <c r="F2" s="1622"/>
      <c r="G2" s="1622"/>
    </row>
    <row r="3" spans="2:7" ht="8.25" customHeight="1">
      <c r="B3" s="1623"/>
      <c r="C3" s="1622"/>
      <c r="D3" s="1622"/>
      <c r="E3" s="1622"/>
      <c r="F3" s="1622"/>
      <c r="G3" s="1622"/>
    </row>
    <row r="4" spans="2:7" ht="19.5" customHeight="1">
      <c r="B4" s="3079" t="s">
        <v>3076</v>
      </c>
      <c r="C4" s="3079"/>
      <c r="D4" s="1624" t="s">
        <v>3077</v>
      </c>
      <c r="E4" s="1624" t="s">
        <v>3078</v>
      </c>
      <c r="F4" s="1624" t="s">
        <v>3079</v>
      </c>
      <c r="G4" s="1624" t="s">
        <v>3080</v>
      </c>
    </row>
    <row r="5" spans="2:7" ht="20.25" customHeight="1">
      <c r="B5" s="1625" t="s">
        <v>3081</v>
      </c>
      <c r="C5" s="1626">
        <v>48</v>
      </c>
      <c r="D5" s="1627" t="s">
        <v>3082</v>
      </c>
      <c r="E5" s="1627" t="s">
        <v>3082</v>
      </c>
      <c r="F5" s="1627" t="s">
        <v>3082</v>
      </c>
      <c r="G5" s="1627" t="s">
        <v>3083</v>
      </c>
    </row>
    <row r="6" spans="2:7" ht="20.25" customHeight="1">
      <c r="B6" s="1625" t="s">
        <v>3084</v>
      </c>
      <c r="C6" s="1626">
        <v>59</v>
      </c>
      <c r="D6" s="1627" t="s">
        <v>3082</v>
      </c>
      <c r="E6" s="1627" t="s">
        <v>3082</v>
      </c>
      <c r="F6" s="1627" t="s">
        <v>3082</v>
      </c>
      <c r="G6" s="1627" t="s">
        <v>3083</v>
      </c>
    </row>
    <row r="7" spans="2:7" ht="20.25" customHeight="1">
      <c r="B7" s="1625" t="s">
        <v>3085</v>
      </c>
      <c r="C7" s="1626">
        <v>51</v>
      </c>
      <c r="D7" s="1627" t="s">
        <v>3086</v>
      </c>
      <c r="E7" s="1627" t="s">
        <v>3082</v>
      </c>
      <c r="F7" s="1627" t="s">
        <v>3082</v>
      </c>
      <c r="G7" s="1627" t="s">
        <v>3083</v>
      </c>
    </row>
    <row r="8" spans="2:7" ht="20.25" customHeight="1">
      <c r="B8" s="1625" t="s">
        <v>3087</v>
      </c>
      <c r="C8" s="1626" t="s">
        <v>3088</v>
      </c>
      <c r="D8" s="1627" t="s">
        <v>3086</v>
      </c>
      <c r="E8" s="1627" t="s">
        <v>3082</v>
      </c>
      <c r="F8" s="1627" t="s">
        <v>3082</v>
      </c>
      <c r="G8" s="1627" t="s">
        <v>3083</v>
      </c>
    </row>
    <row r="9" spans="2:7" ht="20.25" customHeight="1">
      <c r="B9" s="1625" t="s">
        <v>3089</v>
      </c>
      <c r="C9" s="1626">
        <v>87</v>
      </c>
      <c r="D9" s="1627" t="s">
        <v>3082</v>
      </c>
      <c r="E9" s="1627" t="s">
        <v>3082</v>
      </c>
      <c r="F9" s="1627" t="s">
        <v>3082</v>
      </c>
      <c r="G9" s="1627" t="s">
        <v>3083</v>
      </c>
    </row>
    <row r="10" spans="2:7" ht="20.25" customHeight="1">
      <c r="B10" s="1625" t="s">
        <v>3090</v>
      </c>
      <c r="C10" s="1626">
        <v>95</v>
      </c>
      <c r="D10" s="1627" t="s">
        <v>3086</v>
      </c>
      <c r="E10" s="1627" t="s">
        <v>3082</v>
      </c>
      <c r="F10" s="1627" t="s">
        <v>3082</v>
      </c>
      <c r="G10" s="1627" t="s">
        <v>3083</v>
      </c>
    </row>
    <row r="11" spans="2:7" ht="20.25" customHeight="1">
      <c r="B11" s="1625" t="s">
        <v>3091</v>
      </c>
      <c r="C11" s="1626" t="s">
        <v>3092</v>
      </c>
      <c r="D11" s="1627" t="s">
        <v>3086</v>
      </c>
      <c r="E11" s="1627" t="s">
        <v>3086</v>
      </c>
      <c r="F11" s="1627" t="s">
        <v>3082</v>
      </c>
      <c r="G11" s="1627" t="s">
        <v>3093</v>
      </c>
    </row>
    <row r="12" spans="2:7" ht="20.25" customHeight="1">
      <c r="B12" s="1625" t="s">
        <v>3094</v>
      </c>
      <c r="C12" s="1626" t="s">
        <v>3092</v>
      </c>
      <c r="D12" s="1627" t="s">
        <v>3086</v>
      </c>
      <c r="E12" s="1627" t="s">
        <v>3086</v>
      </c>
      <c r="F12" s="1627" t="s">
        <v>3082</v>
      </c>
      <c r="G12" s="1627" t="s">
        <v>3093</v>
      </c>
    </row>
    <row r="13" spans="2:7" ht="20.25" customHeight="1">
      <c r="B13" s="1625" t="s">
        <v>3095</v>
      </c>
      <c r="C13" s="1626">
        <v>27</v>
      </c>
      <c r="D13" s="1627" t="s">
        <v>3086</v>
      </c>
      <c r="E13" s="1627" t="s">
        <v>3086</v>
      </c>
      <c r="F13" s="1627" t="s">
        <v>3082</v>
      </c>
      <c r="G13" s="1627" t="s">
        <v>3093</v>
      </c>
    </row>
    <row r="14" spans="2:7" ht="20.25" customHeight="1">
      <c r="B14" s="1625" t="s">
        <v>3096</v>
      </c>
      <c r="C14" s="1628"/>
      <c r="D14" s="1627" t="s">
        <v>3086</v>
      </c>
      <c r="E14" s="1627" t="s">
        <v>3086</v>
      </c>
      <c r="F14" s="1627" t="s">
        <v>3082</v>
      </c>
      <c r="G14" s="1627" t="s">
        <v>3093</v>
      </c>
    </row>
    <row r="15" spans="2:7" ht="20.25" customHeight="1">
      <c r="B15" s="1625"/>
      <c r="C15" s="1628"/>
      <c r="D15" s="1627"/>
      <c r="E15" s="1627"/>
      <c r="F15" s="1627"/>
      <c r="G15" s="1627"/>
    </row>
    <row r="16" spans="2:7" ht="20.25" customHeight="1">
      <c r="B16" s="1625"/>
      <c r="C16" s="1628"/>
      <c r="D16" s="1627"/>
      <c r="E16" s="1627"/>
      <c r="F16" s="1627"/>
      <c r="G16" s="1627"/>
    </row>
    <row r="17" spans="2:7" ht="20.25" customHeight="1">
      <c r="B17" s="1625"/>
      <c r="C17" s="1628"/>
      <c r="D17" s="1627"/>
      <c r="E17" s="1627"/>
      <c r="F17" s="1627"/>
      <c r="G17" s="1627"/>
    </row>
    <row r="18" spans="2:7" ht="20.25" customHeight="1">
      <c r="B18" s="1625"/>
      <c r="C18" s="1628"/>
      <c r="D18" s="1627"/>
      <c r="E18" s="1627"/>
      <c r="F18" s="1627"/>
      <c r="G18" s="1627"/>
    </row>
    <row r="19" spans="2:7" ht="20.25" customHeight="1">
      <c r="B19" s="1625"/>
      <c r="C19" s="1628"/>
      <c r="D19" s="1627"/>
      <c r="E19" s="1627"/>
      <c r="F19" s="1627"/>
      <c r="G19" s="1627"/>
    </row>
    <row r="20" spans="2:7" ht="20.25" customHeight="1">
      <c r="B20" s="1625"/>
      <c r="C20" s="1628"/>
      <c r="D20" s="1627"/>
      <c r="E20" s="1627"/>
      <c r="F20" s="1627"/>
      <c r="G20" s="1627"/>
    </row>
    <row r="21" spans="2:7">
      <c r="B21" s="590" t="s">
        <v>3097</v>
      </c>
    </row>
  </sheetData>
  <mergeCells count="1">
    <mergeCell ref="B4:C4"/>
  </mergeCells>
  <phoneticPr fontId="3"/>
  <pageMargins left="0.70866141732283472" right="0.70866141732283472" top="1.0236220472440944" bottom="0.74803149606299213" header="0.51181102362204722" footer="0.31496062992125984"/>
  <pageSetup paperSize="9" scale="86" fitToWidth="2" fitToHeight="0" orientation="portrait" r:id="rId1"/>
  <headerFooter scaleWithDoc="0">
    <oddHeader>&amp;R&amp;"ＭＳ 明朝,標準"（&amp;A）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4"/>
  <sheetViews>
    <sheetView showGridLines="0" view="pageBreakPreview" zoomScale="80" zoomScaleNormal="100" zoomScaleSheetLayoutView="80" workbookViewId="0">
      <selection activeCell="G39" sqref="G39"/>
    </sheetView>
  </sheetViews>
  <sheetFormatPr defaultColWidth="9" defaultRowHeight="13.5"/>
  <cols>
    <col min="1" max="1" width="0.875" style="590" customWidth="1"/>
    <col min="2" max="2" width="5.375" style="590" bestFit="1" customWidth="1"/>
    <col min="3" max="3" width="32.125" style="590" customWidth="1"/>
    <col min="4" max="18" width="4.5" style="590" customWidth="1"/>
    <col min="19" max="19" width="0.875" style="590" customWidth="1"/>
    <col min="20" max="16384" width="9" style="590"/>
  </cols>
  <sheetData>
    <row r="1" spans="2:18" ht="8.25" customHeight="1">
      <c r="B1" s="1629"/>
      <c r="C1" s="1629"/>
      <c r="D1" s="1629"/>
      <c r="E1" s="1629"/>
      <c r="F1" s="1629"/>
      <c r="G1" s="1629"/>
      <c r="H1" s="1629"/>
      <c r="I1" s="1629"/>
      <c r="J1" s="1629"/>
      <c r="K1" s="1629"/>
      <c r="L1" s="1629"/>
      <c r="M1" s="1629"/>
      <c r="N1" s="1629"/>
      <c r="O1" s="1629"/>
      <c r="P1" s="1629"/>
      <c r="Q1" s="1629"/>
      <c r="R1" s="1629"/>
    </row>
    <row r="2" spans="2:18" s="1632" customFormat="1" ht="17.25">
      <c r="B2" s="1630" t="s">
        <v>3098</v>
      </c>
      <c r="C2" s="1631"/>
      <c r="D2" s="1631"/>
      <c r="E2" s="1631"/>
      <c r="F2" s="1631"/>
      <c r="G2" s="1631"/>
      <c r="H2" s="1631"/>
      <c r="I2" s="1631"/>
      <c r="J2" s="1631"/>
      <c r="K2" s="1631"/>
      <c r="L2" s="1631"/>
      <c r="M2" s="1631"/>
      <c r="N2" s="1631"/>
      <c r="O2" s="1631"/>
      <c r="P2" s="1631"/>
      <c r="Q2" s="1631"/>
      <c r="R2" s="1631"/>
    </row>
    <row r="3" spans="2:18" s="1632" customFormat="1" ht="8.25" customHeight="1"/>
    <row r="4" spans="2:18">
      <c r="B4" s="3081" t="s">
        <v>3099</v>
      </c>
      <c r="C4" s="3082" t="s">
        <v>3100</v>
      </c>
      <c r="D4" s="3082" t="s">
        <v>3101</v>
      </c>
      <c r="E4" s="3082"/>
      <c r="F4" s="3082"/>
      <c r="G4" s="3082" t="s">
        <v>3102</v>
      </c>
      <c r="H4" s="3082"/>
      <c r="I4" s="3082"/>
      <c r="J4" s="3082"/>
      <c r="K4" s="3082"/>
      <c r="L4" s="3082"/>
      <c r="M4" s="3082"/>
      <c r="N4" s="3082"/>
      <c r="O4" s="3082"/>
      <c r="P4" s="3082"/>
      <c r="Q4" s="3082"/>
      <c r="R4" s="3083" t="s">
        <v>3103</v>
      </c>
    </row>
    <row r="5" spans="2:18">
      <c r="B5" s="3081"/>
      <c r="C5" s="3082"/>
      <c r="D5" s="3081" t="s">
        <v>3104</v>
      </c>
      <c r="E5" s="3082" t="s">
        <v>3105</v>
      </c>
      <c r="F5" s="3082"/>
      <c r="G5" s="3082" t="s">
        <v>3106</v>
      </c>
      <c r="H5" s="3082"/>
      <c r="I5" s="3082"/>
      <c r="J5" s="3082"/>
      <c r="K5" s="3082" t="s">
        <v>3107</v>
      </c>
      <c r="L5" s="3082"/>
      <c r="M5" s="3082"/>
      <c r="N5" s="3082"/>
      <c r="O5" s="3082" t="s">
        <v>3108</v>
      </c>
      <c r="P5" s="3082"/>
      <c r="Q5" s="3082"/>
      <c r="R5" s="3083"/>
    </row>
    <row r="6" spans="2:18" ht="54">
      <c r="B6" s="3081"/>
      <c r="C6" s="3082"/>
      <c r="D6" s="3081"/>
      <c r="E6" s="1633" t="s">
        <v>3109</v>
      </c>
      <c r="F6" s="1633" t="s">
        <v>3110</v>
      </c>
      <c r="G6" s="1633" t="s">
        <v>3111</v>
      </c>
      <c r="H6" s="1633" t="s">
        <v>3112</v>
      </c>
      <c r="I6" s="1633" t="s">
        <v>3080</v>
      </c>
      <c r="J6" s="1633" t="s">
        <v>3113</v>
      </c>
      <c r="K6" s="1633" t="s">
        <v>3111</v>
      </c>
      <c r="L6" s="1633" t="s">
        <v>3080</v>
      </c>
      <c r="M6" s="1633" t="s">
        <v>3113</v>
      </c>
      <c r="N6" s="1633" t="s">
        <v>3114</v>
      </c>
      <c r="O6" s="1633" t="s">
        <v>3111</v>
      </c>
      <c r="P6" s="1633" t="s">
        <v>3080</v>
      </c>
      <c r="Q6" s="1633" t="s">
        <v>3113</v>
      </c>
      <c r="R6" s="3083"/>
    </row>
    <row r="7" spans="2:18" s="1632" customFormat="1">
      <c r="B7" s="1634" t="s">
        <v>3115</v>
      </c>
      <c r="C7" s="1635"/>
      <c r="D7" s="1635"/>
      <c r="E7" s="1635"/>
      <c r="F7" s="1635"/>
      <c r="G7" s="1635"/>
      <c r="H7" s="1635"/>
      <c r="I7" s="1635"/>
      <c r="J7" s="1635"/>
      <c r="K7" s="1635"/>
      <c r="L7" s="1635"/>
      <c r="M7" s="1635"/>
      <c r="N7" s="1635"/>
      <c r="O7" s="1635"/>
      <c r="P7" s="1635"/>
      <c r="Q7" s="1635"/>
      <c r="R7" s="1636"/>
    </row>
    <row r="8" spans="2:18" ht="15.75" customHeight="1">
      <c r="B8" s="1637"/>
      <c r="C8" s="1637"/>
      <c r="D8" s="1637"/>
      <c r="E8" s="1637"/>
      <c r="F8" s="1637"/>
      <c r="G8" s="1637"/>
      <c r="H8" s="1637"/>
      <c r="I8" s="1637"/>
      <c r="J8" s="1637"/>
      <c r="K8" s="1637"/>
      <c r="L8" s="1637"/>
      <c r="M8" s="1637"/>
      <c r="N8" s="1637"/>
      <c r="O8" s="1637"/>
      <c r="P8" s="1637"/>
      <c r="Q8" s="1637"/>
      <c r="R8" s="1637"/>
    </row>
    <row r="9" spans="2:18" ht="15.75" customHeight="1">
      <c r="B9" s="1637"/>
      <c r="C9" s="1637"/>
      <c r="D9" s="1637"/>
      <c r="E9" s="1637"/>
      <c r="F9" s="1637"/>
      <c r="G9" s="1637"/>
      <c r="H9" s="1637"/>
      <c r="I9" s="1637"/>
      <c r="J9" s="1637"/>
      <c r="K9" s="1637"/>
      <c r="L9" s="1637"/>
      <c r="M9" s="1637"/>
      <c r="N9" s="1637"/>
      <c r="O9" s="1637"/>
      <c r="P9" s="1637"/>
      <c r="Q9" s="1637"/>
      <c r="R9" s="1637"/>
    </row>
    <row r="10" spans="2:18" ht="15.75" customHeight="1">
      <c r="B10" s="1637"/>
      <c r="C10" s="1637"/>
      <c r="D10" s="1637"/>
      <c r="E10" s="1637"/>
      <c r="F10" s="1637"/>
      <c r="G10" s="1637"/>
      <c r="H10" s="1637"/>
      <c r="I10" s="1637"/>
      <c r="J10" s="1637"/>
      <c r="K10" s="1637"/>
      <c r="L10" s="1637"/>
      <c r="M10" s="1637"/>
      <c r="N10" s="1637"/>
      <c r="O10" s="1637"/>
      <c r="P10" s="1637"/>
      <c r="Q10" s="1637"/>
      <c r="R10" s="1637"/>
    </row>
    <row r="11" spans="2:18" ht="15.75" customHeight="1">
      <c r="B11" s="1637"/>
      <c r="C11" s="1637"/>
      <c r="D11" s="1637"/>
      <c r="E11" s="1637"/>
      <c r="F11" s="1637"/>
      <c r="G11" s="1637"/>
      <c r="H11" s="1637"/>
      <c r="I11" s="1637"/>
      <c r="J11" s="1637"/>
      <c r="K11" s="1637"/>
      <c r="L11" s="1637"/>
      <c r="M11" s="1637"/>
      <c r="N11" s="1637"/>
      <c r="O11" s="1637"/>
      <c r="P11" s="1637"/>
      <c r="Q11" s="1637"/>
      <c r="R11" s="1637"/>
    </row>
    <row r="12" spans="2:18" ht="15.75" customHeight="1">
      <c r="B12" s="1637"/>
      <c r="C12" s="1637"/>
      <c r="D12" s="1637"/>
      <c r="E12" s="1637"/>
      <c r="F12" s="1637"/>
      <c r="G12" s="1637"/>
      <c r="H12" s="1637"/>
      <c r="I12" s="1637"/>
      <c r="J12" s="1637"/>
      <c r="K12" s="1637"/>
      <c r="L12" s="1637"/>
      <c r="M12" s="1637"/>
      <c r="N12" s="1637"/>
      <c r="O12" s="1637"/>
      <c r="P12" s="1637"/>
      <c r="Q12" s="1637"/>
      <c r="R12" s="1637"/>
    </row>
    <row r="13" spans="2:18" ht="15.75" customHeight="1">
      <c r="B13" s="1637"/>
      <c r="C13" s="1637"/>
      <c r="D13" s="1637"/>
      <c r="E13" s="1637"/>
      <c r="F13" s="1637"/>
      <c r="G13" s="1637"/>
      <c r="H13" s="1637"/>
      <c r="I13" s="1637"/>
      <c r="J13" s="1637"/>
      <c r="K13" s="1637"/>
      <c r="L13" s="1637"/>
      <c r="M13" s="1637"/>
      <c r="N13" s="1637"/>
      <c r="O13" s="1637"/>
      <c r="P13" s="1637"/>
      <c r="Q13" s="1637"/>
      <c r="R13" s="1637"/>
    </row>
    <row r="14" spans="2:18" ht="15.75" customHeight="1">
      <c r="B14" s="1637"/>
      <c r="C14" s="1637"/>
      <c r="D14" s="1637"/>
      <c r="E14" s="1637"/>
      <c r="F14" s="1637"/>
      <c r="G14" s="1637"/>
      <c r="H14" s="1637"/>
      <c r="I14" s="1637"/>
      <c r="J14" s="1637"/>
      <c r="K14" s="1637"/>
      <c r="L14" s="1637"/>
      <c r="M14" s="1637"/>
      <c r="N14" s="1637"/>
      <c r="O14" s="1637"/>
      <c r="P14" s="1637"/>
      <c r="Q14" s="1637"/>
      <c r="R14" s="1637"/>
    </row>
    <row r="15" spans="2:18" ht="15.75" customHeight="1">
      <c r="B15" s="1637"/>
      <c r="C15" s="1637"/>
      <c r="D15" s="1637"/>
      <c r="E15" s="1637"/>
      <c r="F15" s="1637"/>
      <c r="G15" s="1637"/>
      <c r="H15" s="1637"/>
      <c r="I15" s="1637"/>
      <c r="J15" s="1637"/>
      <c r="K15" s="1637"/>
      <c r="L15" s="1637"/>
      <c r="M15" s="1637"/>
      <c r="N15" s="1637"/>
      <c r="O15" s="1637"/>
      <c r="P15" s="1637"/>
      <c r="Q15" s="1637"/>
      <c r="R15" s="1637"/>
    </row>
    <row r="16" spans="2:18" ht="15.75" customHeight="1">
      <c r="B16" s="1637"/>
      <c r="C16" s="1637"/>
      <c r="D16" s="1637"/>
      <c r="E16" s="1637"/>
      <c r="F16" s="1637"/>
      <c r="G16" s="1637"/>
      <c r="H16" s="1637"/>
      <c r="I16" s="1637"/>
      <c r="J16" s="1637"/>
      <c r="K16" s="1637"/>
      <c r="L16" s="1637"/>
      <c r="M16" s="1637"/>
      <c r="N16" s="1637"/>
      <c r="O16" s="1637"/>
      <c r="P16" s="1637"/>
      <c r="Q16" s="1637"/>
      <c r="R16" s="1637"/>
    </row>
    <row r="17" spans="2:18" ht="15.75" customHeight="1">
      <c r="B17" s="1637"/>
      <c r="C17" s="1637"/>
      <c r="D17" s="1637"/>
      <c r="E17" s="1637"/>
      <c r="F17" s="1637"/>
      <c r="G17" s="1637"/>
      <c r="H17" s="1637"/>
      <c r="I17" s="1637"/>
      <c r="J17" s="1637"/>
      <c r="K17" s="1637"/>
      <c r="L17" s="1637"/>
      <c r="M17" s="1637"/>
      <c r="N17" s="1637"/>
      <c r="O17" s="1637"/>
      <c r="P17" s="1637"/>
      <c r="Q17" s="1637"/>
      <c r="R17" s="1637"/>
    </row>
    <row r="18" spans="2:18" s="1632" customFormat="1">
      <c r="B18" s="1634" t="s">
        <v>3116</v>
      </c>
      <c r="C18" s="1635"/>
      <c r="D18" s="1635"/>
      <c r="E18" s="1635"/>
      <c r="F18" s="1635"/>
      <c r="G18" s="1635"/>
      <c r="H18" s="1635"/>
      <c r="I18" s="1635"/>
      <c r="J18" s="1635"/>
      <c r="K18" s="1635"/>
      <c r="L18" s="1635"/>
      <c r="M18" s="1635"/>
      <c r="N18" s="1635"/>
      <c r="O18" s="1635"/>
      <c r="P18" s="1635"/>
      <c r="Q18" s="1635"/>
      <c r="R18" s="1636"/>
    </row>
    <row r="19" spans="2:18" ht="15.75" customHeight="1">
      <c r="B19" s="1637"/>
      <c r="C19" s="1637"/>
      <c r="D19" s="1637"/>
      <c r="E19" s="1637"/>
      <c r="F19" s="1637"/>
      <c r="G19" s="1637"/>
      <c r="H19" s="1637"/>
      <c r="I19" s="1637"/>
      <c r="J19" s="1637"/>
      <c r="K19" s="1637"/>
      <c r="L19" s="1637"/>
      <c r="M19" s="1637"/>
      <c r="N19" s="1637"/>
      <c r="O19" s="1637"/>
      <c r="P19" s="1637"/>
      <c r="Q19" s="1637"/>
      <c r="R19" s="1637"/>
    </row>
    <row r="20" spans="2:18" ht="15.75" customHeight="1">
      <c r="B20" s="1637"/>
      <c r="C20" s="1637"/>
      <c r="D20" s="1637"/>
      <c r="E20" s="1637"/>
      <c r="F20" s="1637"/>
      <c r="G20" s="1637"/>
      <c r="H20" s="1637"/>
      <c r="I20" s="1637"/>
      <c r="J20" s="1637"/>
      <c r="K20" s="1637"/>
      <c r="L20" s="1637"/>
      <c r="M20" s="1637"/>
      <c r="N20" s="1637"/>
      <c r="O20" s="1637"/>
      <c r="P20" s="1637"/>
      <c r="Q20" s="1637"/>
      <c r="R20" s="1637"/>
    </row>
    <row r="21" spans="2:18" ht="15.75" customHeight="1">
      <c r="B21" s="1637"/>
      <c r="C21" s="1637"/>
      <c r="D21" s="1637"/>
      <c r="E21" s="1637"/>
      <c r="F21" s="1637"/>
      <c r="G21" s="1637"/>
      <c r="H21" s="1637"/>
      <c r="I21" s="1637"/>
      <c r="J21" s="1637"/>
      <c r="K21" s="1637"/>
      <c r="L21" s="1637"/>
      <c r="M21" s="1637"/>
      <c r="N21" s="1637"/>
      <c r="O21" s="1637"/>
      <c r="P21" s="1637"/>
      <c r="Q21" s="1637"/>
      <c r="R21" s="1637"/>
    </row>
    <row r="22" spans="2:18" ht="15.75" customHeight="1">
      <c r="B22" s="1637"/>
      <c r="C22" s="1637"/>
      <c r="D22" s="1637"/>
      <c r="E22" s="1637"/>
      <c r="F22" s="1637"/>
      <c r="G22" s="1637"/>
      <c r="H22" s="1637"/>
      <c r="I22" s="1637"/>
      <c r="J22" s="1637"/>
      <c r="K22" s="1637"/>
      <c r="L22" s="1637"/>
      <c r="M22" s="1637"/>
      <c r="N22" s="1637"/>
      <c r="O22" s="1637"/>
      <c r="P22" s="1637"/>
      <c r="Q22" s="1637"/>
      <c r="R22" s="1637"/>
    </row>
    <row r="23" spans="2:18" ht="15.75" customHeight="1">
      <c r="B23" s="1637"/>
      <c r="C23" s="1637"/>
      <c r="D23" s="1637"/>
      <c r="E23" s="1637"/>
      <c r="F23" s="1637"/>
      <c r="G23" s="1637"/>
      <c r="H23" s="1637"/>
      <c r="I23" s="1637"/>
      <c r="J23" s="1637"/>
      <c r="K23" s="1637"/>
      <c r="L23" s="1637"/>
      <c r="M23" s="1637"/>
      <c r="N23" s="1637"/>
      <c r="O23" s="1637"/>
      <c r="P23" s="1637"/>
      <c r="Q23" s="1637"/>
      <c r="R23" s="1637"/>
    </row>
    <row r="24" spans="2:18" ht="15.75" customHeight="1">
      <c r="B24" s="1637"/>
      <c r="C24" s="1637"/>
      <c r="D24" s="1637"/>
      <c r="E24" s="1637"/>
      <c r="F24" s="1637"/>
      <c r="G24" s="1637"/>
      <c r="H24" s="1637"/>
      <c r="I24" s="1637"/>
      <c r="J24" s="1637"/>
      <c r="K24" s="1637"/>
      <c r="L24" s="1637"/>
      <c r="M24" s="1637"/>
      <c r="N24" s="1637"/>
      <c r="O24" s="1637"/>
      <c r="P24" s="1637"/>
      <c r="Q24" s="1637"/>
      <c r="R24" s="1637"/>
    </row>
    <row r="25" spans="2:18" ht="15.75" customHeight="1">
      <c r="B25" s="1637"/>
      <c r="C25" s="1637"/>
      <c r="D25" s="1637"/>
      <c r="E25" s="1637"/>
      <c r="F25" s="1637"/>
      <c r="G25" s="1637"/>
      <c r="H25" s="1637"/>
      <c r="I25" s="1637"/>
      <c r="J25" s="1637"/>
      <c r="K25" s="1637"/>
      <c r="L25" s="1637"/>
      <c r="M25" s="1637"/>
      <c r="N25" s="1637"/>
      <c r="O25" s="1637"/>
      <c r="P25" s="1637"/>
      <c r="Q25" s="1637"/>
      <c r="R25" s="1637"/>
    </row>
    <row r="26" spans="2:18" ht="15.75" customHeight="1">
      <c r="B26" s="1637"/>
      <c r="C26" s="1637"/>
      <c r="D26" s="1637"/>
      <c r="E26" s="1637"/>
      <c r="F26" s="1637"/>
      <c r="G26" s="1637"/>
      <c r="H26" s="1637"/>
      <c r="I26" s="1637"/>
      <c r="J26" s="1637"/>
      <c r="K26" s="1637"/>
      <c r="L26" s="1637"/>
      <c r="M26" s="1637"/>
      <c r="N26" s="1637"/>
      <c r="O26" s="1637"/>
      <c r="P26" s="1637"/>
      <c r="Q26" s="1637"/>
      <c r="R26" s="1637"/>
    </row>
    <row r="27" spans="2:18" ht="15.75" customHeight="1">
      <c r="B27" s="1637"/>
      <c r="C27" s="1637"/>
      <c r="D27" s="1637"/>
      <c r="E27" s="1637"/>
      <c r="F27" s="1637"/>
      <c r="G27" s="1637"/>
      <c r="H27" s="1637"/>
      <c r="I27" s="1637"/>
      <c r="J27" s="1637"/>
      <c r="K27" s="1637"/>
      <c r="L27" s="1637"/>
      <c r="M27" s="1637"/>
      <c r="N27" s="1637"/>
      <c r="O27" s="1637"/>
      <c r="P27" s="1637"/>
      <c r="Q27" s="1637"/>
      <c r="R27" s="1637"/>
    </row>
    <row r="28" spans="2:18" ht="15.75" customHeight="1">
      <c r="B28" s="1637"/>
      <c r="C28" s="1637"/>
      <c r="D28" s="1637"/>
      <c r="E28" s="1637"/>
      <c r="F28" s="1637"/>
      <c r="G28" s="1637"/>
      <c r="H28" s="1637"/>
      <c r="I28" s="1637"/>
      <c r="J28" s="1637"/>
      <c r="K28" s="1637"/>
      <c r="L28" s="1637"/>
      <c r="M28" s="1637"/>
      <c r="N28" s="1637"/>
      <c r="O28" s="1637"/>
      <c r="P28" s="1637"/>
      <c r="Q28" s="1637"/>
      <c r="R28" s="1637"/>
    </row>
    <row r="31" spans="2:18" ht="12.95" customHeight="1">
      <c r="B31" s="3080" t="s">
        <v>4384</v>
      </c>
      <c r="C31" s="3080"/>
      <c r="D31" s="3080"/>
      <c r="E31" s="3080"/>
      <c r="F31" s="3080"/>
      <c r="G31" s="3080"/>
      <c r="H31" s="3080"/>
      <c r="I31" s="3080"/>
      <c r="J31" s="3080"/>
      <c r="K31" s="3080"/>
      <c r="L31" s="3080"/>
      <c r="M31" s="3080"/>
      <c r="N31" s="3080"/>
      <c r="O31" s="3080"/>
      <c r="P31" s="3080"/>
      <c r="Q31" s="3080"/>
      <c r="R31" s="3080"/>
    </row>
    <row r="32" spans="2:18">
      <c r="B32" s="3080"/>
      <c r="C32" s="3080"/>
      <c r="D32" s="3080"/>
      <c r="E32" s="3080"/>
      <c r="F32" s="3080"/>
      <c r="G32" s="3080"/>
      <c r="H32" s="3080"/>
      <c r="I32" s="3080"/>
      <c r="J32" s="3080"/>
      <c r="K32" s="3080"/>
      <c r="L32" s="3080"/>
      <c r="M32" s="3080"/>
      <c r="N32" s="3080"/>
      <c r="O32" s="3080"/>
      <c r="P32" s="3080"/>
      <c r="Q32" s="3080"/>
      <c r="R32" s="3080"/>
    </row>
    <row r="33" spans="2:18">
      <c r="B33" s="3080"/>
      <c r="C33" s="3080"/>
      <c r="D33" s="3080"/>
      <c r="E33" s="3080"/>
      <c r="F33" s="3080"/>
      <c r="G33" s="3080"/>
      <c r="H33" s="3080"/>
      <c r="I33" s="3080"/>
      <c r="J33" s="3080"/>
      <c r="K33" s="3080"/>
      <c r="L33" s="3080"/>
      <c r="M33" s="3080"/>
      <c r="N33" s="3080"/>
      <c r="O33" s="3080"/>
      <c r="P33" s="3080"/>
      <c r="Q33" s="3080"/>
      <c r="R33" s="3080"/>
    </row>
    <row r="34" spans="2:18">
      <c r="B34" s="3080"/>
      <c r="C34" s="3080"/>
      <c r="D34" s="3080"/>
      <c r="E34" s="3080"/>
      <c r="F34" s="3080"/>
      <c r="G34" s="3080"/>
      <c r="H34" s="3080"/>
      <c r="I34" s="3080"/>
      <c r="J34" s="3080"/>
      <c r="K34" s="3080"/>
      <c r="L34" s="3080"/>
      <c r="M34" s="3080"/>
      <c r="N34" s="3080"/>
      <c r="O34" s="3080"/>
      <c r="P34" s="3080"/>
      <c r="Q34" s="3080"/>
      <c r="R34" s="3080"/>
    </row>
  </sheetData>
  <mergeCells count="11">
    <mergeCell ref="B31:R34"/>
    <mergeCell ref="B4:B6"/>
    <mergeCell ref="C4:C6"/>
    <mergeCell ref="D4:F4"/>
    <mergeCell ref="G4:Q4"/>
    <mergeCell ref="R4:R6"/>
    <mergeCell ref="D5:D6"/>
    <mergeCell ref="E5:F5"/>
    <mergeCell ref="G5:J5"/>
    <mergeCell ref="K5:N5"/>
    <mergeCell ref="O5:Q5"/>
  </mergeCells>
  <phoneticPr fontId="3"/>
  <printOptions horizontalCentered="1"/>
  <pageMargins left="0.70866141732283472" right="0.70866141732283472" top="0.78740157480314965" bottom="0.74803149606299213" header="0.51181102362204722" footer="0.31496062992125984"/>
  <pageSetup paperSize="9" scale="82" orientation="portrait" r:id="rId1"/>
  <headerFooter>
    <oddHeader>&amp;R&amp;"ＭＳ 明朝,標準"（&amp;A）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36"/>
  <sheetViews>
    <sheetView showGridLines="0" view="pageBreakPreview" zoomScale="80" zoomScaleNormal="100" zoomScaleSheetLayoutView="80" workbookViewId="0">
      <selection activeCell="I23" sqref="I23"/>
    </sheetView>
  </sheetViews>
  <sheetFormatPr defaultColWidth="9" defaultRowHeight="13.5"/>
  <cols>
    <col min="1" max="1" width="0.875" style="1649" customWidth="1"/>
    <col min="2" max="2" width="4.125" style="1649" bestFit="1" customWidth="1"/>
    <col min="3" max="3" width="10.625" style="1649" customWidth="1"/>
    <col min="4" max="4" width="15" style="1649" customWidth="1"/>
    <col min="5" max="5" width="13.875" style="1649" bestFit="1" customWidth="1"/>
    <col min="6" max="6" width="70.625" style="1649" customWidth="1"/>
    <col min="7" max="7" width="0.875" style="1649" customWidth="1"/>
    <col min="8" max="16384" width="9" style="1649"/>
  </cols>
  <sheetData>
    <row r="2" spans="2:6" ht="17.25">
      <c r="B2" s="1647" t="s">
        <v>3117</v>
      </c>
      <c r="C2" s="1648"/>
      <c r="D2" s="1648"/>
      <c r="E2" s="1648"/>
      <c r="F2" s="1648"/>
    </row>
    <row r="3" spans="2:6" ht="12" customHeight="1" thickBot="1">
      <c r="B3" s="1650"/>
      <c r="C3" s="1648"/>
      <c r="D3" s="1648"/>
      <c r="E3" s="1648"/>
      <c r="F3" s="1648"/>
    </row>
    <row r="4" spans="2:6" ht="30" customHeight="1" thickBot="1">
      <c r="B4" s="1651" t="s">
        <v>54</v>
      </c>
      <c r="C4" s="1652" t="s">
        <v>3118</v>
      </c>
      <c r="D4" s="1653" t="s">
        <v>3119</v>
      </c>
      <c r="E4" s="1653" t="s">
        <v>3120</v>
      </c>
      <c r="F4" s="1654" t="s">
        <v>3121</v>
      </c>
    </row>
    <row r="5" spans="2:6" ht="27">
      <c r="B5" s="1655" t="s">
        <v>3122</v>
      </c>
      <c r="C5" s="1656">
        <v>123</v>
      </c>
      <c r="D5" s="1657" t="s">
        <v>3124</v>
      </c>
      <c r="E5" s="1657" t="s">
        <v>3125</v>
      </c>
      <c r="F5" s="1658" t="s">
        <v>3126</v>
      </c>
    </row>
    <row r="6" spans="2:6" ht="26.25" customHeight="1">
      <c r="B6" s="1659">
        <v>1</v>
      </c>
      <c r="C6" s="1660"/>
      <c r="D6" s="1661"/>
      <c r="E6" s="1661"/>
      <c r="F6" s="1662"/>
    </row>
    <row r="7" spans="2:6" ht="26.25" customHeight="1">
      <c r="B7" s="1659">
        <f>B6+1</f>
        <v>2</v>
      </c>
      <c r="C7" s="1660"/>
      <c r="D7" s="1661"/>
      <c r="E7" s="1661"/>
      <c r="F7" s="1662"/>
    </row>
    <row r="8" spans="2:6" ht="26.25" customHeight="1">
      <c r="B8" s="1659">
        <f t="shared" ref="B8:B35" si="0">B7+1</f>
        <v>3</v>
      </c>
      <c r="C8" s="1660"/>
      <c r="D8" s="1661"/>
      <c r="E8" s="1661"/>
      <c r="F8" s="1662"/>
    </row>
    <row r="9" spans="2:6" ht="26.25" customHeight="1">
      <c r="B9" s="1659">
        <f t="shared" si="0"/>
        <v>4</v>
      </c>
      <c r="C9" s="1660"/>
      <c r="D9" s="1661"/>
      <c r="E9" s="1661"/>
      <c r="F9" s="1662"/>
    </row>
    <row r="10" spans="2:6" ht="26.25" customHeight="1">
      <c r="B10" s="1659">
        <f t="shared" si="0"/>
        <v>5</v>
      </c>
      <c r="C10" s="1660"/>
      <c r="D10" s="1661"/>
      <c r="E10" s="1661"/>
      <c r="F10" s="1662"/>
    </row>
    <row r="11" spans="2:6" ht="26.25" customHeight="1">
      <c r="B11" s="1659">
        <f t="shared" si="0"/>
        <v>6</v>
      </c>
      <c r="C11" s="1660"/>
      <c r="D11" s="1661"/>
      <c r="E11" s="1661"/>
      <c r="F11" s="1662"/>
    </row>
    <row r="12" spans="2:6" ht="26.25" customHeight="1">
      <c r="B12" s="1659">
        <f t="shared" si="0"/>
        <v>7</v>
      </c>
      <c r="C12" s="1660"/>
      <c r="D12" s="1661"/>
      <c r="E12" s="1661"/>
      <c r="F12" s="1662"/>
    </row>
    <row r="13" spans="2:6" ht="26.25" customHeight="1">
      <c r="B13" s="1659">
        <f t="shared" si="0"/>
        <v>8</v>
      </c>
      <c r="C13" s="1660"/>
      <c r="D13" s="1661"/>
      <c r="E13" s="1661"/>
      <c r="F13" s="1662"/>
    </row>
    <row r="14" spans="2:6" ht="26.25" customHeight="1">
      <c r="B14" s="1659">
        <f t="shared" si="0"/>
        <v>9</v>
      </c>
      <c r="C14" s="1660"/>
      <c r="D14" s="1661"/>
      <c r="E14" s="1661"/>
      <c r="F14" s="1662"/>
    </row>
    <row r="15" spans="2:6" ht="26.25" customHeight="1">
      <c r="B15" s="1659">
        <f t="shared" si="0"/>
        <v>10</v>
      </c>
      <c r="C15" s="1660"/>
      <c r="D15" s="1661"/>
      <c r="E15" s="1661"/>
      <c r="F15" s="1662"/>
    </row>
    <row r="16" spans="2:6" ht="26.25" customHeight="1">
      <c r="B16" s="1659">
        <f t="shared" si="0"/>
        <v>11</v>
      </c>
      <c r="C16" s="1660"/>
      <c r="D16" s="1661"/>
      <c r="E16" s="1661"/>
      <c r="F16" s="1662"/>
    </row>
    <row r="17" spans="2:6" ht="26.25" customHeight="1">
      <c r="B17" s="1659">
        <f t="shared" si="0"/>
        <v>12</v>
      </c>
      <c r="C17" s="1660"/>
      <c r="D17" s="1661"/>
      <c r="E17" s="1661"/>
      <c r="F17" s="1662"/>
    </row>
    <row r="18" spans="2:6" ht="26.25" customHeight="1">
      <c r="B18" s="1659">
        <f t="shared" si="0"/>
        <v>13</v>
      </c>
      <c r="C18" s="1660"/>
      <c r="D18" s="1661"/>
      <c r="E18" s="1661"/>
      <c r="F18" s="1662"/>
    </row>
    <row r="19" spans="2:6" ht="26.25" customHeight="1">
      <c r="B19" s="1659">
        <f t="shared" si="0"/>
        <v>14</v>
      </c>
      <c r="C19" s="1660"/>
      <c r="D19" s="1661"/>
      <c r="E19" s="1661"/>
      <c r="F19" s="1662"/>
    </row>
    <row r="20" spans="2:6" ht="26.25" customHeight="1">
      <c r="B20" s="1659">
        <f t="shared" si="0"/>
        <v>15</v>
      </c>
      <c r="C20" s="1660"/>
      <c r="D20" s="1661"/>
      <c r="E20" s="1661"/>
      <c r="F20" s="1662"/>
    </row>
    <row r="21" spans="2:6" ht="26.25" customHeight="1">
      <c r="B21" s="1659">
        <f t="shared" si="0"/>
        <v>16</v>
      </c>
      <c r="C21" s="1660"/>
      <c r="D21" s="1661"/>
      <c r="E21" s="1661"/>
      <c r="F21" s="1662"/>
    </row>
    <row r="22" spans="2:6" ht="26.25" customHeight="1">
      <c r="B22" s="1659">
        <f t="shared" si="0"/>
        <v>17</v>
      </c>
      <c r="C22" s="1660"/>
      <c r="D22" s="1661"/>
      <c r="E22" s="1661"/>
      <c r="F22" s="1662"/>
    </row>
    <row r="23" spans="2:6" ht="26.25" customHeight="1">
      <c r="B23" s="1659">
        <f t="shared" si="0"/>
        <v>18</v>
      </c>
      <c r="C23" s="1660"/>
      <c r="D23" s="1661"/>
      <c r="E23" s="1661"/>
      <c r="F23" s="1662"/>
    </row>
    <row r="24" spans="2:6" ht="26.25" customHeight="1">
      <c r="B24" s="1659">
        <f t="shared" si="0"/>
        <v>19</v>
      </c>
      <c r="C24" s="1660"/>
      <c r="D24" s="1661"/>
      <c r="E24" s="1661"/>
      <c r="F24" s="1662"/>
    </row>
    <row r="25" spans="2:6" ht="26.25" customHeight="1">
      <c r="B25" s="1659">
        <f t="shared" si="0"/>
        <v>20</v>
      </c>
      <c r="C25" s="1660"/>
      <c r="D25" s="1661"/>
      <c r="E25" s="1661"/>
      <c r="F25" s="1662"/>
    </row>
    <row r="26" spans="2:6" ht="26.25" customHeight="1">
      <c r="B26" s="1659">
        <f t="shared" si="0"/>
        <v>21</v>
      </c>
      <c r="C26" s="1660"/>
      <c r="D26" s="1661"/>
      <c r="E26" s="1661"/>
      <c r="F26" s="1662"/>
    </row>
    <row r="27" spans="2:6" ht="26.25" customHeight="1">
      <c r="B27" s="1659">
        <f t="shared" si="0"/>
        <v>22</v>
      </c>
      <c r="C27" s="1660"/>
      <c r="D27" s="1661"/>
      <c r="E27" s="1661"/>
      <c r="F27" s="1662"/>
    </row>
    <row r="28" spans="2:6" ht="26.25" customHeight="1">
      <c r="B28" s="1659">
        <f t="shared" si="0"/>
        <v>23</v>
      </c>
      <c r="C28" s="1660"/>
      <c r="D28" s="1661"/>
      <c r="E28" s="1661"/>
      <c r="F28" s="1662"/>
    </row>
    <row r="29" spans="2:6" ht="26.25" customHeight="1">
      <c r="B29" s="1659">
        <f t="shared" si="0"/>
        <v>24</v>
      </c>
      <c r="C29" s="1660"/>
      <c r="D29" s="1661"/>
      <c r="E29" s="1661"/>
      <c r="F29" s="1662"/>
    </row>
    <row r="30" spans="2:6" ht="26.25" customHeight="1">
      <c r="B30" s="1659">
        <f t="shared" si="0"/>
        <v>25</v>
      </c>
      <c r="C30" s="1660"/>
      <c r="D30" s="1661"/>
      <c r="E30" s="1661"/>
      <c r="F30" s="1662"/>
    </row>
    <row r="31" spans="2:6" ht="26.25" customHeight="1">
      <c r="B31" s="1659">
        <f t="shared" si="0"/>
        <v>26</v>
      </c>
      <c r="C31" s="1660"/>
      <c r="D31" s="1661"/>
      <c r="E31" s="1661"/>
      <c r="F31" s="1662"/>
    </row>
    <row r="32" spans="2:6" ht="26.25" customHeight="1">
      <c r="B32" s="1659">
        <f t="shared" si="0"/>
        <v>27</v>
      </c>
      <c r="C32" s="1660"/>
      <c r="D32" s="1661"/>
      <c r="E32" s="1661"/>
      <c r="F32" s="1662"/>
    </row>
    <row r="33" spans="2:6" ht="26.25" customHeight="1">
      <c r="B33" s="1659">
        <f t="shared" si="0"/>
        <v>28</v>
      </c>
      <c r="C33" s="1660"/>
      <c r="D33" s="1661"/>
      <c r="E33" s="1661"/>
      <c r="F33" s="1662"/>
    </row>
    <row r="34" spans="2:6" ht="26.25" customHeight="1">
      <c r="B34" s="1659">
        <f t="shared" si="0"/>
        <v>29</v>
      </c>
      <c r="C34" s="1660"/>
      <c r="D34" s="1661"/>
      <c r="E34" s="1661"/>
      <c r="F34" s="1662"/>
    </row>
    <row r="35" spans="2:6" ht="26.25" customHeight="1" thickBot="1">
      <c r="B35" s="1663">
        <f t="shared" si="0"/>
        <v>30</v>
      </c>
      <c r="C35" s="1664"/>
      <c r="D35" s="1665"/>
      <c r="E35" s="1665"/>
      <c r="F35" s="1666"/>
    </row>
    <row r="36" spans="2:6">
      <c r="B36" s="800" t="s">
        <v>585</v>
      </c>
    </row>
  </sheetData>
  <phoneticPr fontId="3"/>
  <dataValidations count="1">
    <dataValidation type="list" allowBlank="1" showInputMessage="1" showErrorMessage="1" sqref="E5:E35">
      <formula1>"追加設置,設置しない"</formula1>
    </dataValidation>
  </dataValidations>
  <pageMargins left="0.70866141732283472" right="0.70866141732283472" top="1.0236220472440944" bottom="0.74803149606299213" header="0.51181102362204722" footer="0.31496062992125984"/>
  <pageSetup paperSize="9" scale="75" orientation="portrait" r:id="rId1"/>
  <headerFooter scaleWithDoc="0">
    <oddHeader>&amp;R&amp;"ＭＳ 明朝,標準"（&amp;A）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41"/>
  <sheetViews>
    <sheetView showGridLines="0" view="pageBreakPreview" zoomScale="80" zoomScaleNormal="85" zoomScaleSheetLayoutView="80" workbookViewId="0">
      <pane ySplit="4" topLeftCell="A5" activePane="bottomLeft" state="frozen"/>
      <selection activeCell="A2" sqref="A2:M2"/>
      <selection pane="bottomLeft" activeCell="K24" sqref="K24"/>
    </sheetView>
  </sheetViews>
  <sheetFormatPr defaultColWidth="9" defaultRowHeight="21" customHeight="1"/>
  <cols>
    <col min="1" max="1" width="1.625" style="856" customWidth="1"/>
    <col min="2" max="2" width="5.625" style="1617" customWidth="1"/>
    <col min="3" max="3" width="4.375" style="1618" customWidth="1"/>
    <col min="4" max="4" width="4.375" style="1813" customWidth="1"/>
    <col min="5" max="5" width="5.25" style="837" customWidth="1"/>
    <col min="6" max="7" width="15.625" style="837" customWidth="1"/>
    <col min="8" max="9" width="15.625" style="830" customWidth="1"/>
    <col min="10" max="11" width="40.625" style="837" customWidth="1"/>
    <col min="12" max="12" width="8.625" style="837" customWidth="1"/>
    <col min="13" max="13" width="25.625" style="837" customWidth="1"/>
    <col min="14" max="14" width="1.625" style="837" customWidth="1"/>
    <col min="15" max="15" width="5" style="856" customWidth="1"/>
    <col min="16" max="16384" width="9" style="856"/>
  </cols>
  <sheetData>
    <row r="1" spans="1:16" s="845" customFormat="1" ht="17.25">
      <c r="B1" s="838"/>
      <c r="C1" s="1667"/>
      <c r="D1" s="841"/>
      <c r="E1" s="840"/>
      <c r="F1" s="840"/>
      <c r="G1" s="840"/>
      <c r="H1" s="841"/>
      <c r="I1" s="842"/>
      <c r="J1" s="843"/>
      <c r="K1" s="843"/>
      <c r="L1" s="843"/>
      <c r="M1" s="838"/>
      <c r="N1" s="843"/>
    </row>
    <row r="2" spans="1:16" s="845" customFormat="1" ht="21.75" customHeight="1">
      <c r="B2" s="838" t="s">
        <v>4203</v>
      </c>
      <c r="C2" s="839"/>
      <c r="D2" s="841"/>
      <c r="E2" s="840"/>
      <c r="F2" s="840"/>
      <c r="G2" s="1668"/>
      <c r="H2" s="841"/>
      <c r="I2" s="842"/>
      <c r="J2" s="843"/>
      <c r="K2" s="843"/>
      <c r="L2" s="843"/>
      <c r="M2" s="838"/>
      <c r="N2" s="843"/>
    </row>
    <row r="3" spans="1:16" s="845" customFormat="1" ht="11.25" customHeight="1" thickBot="1">
      <c r="B3" s="1669"/>
      <c r="C3" s="1670"/>
      <c r="D3" s="841"/>
      <c r="E3" s="840"/>
      <c r="F3" s="840"/>
      <c r="G3" s="1668"/>
      <c r="H3" s="841"/>
      <c r="I3" s="842"/>
      <c r="J3" s="843"/>
      <c r="K3" s="843"/>
      <c r="L3" s="843"/>
      <c r="M3" s="838"/>
      <c r="N3" s="843"/>
    </row>
    <row r="4" spans="1:16" ht="30.75" customHeight="1" thickBot="1">
      <c r="B4" s="848" t="s">
        <v>54</v>
      </c>
      <c r="C4" s="849" t="s">
        <v>588</v>
      </c>
      <c r="D4" s="1671"/>
      <c r="E4" s="850"/>
      <c r="F4" s="850"/>
      <c r="G4" s="850"/>
      <c r="H4" s="850"/>
      <c r="I4" s="850"/>
      <c r="J4" s="852" t="s">
        <v>589</v>
      </c>
      <c r="K4" s="852" t="s">
        <v>590</v>
      </c>
      <c r="L4" s="852" t="s">
        <v>265</v>
      </c>
      <c r="M4" s="853" t="s">
        <v>184</v>
      </c>
      <c r="N4" s="1672"/>
      <c r="O4" s="857"/>
      <c r="P4" s="857"/>
    </row>
    <row r="5" spans="1:16" s="837" customFormat="1" ht="13.5">
      <c r="B5" s="858">
        <v>1</v>
      </c>
      <c r="C5" s="1673" t="s">
        <v>3127</v>
      </c>
      <c r="D5" s="1674"/>
      <c r="E5" s="1674"/>
      <c r="F5" s="1674"/>
      <c r="G5" s="1674"/>
      <c r="H5" s="1674"/>
      <c r="I5" s="1674"/>
      <c r="J5" s="1675" t="s">
        <v>379</v>
      </c>
      <c r="K5" s="1676" t="s">
        <v>3128</v>
      </c>
      <c r="L5" s="1677" t="s">
        <v>3128</v>
      </c>
      <c r="M5" s="1678"/>
      <c r="N5" s="1672"/>
      <c r="O5" s="865"/>
      <c r="P5" s="865"/>
    </row>
    <row r="6" spans="1:16" s="837" customFormat="1" ht="13.5">
      <c r="B6" s="858">
        <f>B5+1</f>
        <v>2</v>
      </c>
      <c r="C6" s="1679" t="s">
        <v>3129</v>
      </c>
      <c r="D6" s="1680"/>
      <c r="E6" s="1680"/>
      <c r="F6" s="1680"/>
      <c r="G6" s="1680"/>
      <c r="H6" s="1680"/>
      <c r="I6" s="1680"/>
      <c r="J6" s="1681" t="s">
        <v>3130</v>
      </c>
      <c r="K6" s="1681" t="s">
        <v>377</v>
      </c>
      <c r="L6" s="922" t="s">
        <v>3131</v>
      </c>
      <c r="M6" s="1682"/>
      <c r="N6" s="1672"/>
      <c r="O6" s="865"/>
      <c r="P6" s="865"/>
    </row>
    <row r="7" spans="1:16" s="837" customFormat="1" ht="13.5">
      <c r="B7" s="858">
        <f t="shared" ref="B7:B70" si="0">B6+1</f>
        <v>3</v>
      </c>
      <c r="C7" s="1679" t="s">
        <v>3132</v>
      </c>
      <c r="D7" s="1680"/>
      <c r="E7" s="1680"/>
      <c r="F7" s="1680"/>
      <c r="G7" s="1680"/>
      <c r="H7" s="1680"/>
      <c r="I7" s="1680"/>
      <c r="J7" s="1681" t="s">
        <v>379</v>
      </c>
      <c r="K7" s="1681" t="s">
        <v>377</v>
      </c>
      <c r="L7" s="922" t="s">
        <v>379</v>
      </c>
      <c r="M7" s="1682"/>
      <c r="N7" s="1672"/>
      <c r="O7" s="865"/>
      <c r="P7" s="865"/>
    </row>
    <row r="8" spans="1:16" s="837" customFormat="1" ht="13.5">
      <c r="A8" s="837" t="s">
        <v>2988</v>
      </c>
      <c r="B8" s="858">
        <f t="shared" si="0"/>
        <v>4</v>
      </c>
      <c r="C8" s="1683" t="s">
        <v>3133</v>
      </c>
      <c r="D8" s="1470"/>
      <c r="E8" s="1470"/>
      <c r="F8" s="1470"/>
      <c r="G8" s="1470"/>
      <c r="H8" s="1470"/>
      <c r="I8" s="1470"/>
      <c r="J8" s="1681" t="s">
        <v>3130</v>
      </c>
      <c r="K8" s="1681" t="s">
        <v>377</v>
      </c>
      <c r="L8" s="952" t="s">
        <v>3134</v>
      </c>
      <c r="M8" s="948"/>
      <c r="N8" s="1672"/>
      <c r="O8" s="865"/>
      <c r="P8" s="865"/>
    </row>
    <row r="9" spans="1:16" s="837" customFormat="1" ht="13.5">
      <c r="B9" s="858">
        <f t="shared" si="0"/>
        <v>5</v>
      </c>
      <c r="C9" s="1683" t="s">
        <v>3135</v>
      </c>
      <c r="D9" s="1470"/>
      <c r="E9" s="1470"/>
      <c r="F9" s="1470"/>
      <c r="G9" s="1470"/>
      <c r="H9" s="1470"/>
      <c r="I9" s="1470"/>
      <c r="J9" s="1684" t="s">
        <v>379</v>
      </c>
      <c r="K9" s="929" t="s">
        <v>379</v>
      </c>
      <c r="L9" s="1344" t="s">
        <v>2689</v>
      </c>
      <c r="M9" s="948"/>
      <c r="N9" s="1672"/>
      <c r="O9" s="865"/>
      <c r="P9" s="865"/>
    </row>
    <row r="10" spans="1:16" s="837" customFormat="1" ht="13.5">
      <c r="B10" s="858">
        <f t="shared" si="0"/>
        <v>6</v>
      </c>
      <c r="C10" s="1685"/>
      <c r="D10" s="1686" t="s">
        <v>3135</v>
      </c>
      <c r="E10" s="1470"/>
      <c r="F10" s="1470"/>
      <c r="G10" s="1470"/>
      <c r="H10" s="1470"/>
      <c r="I10" s="1687"/>
      <c r="J10" s="929" t="s">
        <v>3136</v>
      </c>
      <c r="K10" s="929" t="s">
        <v>3134</v>
      </c>
      <c r="L10" s="1344" t="s">
        <v>3134</v>
      </c>
      <c r="M10" s="948"/>
      <c r="N10" s="1672"/>
      <c r="O10" s="865"/>
      <c r="P10" s="865"/>
    </row>
    <row r="11" spans="1:16" s="1692" customFormat="1" ht="27" customHeight="1">
      <c r="A11" s="1688" t="e">
        <f>#REF!+1</f>
        <v>#REF!</v>
      </c>
      <c r="B11" s="858">
        <f t="shared" si="0"/>
        <v>7</v>
      </c>
      <c r="C11" s="1002"/>
      <c r="D11" s="1689"/>
      <c r="E11" s="1457" t="s">
        <v>3137</v>
      </c>
      <c r="F11" s="917"/>
      <c r="G11" s="917"/>
      <c r="H11" s="917"/>
      <c r="I11" s="918"/>
      <c r="J11" s="1445" t="s">
        <v>3138</v>
      </c>
      <c r="K11" s="1493"/>
      <c r="L11" s="922" t="s">
        <v>379</v>
      </c>
      <c r="M11" s="1682"/>
      <c r="N11" s="1690"/>
      <c r="O11" s="1688"/>
      <c r="P11" s="1691"/>
    </row>
    <row r="12" spans="1:16" s="1692" customFormat="1" ht="27" customHeight="1">
      <c r="A12" s="1688"/>
      <c r="B12" s="858">
        <f t="shared" si="0"/>
        <v>8</v>
      </c>
      <c r="C12" s="1002"/>
      <c r="D12" s="1689"/>
      <c r="E12" s="1457" t="s">
        <v>3139</v>
      </c>
      <c r="F12" s="917"/>
      <c r="G12" s="917"/>
      <c r="H12" s="917"/>
      <c r="I12" s="918"/>
      <c r="J12" s="1445" t="s">
        <v>3140</v>
      </c>
      <c r="K12" s="1493"/>
      <c r="L12" s="922" t="s">
        <v>592</v>
      </c>
      <c r="M12" s="1682"/>
      <c r="N12" s="1690"/>
      <c r="O12" s="1688"/>
      <c r="P12" s="1691"/>
    </row>
    <row r="13" spans="1:16" s="1692" customFormat="1" ht="27" customHeight="1">
      <c r="A13" s="1688"/>
      <c r="B13" s="858">
        <f t="shared" si="0"/>
        <v>9</v>
      </c>
      <c r="C13" s="1002"/>
      <c r="D13" s="1689"/>
      <c r="E13" s="1170" t="s">
        <v>3141</v>
      </c>
      <c r="F13" s="1585"/>
      <c r="G13" s="971" t="s">
        <v>3142</v>
      </c>
      <c r="H13" s="868"/>
      <c r="I13" s="1418"/>
      <c r="J13" s="1008" t="s">
        <v>906</v>
      </c>
      <c r="K13" s="1043"/>
      <c r="L13" s="1693" t="s">
        <v>592</v>
      </c>
      <c r="M13" s="1694"/>
      <c r="N13" s="1690"/>
      <c r="O13" s="1688"/>
      <c r="P13" s="1691"/>
    </row>
    <row r="14" spans="1:16" s="1692" customFormat="1" ht="13.5">
      <c r="B14" s="858">
        <f t="shared" si="0"/>
        <v>10</v>
      </c>
      <c r="C14" s="1002"/>
      <c r="D14" s="1689"/>
      <c r="E14" s="1689"/>
      <c r="F14" s="1076"/>
      <c r="G14" s="882" t="s">
        <v>3143</v>
      </c>
      <c r="H14" s="911"/>
      <c r="I14" s="985"/>
      <c r="J14" s="912" t="s">
        <v>906</v>
      </c>
      <c r="K14" s="1502"/>
      <c r="L14" s="1695" t="s">
        <v>592</v>
      </c>
      <c r="M14" s="1696"/>
      <c r="N14" s="1690"/>
      <c r="O14" s="1691"/>
      <c r="P14" s="1691"/>
    </row>
    <row r="15" spans="1:16" s="1692" customFormat="1" ht="13.5">
      <c r="B15" s="858">
        <f t="shared" si="0"/>
        <v>11</v>
      </c>
      <c r="C15" s="1002"/>
      <c r="D15" s="1689"/>
      <c r="E15" s="1689"/>
      <c r="F15" s="1586"/>
      <c r="G15" s="1053" t="s">
        <v>3144</v>
      </c>
      <c r="H15" s="973" t="s">
        <v>3145</v>
      </c>
      <c r="I15" s="985"/>
      <c r="J15" s="912" t="s">
        <v>906</v>
      </c>
      <c r="K15" s="1502"/>
      <c r="L15" s="1695" t="s">
        <v>592</v>
      </c>
      <c r="M15" s="1696"/>
      <c r="N15" s="1690"/>
      <c r="O15" s="1691"/>
      <c r="P15" s="1691"/>
    </row>
    <row r="16" spans="1:16" s="1692" customFormat="1" ht="13.5">
      <c r="B16" s="858">
        <f t="shared" si="0"/>
        <v>12</v>
      </c>
      <c r="C16" s="1002"/>
      <c r="D16" s="1689"/>
      <c r="E16" s="1689"/>
      <c r="F16" s="1586"/>
      <c r="G16" s="975"/>
      <c r="H16" s="882" t="s">
        <v>3146</v>
      </c>
      <c r="I16" s="985"/>
      <c r="J16" s="912" t="s">
        <v>906</v>
      </c>
      <c r="K16" s="1502"/>
      <c r="L16" s="1695" t="s">
        <v>592</v>
      </c>
      <c r="M16" s="1696"/>
      <c r="N16" s="1690"/>
      <c r="O16" s="1691"/>
      <c r="P16" s="1691"/>
    </row>
    <row r="17" spans="2:16" s="1692" customFormat="1" ht="13.5">
      <c r="B17" s="858">
        <f t="shared" si="0"/>
        <v>13</v>
      </c>
      <c r="C17" s="1002"/>
      <c r="D17" s="1689"/>
      <c r="E17" s="1689"/>
      <c r="F17" s="1076"/>
      <c r="G17" s="882" t="s">
        <v>3147</v>
      </c>
      <c r="H17" s="883"/>
      <c r="I17" s="969"/>
      <c r="J17" s="884" t="s">
        <v>3148</v>
      </c>
      <c r="K17" s="982"/>
      <c r="L17" s="1697" t="s">
        <v>592</v>
      </c>
      <c r="M17" s="1696"/>
      <c r="N17" s="1690"/>
      <c r="O17" s="1691"/>
      <c r="P17" s="1691"/>
    </row>
    <row r="18" spans="2:16" s="1692" customFormat="1" ht="13.5">
      <c r="B18" s="858">
        <f t="shared" si="0"/>
        <v>14</v>
      </c>
      <c r="C18" s="1002"/>
      <c r="D18" s="1689"/>
      <c r="E18" s="1698"/>
      <c r="F18" s="1472"/>
      <c r="G18" s="892" t="s">
        <v>3149</v>
      </c>
      <c r="H18" s="893"/>
      <c r="I18" s="1496"/>
      <c r="J18" s="894" t="s">
        <v>3150</v>
      </c>
      <c r="K18" s="984"/>
      <c r="L18" s="1699" t="s">
        <v>2642</v>
      </c>
      <c r="M18" s="1700"/>
      <c r="N18" s="1690"/>
      <c r="O18" s="1691"/>
      <c r="P18" s="1691"/>
    </row>
    <row r="19" spans="2:16" s="1692" customFormat="1" ht="13.5">
      <c r="B19" s="858">
        <f t="shared" si="0"/>
        <v>15</v>
      </c>
      <c r="C19" s="1002"/>
      <c r="D19" s="1689"/>
      <c r="E19" s="1427" t="s">
        <v>3151</v>
      </c>
      <c r="F19" s="1586"/>
      <c r="G19" s="974" t="s">
        <v>3152</v>
      </c>
      <c r="H19" s="868"/>
      <c r="I19" s="1418"/>
      <c r="J19" s="1008" t="s">
        <v>1030</v>
      </c>
      <c r="K19" s="1497"/>
      <c r="L19" s="1701" t="s">
        <v>1179</v>
      </c>
      <c r="M19" s="1694"/>
      <c r="N19" s="1690"/>
      <c r="O19" s="1691"/>
      <c r="P19" s="1691"/>
    </row>
    <row r="20" spans="2:16" s="1692" customFormat="1" ht="13.5">
      <c r="B20" s="858">
        <f t="shared" si="0"/>
        <v>16</v>
      </c>
      <c r="C20" s="1002"/>
      <c r="D20" s="1689"/>
      <c r="E20" s="1427"/>
      <c r="F20" s="1586"/>
      <c r="G20" s="882" t="s">
        <v>3153</v>
      </c>
      <c r="H20" s="911"/>
      <c r="I20" s="985"/>
      <c r="J20" s="884" t="s">
        <v>3154</v>
      </c>
      <c r="K20" s="1502"/>
      <c r="L20" s="1697" t="s">
        <v>3155</v>
      </c>
      <c r="M20" s="1696"/>
      <c r="N20" s="1690"/>
      <c r="O20" s="1691"/>
      <c r="P20" s="1691"/>
    </row>
    <row r="21" spans="2:16" s="1692" customFormat="1" ht="13.5">
      <c r="B21" s="858">
        <f t="shared" si="0"/>
        <v>17</v>
      </c>
      <c r="C21" s="1002"/>
      <c r="D21" s="1689"/>
      <c r="E21" s="1427"/>
      <c r="F21" s="1586"/>
      <c r="G21" s="1053" t="s">
        <v>3156</v>
      </c>
      <c r="H21" s="911" t="s">
        <v>3157</v>
      </c>
      <c r="I21" s="985"/>
      <c r="J21" s="912" t="s">
        <v>1178</v>
      </c>
      <c r="K21" s="1502"/>
      <c r="L21" s="1697" t="s">
        <v>1179</v>
      </c>
      <c r="M21" s="1696"/>
      <c r="N21" s="1690"/>
      <c r="O21" s="1691"/>
      <c r="P21" s="1691"/>
    </row>
    <row r="22" spans="2:16" s="1692" customFormat="1" ht="13.5">
      <c r="B22" s="858">
        <f t="shared" si="0"/>
        <v>18</v>
      </c>
      <c r="C22" s="1002"/>
      <c r="D22" s="1689"/>
      <c r="E22" s="1427"/>
      <c r="F22" s="1586"/>
      <c r="G22" s="1088"/>
      <c r="H22" s="911" t="s">
        <v>3158</v>
      </c>
      <c r="I22" s="985"/>
      <c r="J22" s="912" t="s">
        <v>1178</v>
      </c>
      <c r="K22" s="1502"/>
      <c r="L22" s="1697" t="s">
        <v>1179</v>
      </c>
      <c r="M22" s="1696"/>
      <c r="N22" s="1690"/>
      <c r="O22" s="1691"/>
      <c r="P22" s="1691"/>
    </row>
    <row r="23" spans="2:16" s="1692" customFormat="1" ht="13.5">
      <c r="B23" s="858">
        <f t="shared" si="0"/>
        <v>19</v>
      </c>
      <c r="C23" s="1002"/>
      <c r="D23" s="1689"/>
      <c r="E23" s="1427"/>
      <c r="F23" s="1586"/>
      <c r="G23" s="1088"/>
      <c r="H23" s="911" t="s">
        <v>3159</v>
      </c>
      <c r="I23" s="985"/>
      <c r="J23" s="912" t="s">
        <v>1178</v>
      </c>
      <c r="K23" s="1502"/>
      <c r="L23" s="1697" t="s">
        <v>1179</v>
      </c>
      <c r="M23" s="1696"/>
      <c r="N23" s="1690"/>
      <c r="O23" s="1691"/>
      <c r="P23" s="1691"/>
    </row>
    <row r="24" spans="2:16" s="1692" customFormat="1" ht="13.5">
      <c r="B24" s="858">
        <f t="shared" si="0"/>
        <v>20</v>
      </c>
      <c r="C24" s="1002"/>
      <c r="D24" s="1689"/>
      <c r="E24" s="1427"/>
      <c r="F24" s="1586"/>
      <c r="G24" s="1088"/>
      <c r="H24" s="911" t="s">
        <v>3160</v>
      </c>
      <c r="I24" s="985"/>
      <c r="J24" s="912" t="s">
        <v>3161</v>
      </c>
      <c r="K24" s="1502"/>
      <c r="L24" s="1697" t="s">
        <v>1179</v>
      </c>
      <c r="M24" s="1696"/>
      <c r="N24" s="1690"/>
      <c r="O24" s="1691"/>
      <c r="P24" s="1691"/>
    </row>
    <row r="25" spans="2:16" s="1692" customFormat="1" ht="13.5">
      <c r="B25" s="858">
        <f t="shared" si="0"/>
        <v>21</v>
      </c>
      <c r="C25" s="1002"/>
      <c r="D25" s="1689"/>
      <c r="E25" s="1427"/>
      <c r="F25" s="1586"/>
      <c r="G25" s="1088"/>
      <c r="H25" s="911" t="s">
        <v>3162</v>
      </c>
      <c r="I25" s="985"/>
      <c r="J25" s="912" t="s">
        <v>3163</v>
      </c>
      <c r="K25" s="1502"/>
      <c r="L25" s="1697" t="s">
        <v>1179</v>
      </c>
      <c r="M25" s="1696"/>
      <c r="N25" s="1690"/>
      <c r="O25" s="1691"/>
      <c r="P25" s="1691"/>
    </row>
    <row r="26" spans="2:16" s="1692" customFormat="1" ht="13.5">
      <c r="B26" s="858">
        <f t="shared" si="0"/>
        <v>22</v>
      </c>
      <c r="C26" s="1002"/>
      <c r="D26" s="1689"/>
      <c r="E26" s="1427"/>
      <c r="F26" s="1586"/>
      <c r="G26" s="1088"/>
      <c r="H26" s="911" t="s">
        <v>3164</v>
      </c>
      <c r="I26" s="985"/>
      <c r="J26" s="912" t="s">
        <v>3165</v>
      </c>
      <c r="K26" s="1502"/>
      <c r="L26" s="1697" t="s">
        <v>1179</v>
      </c>
      <c r="M26" s="1696"/>
      <c r="N26" s="1690"/>
      <c r="O26" s="1691"/>
      <c r="P26" s="1691"/>
    </row>
    <row r="27" spans="2:16" s="1692" customFormat="1" ht="13.5">
      <c r="B27" s="858">
        <f t="shared" si="0"/>
        <v>23</v>
      </c>
      <c r="C27" s="1002"/>
      <c r="D27" s="1689"/>
      <c r="E27" s="1427"/>
      <c r="F27" s="1586"/>
      <c r="G27" s="975"/>
      <c r="H27" s="911" t="s">
        <v>3166</v>
      </c>
      <c r="I27" s="985"/>
      <c r="J27" s="912" t="s">
        <v>1178</v>
      </c>
      <c r="K27" s="1502"/>
      <c r="L27" s="1697" t="s">
        <v>1179</v>
      </c>
      <c r="M27" s="1696"/>
      <c r="N27" s="1690"/>
      <c r="O27" s="1691"/>
      <c r="P27" s="1691"/>
    </row>
    <row r="28" spans="2:16" s="1692" customFormat="1" ht="13.5">
      <c r="B28" s="858">
        <f t="shared" si="0"/>
        <v>24</v>
      </c>
      <c r="C28" s="1002"/>
      <c r="D28" s="1689"/>
      <c r="E28" s="1427"/>
      <c r="F28" s="1586"/>
      <c r="G28" s="973" t="s">
        <v>3167</v>
      </c>
      <c r="H28" s="911"/>
      <c r="I28" s="985"/>
      <c r="J28" s="912" t="s">
        <v>3168</v>
      </c>
      <c r="K28" s="1502"/>
      <c r="L28" s="1695" t="s">
        <v>734</v>
      </c>
      <c r="M28" s="1702"/>
      <c r="N28" s="1690"/>
      <c r="O28" s="1691"/>
      <c r="P28" s="1691"/>
    </row>
    <row r="29" spans="2:16" s="1692" customFormat="1" ht="13.5">
      <c r="B29" s="858">
        <f t="shared" si="0"/>
        <v>25</v>
      </c>
      <c r="C29" s="1002"/>
      <c r="D29" s="1689"/>
      <c r="E29" s="1457"/>
      <c r="F29" s="1703"/>
      <c r="G29" s="1519" t="s">
        <v>3169</v>
      </c>
      <c r="H29" s="917"/>
      <c r="I29" s="918"/>
      <c r="J29" s="1445" t="s">
        <v>3170</v>
      </c>
      <c r="K29" s="1493"/>
      <c r="L29" s="922" t="s">
        <v>3171</v>
      </c>
      <c r="M29" s="1682"/>
      <c r="N29" s="1690"/>
      <c r="O29" s="1691"/>
      <c r="P29" s="1691"/>
    </row>
    <row r="30" spans="2:16" s="1692" customFormat="1" ht="13.5">
      <c r="B30" s="858">
        <f t="shared" si="0"/>
        <v>26</v>
      </c>
      <c r="C30" s="1002"/>
      <c r="D30" s="1689"/>
      <c r="E30" s="879" t="s">
        <v>3172</v>
      </c>
      <c r="F30" s="1076"/>
      <c r="G30" s="1704" t="s">
        <v>3173</v>
      </c>
      <c r="H30" s="1705"/>
      <c r="I30" s="1418"/>
      <c r="J30" s="1298" t="s">
        <v>3174</v>
      </c>
      <c r="K30" s="1497"/>
      <c r="L30" s="1701" t="s">
        <v>3175</v>
      </c>
      <c r="M30" s="1694" t="s">
        <v>3176</v>
      </c>
      <c r="N30" s="1690"/>
      <c r="O30" s="1691"/>
      <c r="P30" s="1691"/>
    </row>
    <row r="31" spans="2:16" s="1692" customFormat="1" ht="13.5">
      <c r="B31" s="858">
        <f t="shared" si="0"/>
        <v>27</v>
      </c>
      <c r="C31" s="1002"/>
      <c r="D31" s="1689"/>
      <c r="E31" s="1427"/>
      <c r="F31" s="1586"/>
      <c r="G31" s="1003" t="s">
        <v>3177</v>
      </c>
      <c r="H31" s="1009"/>
      <c r="I31" s="985"/>
      <c r="J31" s="1196" t="s">
        <v>3178</v>
      </c>
      <c r="K31" s="982"/>
      <c r="L31" s="1697" t="s">
        <v>3179</v>
      </c>
      <c r="M31" s="1694" t="s">
        <v>3176</v>
      </c>
      <c r="N31" s="1690"/>
      <c r="O31" s="1691"/>
      <c r="P31" s="1691"/>
    </row>
    <row r="32" spans="2:16" s="1692" customFormat="1" ht="13.5">
      <c r="B32" s="858">
        <f t="shared" si="0"/>
        <v>28</v>
      </c>
      <c r="C32" s="1002"/>
      <c r="D32" s="1689"/>
      <c r="E32" s="1427"/>
      <c r="F32" s="1586"/>
      <c r="G32" s="1052" t="s">
        <v>3180</v>
      </c>
      <c r="H32" s="989" t="s">
        <v>678</v>
      </c>
      <c r="I32" s="969"/>
      <c r="J32" s="1196" t="s">
        <v>3181</v>
      </c>
      <c r="K32" s="982"/>
      <c r="L32" s="1697" t="s">
        <v>592</v>
      </c>
      <c r="M32" s="1696"/>
      <c r="N32" s="1690"/>
      <c r="O32" s="1691"/>
      <c r="P32" s="1691"/>
    </row>
    <row r="33" spans="2:16" s="1692" customFormat="1" ht="13.5">
      <c r="B33" s="858">
        <f t="shared" si="0"/>
        <v>29</v>
      </c>
      <c r="C33" s="1002"/>
      <c r="D33" s="1689"/>
      <c r="E33" s="1427"/>
      <c r="F33" s="1586"/>
      <c r="G33" s="997"/>
      <c r="H33" s="989" t="s">
        <v>3182</v>
      </c>
      <c r="I33" s="969"/>
      <c r="J33" s="1196" t="s">
        <v>3174</v>
      </c>
      <c r="K33" s="982"/>
      <c r="L33" s="1697" t="s">
        <v>592</v>
      </c>
      <c r="M33" s="1696"/>
      <c r="N33" s="1690"/>
      <c r="O33" s="1691"/>
      <c r="P33" s="1691"/>
    </row>
    <row r="34" spans="2:16" s="1692" customFormat="1" ht="13.5">
      <c r="B34" s="858">
        <f t="shared" si="0"/>
        <v>30</v>
      </c>
      <c r="C34" s="1002"/>
      <c r="D34" s="1698"/>
      <c r="E34" s="914"/>
      <c r="F34" s="1591"/>
      <c r="G34" s="1706"/>
      <c r="H34" s="1594" t="s">
        <v>3183</v>
      </c>
      <c r="I34" s="1496"/>
      <c r="J34" s="1707" t="s">
        <v>3181</v>
      </c>
      <c r="K34" s="984"/>
      <c r="L34" s="1699" t="s">
        <v>592</v>
      </c>
      <c r="M34" s="1700"/>
      <c r="N34" s="1690"/>
      <c r="O34" s="1691"/>
      <c r="P34" s="1691"/>
    </row>
    <row r="35" spans="2:16" s="1711" customFormat="1" ht="13.5">
      <c r="B35" s="858">
        <f t="shared" si="0"/>
        <v>31</v>
      </c>
      <c r="C35" s="1002"/>
      <c r="D35" s="879" t="s">
        <v>3184</v>
      </c>
      <c r="E35" s="1127"/>
      <c r="F35" s="1003"/>
      <c r="G35" s="1003"/>
      <c r="H35" s="868"/>
      <c r="I35" s="868"/>
      <c r="J35" s="1672" t="s">
        <v>273</v>
      </c>
      <c r="K35" s="1693" t="s">
        <v>273</v>
      </c>
      <c r="L35" s="1693" t="s">
        <v>273</v>
      </c>
      <c r="M35" s="1708"/>
      <c r="N35" s="1709"/>
      <c r="O35" s="1710"/>
      <c r="P35" s="1710"/>
    </row>
    <row r="36" spans="2:16" s="1711" customFormat="1" ht="13.5">
      <c r="B36" s="858">
        <f t="shared" si="0"/>
        <v>32</v>
      </c>
      <c r="C36" s="1002"/>
      <c r="D36" s="879"/>
      <c r="E36" s="1170" t="s">
        <v>3185</v>
      </c>
      <c r="F36" s="1470"/>
      <c r="G36" s="1470"/>
      <c r="H36" s="897"/>
      <c r="I36" s="1001"/>
      <c r="J36" s="1684" t="s">
        <v>377</v>
      </c>
      <c r="K36" s="1344" t="s">
        <v>377</v>
      </c>
      <c r="L36" s="1344" t="s">
        <v>3134</v>
      </c>
      <c r="M36" s="930"/>
      <c r="N36" s="1709"/>
      <c r="O36" s="1710"/>
      <c r="P36" s="1710"/>
    </row>
    <row r="37" spans="2:16" s="1692" customFormat="1" ht="13.5">
      <c r="B37" s="858">
        <f t="shared" si="0"/>
        <v>33</v>
      </c>
      <c r="C37" s="1002"/>
      <c r="D37" s="879"/>
      <c r="E37" s="1689"/>
      <c r="F37" s="1712" t="s">
        <v>3186</v>
      </c>
      <c r="G37" s="1460" t="s">
        <v>3187</v>
      </c>
      <c r="H37" s="897"/>
      <c r="I37" s="1001"/>
      <c r="J37" s="1713" t="s">
        <v>3188</v>
      </c>
      <c r="K37" s="1570"/>
      <c r="L37" s="1695" t="s">
        <v>273</v>
      </c>
      <c r="M37" s="1696"/>
      <c r="N37" s="1690"/>
      <c r="O37" s="1691"/>
      <c r="P37" s="1691"/>
    </row>
    <row r="38" spans="2:16" s="1692" customFormat="1" ht="13.5">
      <c r="B38" s="858">
        <f t="shared" si="0"/>
        <v>34</v>
      </c>
      <c r="C38" s="1002"/>
      <c r="D38" s="879"/>
      <c r="E38" s="1689"/>
      <c r="F38" s="1571"/>
      <c r="G38" s="882" t="s">
        <v>3189</v>
      </c>
      <c r="H38" s="911"/>
      <c r="I38" s="985"/>
      <c r="J38" s="1554" t="s">
        <v>3190</v>
      </c>
      <c r="K38" s="1502"/>
      <c r="L38" s="1695" t="s">
        <v>273</v>
      </c>
      <c r="M38" s="1696"/>
      <c r="N38" s="1690"/>
      <c r="O38" s="1691"/>
      <c r="P38" s="1691"/>
    </row>
    <row r="39" spans="2:16" s="1692" customFormat="1" ht="13.5">
      <c r="B39" s="858">
        <f t="shared" si="0"/>
        <v>35</v>
      </c>
      <c r="C39" s="1002"/>
      <c r="D39" s="879"/>
      <c r="E39" s="1689"/>
      <c r="F39" s="1571"/>
      <c r="G39" s="882" t="s">
        <v>3191</v>
      </c>
      <c r="H39" s="911"/>
      <c r="I39" s="985"/>
      <c r="J39" s="1554" t="s">
        <v>3192</v>
      </c>
      <c r="K39" s="1502"/>
      <c r="L39" s="1695" t="s">
        <v>3193</v>
      </c>
      <c r="M39" s="1696"/>
      <c r="N39" s="1690"/>
      <c r="O39" s="1691"/>
      <c r="P39" s="1691"/>
    </row>
    <row r="40" spans="2:16" s="1692" customFormat="1" ht="13.5">
      <c r="B40" s="858">
        <f t="shared" si="0"/>
        <v>36</v>
      </c>
      <c r="C40" s="1002"/>
      <c r="D40" s="879"/>
      <c r="E40" s="1689"/>
      <c r="F40" s="1605"/>
      <c r="G40" s="940" t="s">
        <v>3194</v>
      </c>
      <c r="H40" s="911"/>
      <c r="I40" s="985"/>
      <c r="J40" s="1554" t="s">
        <v>3195</v>
      </c>
      <c r="K40" s="1502"/>
      <c r="L40" s="1695" t="s">
        <v>752</v>
      </c>
      <c r="M40" s="1696"/>
      <c r="N40" s="1690"/>
      <c r="O40" s="1691"/>
      <c r="P40" s="1691"/>
    </row>
    <row r="41" spans="2:16" s="1692" customFormat="1" ht="13.5">
      <c r="B41" s="858">
        <f t="shared" si="0"/>
        <v>37</v>
      </c>
      <c r="C41" s="1002"/>
      <c r="D41" s="879"/>
      <c r="E41" s="1689"/>
      <c r="F41" s="1714" t="s">
        <v>3196</v>
      </c>
      <c r="G41" s="980" t="s">
        <v>3197</v>
      </c>
      <c r="H41" s="911" t="s">
        <v>3198</v>
      </c>
      <c r="I41" s="985"/>
      <c r="J41" s="1196" t="s">
        <v>694</v>
      </c>
      <c r="K41" s="1502"/>
      <c r="L41" s="1695" t="s">
        <v>273</v>
      </c>
      <c r="M41" s="1696"/>
      <c r="N41" s="1690"/>
      <c r="O41" s="1691"/>
      <c r="P41" s="1691"/>
    </row>
    <row r="42" spans="2:16" s="1692" customFormat="1" ht="13.5">
      <c r="B42" s="858">
        <f t="shared" si="0"/>
        <v>38</v>
      </c>
      <c r="C42" s="1002"/>
      <c r="D42" s="879"/>
      <c r="E42" s="1689"/>
      <c r="F42" s="1571"/>
      <c r="G42" s="981"/>
      <c r="H42" s="911" t="s">
        <v>3199</v>
      </c>
      <c r="I42" s="985"/>
      <c r="J42" s="1196" t="s">
        <v>1790</v>
      </c>
      <c r="K42" s="1502"/>
      <c r="L42" s="1695" t="s">
        <v>273</v>
      </c>
      <c r="M42" s="1696"/>
      <c r="N42" s="1690"/>
      <c r="O42" s="1691"/>
      <c r="P42" s="1691"/>
    </row>
    <row r="43" spans="2:16" s="1692" customFormat="1" ht="13.5">
      <c r="B43" s="858">
        <f t="shared" si="0"/>
        <v>39</v>
      </c>
      <c r="C43" s="1002"/>
      <c r="D43" s="879"/>
      <c r="E43" s="1689"/>
      <c r="F43" s="1571"/>
      <c r="G43" s="882" t="s">
        <v>3200</v>
      </c>
      <c r="H43" s="911"/>
      <c r="I43" s="985"/>
      <c r="J43" s="1196" t="s">
        <v>3201</v>
      </c>
      <c r="K43" s="1502"/>
      <c r="L43" s="1695" t="s">
        <v>273</v>
      </c>
      <c r="M43" s="1696"/>
      <c r="N43" s="1690"/>
      <c r="O43" s="1691"/>
      <c r="P43" s="1691"/>
    </row>
    <row r="44" spans="2:16" s="1692" customFormat="1" ht="13.5">
      <c r="B44" s="858">
        <f t="shared" si="0"/>
        <v>40</v>
      </c>
      <c r="C44" s="1002"/>
      <c r="D44" s="879"/>
      <c r="E44" s="1689"/>
      <c r="F44" s="1571"/>
      <c r="G44" s="980" t="s">
        <v>3202</v>
      </c>
      <c r="H44" s="911" t="s">
        <v>3203</v>
      </c>
      <c r="I44" s="985"/>
      <c r="J44" s="1554" t="s">
        <v>3204</v>
      </c>
      <c r="K44" s="1502"/>
      <c r="L44" s="1695" t="s">
        <v>3205</v>
      </c>
      <c r="M44" s="1696"/>
      <c r="N44" s="1690"/>
      <c r="O44" s="1691"/>
      <c r="P44" s="1691"/>
    </row>
    <row r="45" spans="2:16" s="1692" customFormat="1" ht="13.5">
      <c r="B45" s="858">
        <f t="shared" si="0"/>
        <v>41</v>
      </c>
      <c r="C45" s="1002"/>
      <c r="D45" s="879"/>
      <c r="E45" s="1689"/>
      <c r="F45" s="1571"/>
      <c r="G45" s="996"/>
      <c r="H45" s="911" t="s">
        <v>3206</v>
      </c>
      <c r="I45" s="985"/>
      <c r="J45" s="1554" t="s">
        <v>3207</v>
      </c>
      <c r="K45" s="1502"/>
      <c r="L45" s="1695" t="s">
        <v>3131</v>
      </c>
      <c r="M45" s="1696"/>
      <c r="N45" s="1690"/>
      <c r="O45" s="1691"/>
      <c r="P45" s="1691"/>
    </row>
    <row r="46" spans="2:16" s="1692" customFormat="1" ht="13.5">
      <c r="B46" s="858">
        <f t="shared" si="0"/>
        <v>42</v>
      </c>
      <c r="C46" s="1002"/>
      <c r="D46" s="879"/>
      <c r="E46" s="1689"/>
      <c r="F46" s="1571"/>
      <c r="G46" s="996"/>
      <c r="H46" s="1465" t="s">
        <v>3208</v>
      </c>
      <c r="I46" s="985"/>
      <c r="J46" s="1554" t="s">
        <v>3209</v>
      </c>
      <c r="K46" s="1502" t="s">
        <v>3210</v>
      </c>
      <c r="L46" s="1695" t="s">
        <v>3211</v>
      </c>
      <c r="M46" s="1696"/>
      <c r="N46" s="1690"/>
      <c r="O46" s="1691"/>
      <c r="P46" s="1691"/>
    </row>
    <row r="47" spans="2:16" s="1692" customFormat="1" ht="13.5">
      <c r="B47" s="858">
        <f t="shared" si="0"/>
        <v>43</v>
      </c>
      <c r="C47" s="1002"/>
      <c r="D47" s="879"/>
      <c r="E47" s="1689"/>
      <c r="F47" s="1571"/>
      <c r="G47" s="996"/>
      <c r="H47" s="1465" t="s">
        <v>3212</v>
      </c>
      <c r="I47" s="985"/>
      <c r="J47" s="1196" t="s">
        <v>1790</v>
      </c>
      <c r="K47" s="1502"/>
      <c r="L47" s="1695" t="s">
        <v>273</v>
      </c>
      <c r="M47" s="1696"/>
      <c r="N47" s="1690"/>
      <c r="O47" s="1691"/>
      <c r="P47" s="1691"/>
    </row>
    <row r="48" spans="2:16" s="1692" customFormat="1" ht="13.5">
      <c r="B48" s="858">
        <f t="shared" si="0"/>
        <v>44</v>
      </c>
      <c r="C48" s="1002"/>
      <c r="D48" s="879"/>
      <c r="E48" s="1689"/>
      <c r="F48" s="1571"/>
      <c r="G48" s="981"/>
      <c r="H48" s="883" t="s">
        <v>3213</v>
      </c>
      <c r="I48" s="969"/>
      <c r="J48" s="1554" t="s">
        <v>3214</v>
      </c>
      <c r="K48" s="1502"/>
      <c r="L48" s="1695" t="s">
        <v>3193</v>
      </c>
      <c r="M48" s="1696"/>
      <c r="N48" s="1690"/>
      <c r="O48" s="1691"/>
      <c r="P48" s="1691"/>
    </row>
    <row r="49" spans="2:16" s="1692" customFormat="1" ht="27">
      <c r="B49" s="858">
        <f t="shared" si="0"/>
        <v>45</v>
      </c>
      <c r="C49" s="1002"/>
      <c r="D49" s="879"/>
      <c r="E49" s="1689"/>
      <c r="F49" s="1571"/>
      <c r="G49" s="974" t="s">
        <v>2981</v>
      </c>
      <c r="H49" s="883"/>
      <c r="I49" s="969"/>
      <c r="J49" s="1196" t="s">
        <v>3215</v>
      </c>
      <c r="K49" s="1502"/>
      <c r="L49" s="1695" t="s">
        <v>1314</v>
      </c>
      <c r="M49" s="1696" t="s">
        <v>3216</v>
      </c>
      <c r="N49" s="1690"/>
      <c r="O49" s="1691"/>
      <c r="P49" s="1691"/>
    </row>
    <row r="50" spans="2:16" s="1692" customFormat="1" ht="13.5">
      <c r="B50" s="858">
        <f t="shared" si="0"/>
        <v>46</v>
      </c>
      <c r="C50" s="1002"/>
      <c r="D50" s="879"/>
      <c r="E50" s="1689"/>
      <c r="F50" s="1571"/>
      <c r="G50" s="974" t="s">
        <v>3217</v>
      </c>
      <c r="H50" s="883"/>
      <c r="I50" s="969"/>
      <c r="J50" s="1196" t="s">
        <v>3218</v>
      </c>
      <c r="K50" s="1502"/>
      <c r="L50" s="1695" t="s">
        <v>3219</v>
      </c>
      <c r="M50" s="1696"/>
      <c r="N50" s="1690"/>
      <c r="O50" s="1691"/>
      <c r="P50" s="1691"/>
    </row>
    <row r="51" spans="2:16" s="1692" customFormat="1" ht="13.5">
      <c r="B51" s="858">
        <f t="shared" si="0"/>
        <v>47</v>
      </c>
      <c r="C51" s="1002"/>
      <c r="D51" s="879"/>
      <c r="E51" s="1689"/>
      <c r="F51" s="1571"/>
      <c r="G51" s="968" t="s">
        <v>3220</v>
      </c>
      <c r="H51" s="882" t="s">
        <v>3139</v>
      </c>
      <c r="I51" s="969"/>
      <c r="J51" s="1196" t="s">
        <v>694</v>
      </c>
      <c r="K51" s="982"/>
      <c r="L51" s="1697" t="s">
        <v>3221</v>
      </c>
      <c r="M51" s="1696"/>
      <c r="N51" s="1690"/>
      <c r="O51" s="1691"/>
      <c r="P51" s="1691"/>
    </row>
    <row r="52" spans="2:16" s="1692" customFormat="1" ht="13.5">
      <c r="B52" s="858">
        <f t="shared" si="0"/>
        <v>48</v>
      </c>
      <c r="C52" s="1002"/>
      <c r="D52" s="879"/>
      <c r="E52" s="1689"/>
      <c r="F52" s="1571"/>
      <c r="G52" s="970"/>
      <c r="H52" s="882" t="s">
        <v>3222</v>
      </c>
      <c r="I52" s="969"/>
      <c r="J52" s="1196" t="s">
        <v>3218</v>
      </c>
      <c r="K52" s="982"/>
      <c r="L52" s="1697" t="s">
        <v>3223</v>
      </c>
      <c r="M52" s="1696"/>
      <c r="N52" s="1690"/>
      <c r="O52" s="1691"/>
      <c r="P52" s="1691"/>
    </row>
    <row r="53" spans="2:16" s="1692" customFormat="1" ht="13.5">
      <c r="B53" s="858">
        <f t="shared" si="0"/>
        <v>49</v>
      </c>
      <c r="C53" s="1002"/>
      <c r="D53" s="879"/>
      <c r="E53" s="1689"/>
      <c r="F53" s="1571"/>
      <c r="G53" s="971"/>
      <c r="H53" s="882" t="s">
        <v>3224</v>
      </c>
      <c r="I53" s="969"/>
      <c r="J53" s="1196" t="s">
        <v>1030</v>
      </c>
      <c r="K53" s="982"/>
      <c r="L53" s="1697" t="s">
        <v>1179</v>
      </c>
      <c r="M53" s="1696"/>
      <c r="N53" s="1690"/>
      <c r="O53" s="1691"/>
      <c r="P53" s="1691"/>
    </row>
    <row r="54" spans="2:16" s="1692" customFormat="1" ht="13.5">
      <c r="B54" s="858">
        <f t="shared" si="0"/>
        <v>50</v>
      </c>
      <c r="C54" s="1002"/>
      <c r="D54" s="879"/>
      <c r="E54" s="879"/>
      <c r="F54" s="1571"/>
      <c r="G54" s="1053" t="s">
        <v>3225</v>
      </c>
      <c r="H54" s="940" t="s">
        <v>3227</v>
      </c>
      <c r="I54" s="883"/>
      <c r="J54" s="1196" t="s">
        <v>1030</v>
      </c>
      <c r="K54" s="982"/>
      <c r="L54" s="1697" t="s">
        <v>1032</v>
      </c>
      <c r="M54" s="1026"/>
      <c r="N54" s="1690"/>
      <c r="O54" s="1691"/>
      <c r="P54" s="1691"/>
    </row>
    <row r="55" spans="2:16" s="1692" customFormat="1" ht="13.5">
      <c r="B55" s="858">
        <f t="shared" si="0"/>
        <v>51</v>
      </c>
      <c r="C55" s="1002"/>
      <c r="D55" s="879"/>
      <c r="E55" s="879"/>
      <c r="F55" s="1571"/>
      <c r="G55" s="1088"/>
      <c r="H55" s="940" t="s">
        <v>3228</v>
      </c>
      <c r="I55" s="883"/>
      <c r="J55" s="1550" t="s">
        <v>3229</v>
      </c>
      <c r="K55" s="982"/>
      <c r="L55" s="1697" t="s">
        <v>1135</v>
      </c>
      <c r="M55" s="1026"/>
      <c r="N55" s="1690"/>
      <c r="O55" s="1691"/>
      <c r="P55" s="1691"/>
    </row>
    <row r="56" spans="2:16" s="1692" customFormat="1" ht="13.5">
      <c r="B56" s="858">
        <f t="shared" si="0"/>
        <v>52</v>
      </c>
      <c r="C56" s="1002"/>
      <c r="D56" s="879"/>
      <c r="E56" s="879"/>
      <c r="F56" s="1571"/>
      <c r="G56" s="1088"/>
      <c r="H56" s="1053" t="s">
        <v>3230</v>
      </c>
      <c r="I56" s="941" t="s">
        <v>3231</v>
      </c>
      <c r="J56" s="1196" t="s">
        <v>3218</v>
      </c>
      <c r="K56" s="982"/>
      <c r="L56" s="1697" t="s">
        <v>592</v>
      </c>
      <c r="M56" s="1026"/>
      <c r="N56" s="1690"/>
      <c r="O56" s="1691"/>
      <c r="P56" s="1691"/>
    </row>
    <row r="57" spans="2:16" s="1692" customFormat="1" ht="13.5">
      <c r="B57" s="858">
        <f t="shared" si="0"/>
        <v>53</v>
      </c>
      <c r="C57" s="1002"/>
      <c r="D57" s="879"/>
      <c r="E57" s="879"/>
      <c r="F57" s="1571"/>
      <c r="G57" s="1088"/>
      <c r="H57" s="1088"/>
      <c r="I57" s="941" t="s">
        <v>3232</v>
      </c>
      <c r="J57" s="1196" t="s">
        <v>3218</v>
      </c>
      <c r="K57" s="982"/>
      <c r="L57" s="1697" t="s">
        <v>592</v>
      </c>
      <c r="M57" s="1026"/>
      <c r="N57" s="1690"/>
      <c r="O57" s="1691"/>
      <c r="P57" s="1691"/>
    </row>
    <row r="58" spans="2:16" s="1692" customFormat="1" ht="13.5">
      <c r="B58" s="858">
        <f t="shared" si="0"/>
        <v>54</v>
      </c>
      <c r="C58" s="1002"/>
      <c r="D58" s="879"/>
      <c r="E58" s="879"/>
      <c r="F58" s="1571"/>
      <c r="G58" s="1088"/>
      <c r="H58" s="1088"/>
      <c r="I58" s="1010" t="s">
        <v>3233</v>
      </c>
      <c r="J58" s="1196" t="s">
        <v>1790</v>
      </c>
      <c r="K58" s="1502"/>
      <c r="L58" s="1695" t="s">
        <v>592</v>
      </c>
      <c r="M58" s="1715"/>
      <c r="N58" s="1690"/>
      <c r="O58" s="1691"/>
      <c r="P58" s="1691"/>
    </row>
    <row r="59" spans="2:16" s="1692" customFormat="1" ht="13.5">
      <c r="B59" s="858">
        <f t="shared" si="0"/>
        <v>55</v>
      </c>
      <c r="C59" s="1002"/>
      <c r="D59" s="879"/>
      <c r="E59" s="879"/>
      <c r="F59" s="1571"/>
      <c r="G59" s="1088"/>
      <c r="H59" s="1053" t="s">
        <v>3234</v>
      </c>
      <c r="I59" s="941" t="s">
        <v>1702</v>
      </c>
      <c r="J59" s="1550" t="s">
        <v>3235</v>
      </c>
      <c r="K59" s="982"/>
      <c r="L59" s="1697" t="s">
        <v>592</v>
      </c>
      <c r="M59" s="1026"/>
      <c r="N59" s="1690"/>
      <c r="O59" s="1691"/>
      <c r="P59" s="1691"/>
    </row>
    <row r="60" spans="2:16" s="1692" customFormat="1" ht="13.5">
      <c r="B60" s="858">
        <f t="shared" si="0"/>
        <v>56</v>
      </c>
      <c r="C60" s="1002"/>
      <c r="D60" s="879"/>
      <c r="E60" s="879"/>
      <c r="F60" s="1571"/>
      <c r="G60" s="1088"/>
      <c r="H60" s="1088"/>
      <c r="I60" s="941" t="s">
        <v>3236</v>
      </c>
      <c r="J60" s="1550" t="s">
        <v>3237</v>
      </c>
      <c r="K60" s="982"/>
      <c r="L60" s="1697" t="s">
        <v>592</v>
      </c>
      <c r="M60" s="1026"/>
      <c r="N60" s="1690"/>
      <c r="O60" s="1691"/>
      <c r="P60" s="1691"/>
    </row>
    <row r="61" spans="2:16" s="1692" customFormat="1" ht="13.5">
      <c r="B61" s="858">
        <f t="shared" si="0"/>
        <v>57</v>
      </c>
      <c r="C61" s="1002"/>
      <c r="D61" s="879"/>
      <c r="E61" s="879"/>
      <c r="F61" s="1571"/>
      <c r="G61" s="1088"/>
      <c r="H61" s="975"/>
      <c r="I61" s="941" t="s">
        <v>3238</v>
      </c>
      <c r="J61" s="1196" t="s">
        <v>1790</v>
      </c>
      <c r="K61" s="982"/>
      <c r="L61" s="1697" t="s">
        <v>592</v>
      </c>
      <c r="M61" s="1026"/>
      <c r="N61" s="1690"/>
      <c r="O61" s="1691"/>
      <c r="P61" s="1691"/>
    </row>
    <row r="62" spans="2:16" s="1692" customFormat="1" ht="27">
      <c r="B62" s="858">
        <f t="shared" si="0"/>
        <v>58</v>
      </c>
      <c r="C62" s="1002"/>
      <c r="D62" s="879"/>
      <c r="E62" s="879"/>
      <c r="F62" s="1716"/>
      <c r="G62" s="1717"/>
      <c r="H62" s="1100" t="s">
        <v>3239</v>
      </c>
      <c r="I62" s="1718"/>
      <c r="J62" s="1719" t="s">
        <v>3240</v>
      </c>
      <c r="K62" s="984"/>
      <c r="L62" s="1699" t="s">
        <v>592</v>
      </c>
      <c r="M62" s="1720" t="s">
        <v>3241</v>
      </c>
      <c r="N62" s="1690"/>
      <c r="O62" s="1691"/>
      <c r="P62" s="1691"/>
    </row>
    <row r="63" spans="2:16" s="1692" customFormat="1" ht="13.5">
      <c r="B63" s="858">
        <f t="shared" si="0"/>
        <v>59</v>
      </c>
      <c r="C63" s="1002"/>
      <c r="D63" s="879"/>
      <c r="E63" s="1689"/>
      <c r="F63" s="1427" t="s">
        <v>3242</v>
      </c>
      <c r="G63" s="882" t="s">
        <v>3243</v>
      </c>
      <c r="H63" s="883"/>
      <c r="I63" s="969"/>
      <c r="J63" s="1196" t="s">
        <v>3218</v>
      </c>
      <c r="K63" s="982"/>
      <c r="L63" s="1697" t="s">
        <v>273</v>
      </c>
      <c r="M63" s="1694"/>
      <c r="N63" s="1690"/>
      <c r="O63" s="1691"/>
      <c r="P63" s="1691"/>
    </row>
    <row r="64" spans="2:16" s="1692" customFormat="1" ht="13.5">
      <c r="B64" s="858">
        <f t="shared" si="0"/>
        <v>60</v>
      </c>
      <c r="C64" s="1002"/>
      <c r="D64" s="879"/>
      <c r="E64" s="1689"/>
      <c r="F64" s="1427"/>
      <c r="G64" s="882" t="s">
        <v>3200</v>
      </c>
      <c r="H64" s="900"/>
      <c r="I64" s="986"/>
      <c r="J64" s="1196" t="s">
        <v>3244</v>
      </c>
      <c r="K64" s="982"/>
      <c r="L64" s="1697" t="s">
        <v>3223</v>
      </c>
      <c r="M64" s="1694"/>
      <c r="N64" s="1690"/>
      <c r="O64" s="1691"/>
      <c r="P64" s="1691"/>
    </row>
    <row r="65" spans="2:16" s="1692" customFormat="1" ht="13.5">
      <c r="B65" s="858">
        <f t="shared" si="0"/>
        <v>61</v>
      </c>
      <c r="C65" s="1002"/>
      <c r="D65" s="879"/>
      <c r="E65" s="1689"/>
      <c r="F65" s="1427"/>
      <c r="G65" s="974" t="s">
        <v>3245</v>
      </c>
      <c r="H65" s="900"/>
      <c r="I65" s="986"/>
      <c r="J65" s="1196" t="s">
        <v>3246</v>
      </c>
      <c r="K65" s="982"/>
      <c r="L65" s="1697" t="s">
        <v>1805</v>
      </c>
      <c r="M65" s="1694"/>
      <c r="N65" s="1690"/>
      <c r="O65" s="1691"/>
      <c r="P65" s="1691"/>
    </row>
    <row r="66" spans="2:16" s="1692" customFormat="1" ht="13.5">
      <c r="B66" s="858">
        <f t="shared" si="0"/>
        <v>62</v>
      </c>
      <c r="C66" s="1002"/>
      <c r="D66" s="879"/>
      <c r="E66" s="1689"/>
      <c r="F66" s="1427"/>
      <c r="G66" s="974" t="s">
        <v>3247</v>
      </c>
      <c r="H66" s="900"/>
      <c r="I66" s="986"/>
      <c r="J66" s="1196" t="s">
        <v>3248</v>
      </c>
      <c r="K66" s="982"/>
      <c r="L66" s="1697" t="s">
        <v>699</v>
      </c>
      <c r="M66" s="1694"/>
      <c r="N66" s="1690"/>
      <c r="O66" s="1691"/>
      <c r="P66" s="1691"/>
    </row>
    <row r="67" spans="2:16" s="1692" customFormat="1" ht="13.5">
      <c r="B67" s="858">
        <f t="shared" si="0"/>
        <v>63</v>
      </c>
      <c r="C67" s="1002"/>
      <c r="D67" s="879"/>
      <c r="E67" s="1689"/>
      <c r="F67" s="1427"/>
      <c r="G67" s="980" t="s">
        <v>3249</v>
      </c>
      <c r="H67" s="973" t="s">
        <v>3250</v>
      </c>
      <c r="I67" s="985"/>
      <c r="J67" s="884" t="s">
        <v>3251</v>
      </c>
      <c r="K67" s="902"/>
      <c r="L67" s="937" t="s">
        <v>778</v>
      </c>
      <c r="M67" s="1694"/>
      <c r="N67" s="1690"/>
      <c r="O67" s="1691"/>
      <c r="P67" s="1691"/>
    </row>
    <row r="68" spans="2:16" s="1692" customFormat="1" ht="13.5">
      <c r="B68" s="858">
        <f t="shared" si="0"/>
        <v>64</v>
      </c>
      <c r="C68" s="1002"/>
      <c r="D68" s="879"/>
      <c r="E68" s="1689"/>
      <c r="F68" s="1427"/>
      <c r="G68" s="996"/>
      <c r="H68" s="974"/>
      <c r="I68" s="986"/>
      <c r="J68" s="884" t="s">
        <v>3252</v>
      </c>
      <c r="K68" s="902"/>
      <c r="L68" s="937" t="s">
        <v>780</v>
      </c>
      <c r="M68" s="1694"/>
      <c r="N68" s="1690"/>
      <c r="O68" s="1691"/>
      <c r="P68" s="1691"/>
    </row>
    <row r="69" spans="2:16" s="1692" customFormat="1" ht="13.5">
      <c r="B69" s="858">
        <f t="shared" si="0"/>
        <v>65</v>
      </c>
      <c r="C69" s="1002"/>
      <c r="D69" s="879"/>
      <c r="E69" s="1689"/>
      <c r="F69" s="1427"/>
      <c r="G69" s="996"/>
      <c r="H69" s="974" t="s">
        <v>3253</v>
      </c>
      <c r="I69" s="986"/>
      <c r="J69" s="1196" t="s">
        <v>3254</v>
      </c>
      <c r="K69" s="982"/>
      <c r="L69" s="1697" t="s">
        <v>3255</v>
      </c>
      <c r="M69" s="1694"/>
      <c r="N69" s="1690"/>
      <c r="O69" s="1691"/>
      <c r="P69" s="1691"/>
    </row>
    <row r="70" spans="2:16" s="1692" customFormat="1" ht="40.5">
      <c r="B70" s="858">
        <f t="shared" si="0"/>
        <v>66</v>
      </c>
      <c r="C70" s="1002"/>
      <c r="D70" s="879"/>
      <c r="E70" s="1689"/>
      <c r="F70" s="1427"/>
      <c r="G70" s="996" t="s">
        <v>3256</v>
      </c>
      <c r="H70" s="971" t="s">
        <v>3257</v>
      </c>
      <c r="I70" s="1721"/>
      <c r="J70" s="884" t="s">
        <v>3258</v>
      </c>
      <c r="K70" s="982"/>
      <c r="L70" s="1697" t="s">
        <v>814</v>
      </c>
      <c r="M70" s="903" t="s">
        <v>784</v>
      </c>
      <c r="N70" s="1690"/>
      <c r="O70" s="1691"/>
      <c r="P70" s="1691"/>
    </row>
    <row r="71" spans="2:16" s="1692" customFormat="1" ht="13.5">
      <c r="B71" s="858">
        <f t="shared" ref="B71:B134" si="1">B70+1</f>
        <v>67</v>
      </c>
      <c r="C71" s="1002"/>
      <c r="D71" s="879"/>
      <c r="E71" s="1689"/>
      <c r="F71" s="1427"/>
      <c r="G71" s="996"/>
      <c r="H71" s="882" t="s">
        <v>3259</v>
      </c>
      <c r="I71" s="969"/>
      <c r="J71" s="1196" t="s">
        <v>3260</v>
      </c>
      <c r="K71" s="982"/>
      <c r="L71" s="1697" t="s">
        <v>1805</v>
      </c>
      <c r="M71" s="1694"/>
      <c r="N71" s="1690"/>
      <c r="O71" s="1691"/>
      <c r="P71" s="1691"/>
    </row>
    <row r="72" spans="2:16" s="1692" customFormat="1" ht="13.5">
      <c r="B72" s="858">
        <f t="shared" si="1"/>
        <v>68</v>
      </c>
      <c r="C72" s="1002"/>
      <c r="D72" s="879"/>
      <c r="E72" s="1689"/>
      <c r="F72" s="1427"/>
      <c r="G72" s="981"/>
      <c r="H72" s="882" t="s">
        <v>3261</v>
      </c>
      <c r="I72" s="969"/>
      <c r="J72" s="1196" t="s">
        <v>3262</v>
      </c>
      <c r="K72" s="982"/>
      <c r="L72" s="1697" t="s">
        <v>1805</v>
      </c>
      <c r="M72" s="1694" t="s">
        <v>3263</v>
      </c>
      <c r="N72" s="1690"/>
      <c r="O72" s="1691"/>
      <c r="P72" s="1691"/>
    </row>
    <row r="73" spans="2:16" s="1692" customFormat="1" ht="13.5">
      <c r="B73" s="858">
        <f t="shared" si="1"/>
        <v>69</v>
      </c>
      <c r="C73" s="1002"/>
      <c r="D73" s="879"/>
      <c r="E73" s="1689"/>
      <c r="F73" s="1427"/>
      <c r="G73" s="980" t="s">
        <v>3264</v>
      </c>
      <c r="H73" s="974" t="s">
        <v>3265</v>
      </c>
      <c r="I73" s="986"/>
      <c r="J73" s="1196" t="s">
        <v>3266</v>
      </c>
      <c r="K73" s="982"/>
      <c r="L73" s="1697" t="s">
        <v>3267</v>
      </c>
      <c r="M73" s="1694"/>
      <c r="N73" s="1690"/>
      <c r="O73" s="1691"/>
      <c r="P73" s="1691"/>
    </row>
    <row r="74" spans="2:16" s="1692" customFormat="1" ht="13.5">
      <c r="B74" s="858">
        <f t="shared" si="1"/>
        <v>70</v>
      </c>
      <c r="C74" s="1002"/>
      <c r="D74" s="879"/>
      <c r="E74" s="1689"/>
      <c r="F74" s="1427"/>
      <c r="G74" s="981"/>
      <c r="H74" s="974" t="s">
        <v>3268</v>
      </c>
      <c r="I74" s="986"/>
      <c r="J74" s="1196" t="s">
        <v>3269</v>
      </c>
      <c r="K74" s="982"/>
      <c r="L74" s="1697" t="s">
        <v>3267</v>
      </c>
      <c r="M74" s="1694"/>
      <c r="N74" s="1690"/>
      <c r="O74" s="1691"/>
      <c r="P74" s="1691"/>
    </row>
    <row r="75" spans="2:16" s="1692" customFormat="1" ht="27">
      <c r="B75" s="858">
        <f t="shared" si="1"/>
        <v>71</v>
      </c>
      <c r="C75" s="1002"/>
      <c r="D75" s="879"/>
      <c r="E75" s="1689"/>
      <c r="F75" s="1427"/>
      <c r="G75" s="882" t="s">
        <v>2765</v>
      </c>
      <c r="H75" s="883"/>
      <c r="I75" s="969"/>
      <c r="J75" s="884" t="s">
        <v>3270</v>
      </c>
      <c r="K75" s="982"/>
      <c r="L75" s="1697" t="s">
        <v>1805</v>
      </c>
      <c r="M75" s="1694" t="s">
        <v>3216</v>
      </c>
      <c r="N75" s="1690"/>
      <c r="O75" s="1691"/>
      <c r="P75" s="1691"/>
    </row>
    <row r="76" spans="2:16" s="1692" customFormat="1" ht="13.5">
      <c r="B76" s="858">
        <f t="shared" si="1"/>
        <v>72</v>
      </c>
      <c r="C76" s="1002"/>
      <c r="D76" s="879"/>
      <c r="E76" s="1689"/>
      <c r="F76" s="1034" t="s">
        <v>3271</v>
      </c>
      <c r="G76" s="1461"/>
      <c r="H76" s="882" t="s">
        <v>3139</v>
      </c>
      <c r="I76" s="969"/>
      <c r="J76" s="1196" t="s">
        <v>1790</v>
      </c>
      <c r="K76" s="982"/>
      <c r="L76" s="1697" t="s">
        <v>1805</v>
      </c>
      <c r="M76" s="1694"/>
      <c r="N76" s="1690"/>
      <c r="O76" s="1691"/>
      <c r="P76" s="1691"/>
    </row>
    <row r="77" spans="2:16" s="1692" customFormat="1" ht="13.5">
      <c r="B77" s="858">
        <f t="shared" si="1"/>
        <v>73</v>
      </c>
      <c r="C77" s="1002"/>
      <c r="D77" s="879"/>
      <c r="E77" s="1689"/>
      <c r="F77" s="1427"/>
      <c r="G77" s="1586"/>
      <c r="H77" s="882" t="s">
        <v>3222</v>
      </c>
      <c r="I77" s="969"/>
      <c r="J77" s="1196" t="s">
        <v>3244</v>
      </c>
      <c r="K77" s="982"/>
      <c r="L77" s="1697" t="s">
        <v>3223</v>
      </c>
      <c r="M77" s="1696"/>
      <c r="N77" s="1690"/>
      <c r="O77" s="1691"/>
      <c r="P77" s="1691"/>
    </row>
    <row r="78" spans="2:16" s="1692" customFormat="1" ht="13.5">
      <c r="B78" s="858">
        <f t="shared" si="1"/>
        <v>74</v>
      </c>
      <c r="C78" s="1002"/>
      <c r="D78" s="879"/>
      <c r="E78" s="1689"/>
      <c r="F78" s="1427"/>
      <c r="G78" s="1586"/>
      <c r="H78" s="911" t="s">
        <v>3272</v>
      </c>
      <c r="I78" s="985"/>
      <c r="J78" s="1055" t="s">
        <v>3273</v>
      </c>
      <c r="K78" s="1502"/>
      <c r="L78" s="1695" t="s">
        <v>3274</v>
      </c>
      <c r="M78" s="1702"/>
      <c r="N78" s="1690"/>
      <c r="O78" s="1691"/>
      <c r="P78" s="1691"/>
    </row>
    <row r="79" spans="2:16" s="1692" customFormat="1" ht="13.5">
      <c r="B79" s="858">
        <f t="shared" si="1"/>
        <v>75</v>
      </c>
      <c r="C79" s="1002"/>
      <c r="D79" s="879"/>
      <c r="E79" s="1170" t="s">
        <v>3275</v>
      </c>
      <c r="F79" s="1036"/>
      <c r="G79" s="1460" t="s">
        <v>3139</v>
      </c>
      <c r="H79" s="1722"/>
      <c r="I79" s="1001"/>
      <c r="J79" s="1713" t="s">
        <v>3244</v>
      </c>
      <c r="K79" s="1570"/>
      <c r="L79" s="1344" t="s">
        <v>3223</v>
      </c>
      <c r="M79" s="1723"/>
      <c r="N79" s="1690"/>
      <c r="O79" s="1691"/>
      <c r="P79" s="1691"/>
    </row>
    <row r="80" spans="2:16" s="1692" customFormat="1" ht="13.5">
      <c r="B80" s="858">
        <f t="shared" si="1"/>
        <v>76</v>
      </c>
      <c r="C80" s="1002"/>
      <c r="D80" s="879"/>
      <c r="E80" s="1427"/>
      <c r="F80" s="1127"/>
      <c r="G80" s="882" t="s">
        <v>3222</v>
      </c>
      <c r="H80" s="1724"/>
      <c r="I80" s="985"/>
      <c r="J80" s="1196" t="s">
        <v>3244</v>
      </c>
      <c r="K80" s="1502"/>
      <c r="L80" s="1695" t="s">
        <v>3223</v>
      </c>
      <c r="M80" s="1696"/>
      <c r="N80" s="1690"/>
      <c r="O80" s="1691"/>
      <c r="P80" s="1691"/>
    </row>
    <row r="81" spans="2:16" s="1692" customFormat="1" ht="13.5">
      <c r="B81" s="858">
        <f t="shared" si="1"/>
        <v>77</v>
      </c>
      <c r="C81" s="1002"/>
      <c r="D81" s="879"/>
      <c r="E81" s="1427"/>
      <c r="F81" s="1127"/>
      <c r="G81" s="882" t="s">
        <v>3272</v>
      </c>
      <c r="H81" s="1724"/>
      <c r="I81" s="985"/>
      <c r="J81" s="1196" t="s">
        <v>3273</v>
      </c>
      <c r="K81" s="1502"/>
      <c r="L81" s="1695" t="s">
        <v>3274</v>
      </c>
      <c r="M81" s="1696"/>
      <c r="N81" s="1690"/>
      <c r="O81" s="1691"/>
      <c r="P81" s="1691"/>
    </row>
    <row r="82" spans="2:16" s="1692" customFormat="1" ht="13.5">
      <c r="B82" s="858">
        <f t="shared" si="1"/>
        <v>78</v>
      </c>
      <c r="C82" s="1002"/>
      <c r="D82" s="879"/>
      <c r="E82" s="1427"/>
      <c r="F82" s="1127"/>
      <c r="G82" s="980" t="s">
        <v>3276</v>
      </c>
      <c r="H82" s="940" t="s">
        <v>3227</v>
      </c>
      <c r="I82" s="969"/>
      <c r="J82" s="1196" t="s">
        <v>3273</v>
      </c>
      <c r="K82" s="1502"/>
      <c r="L82" s="1695" t="s">
        <v>2980</v>
      </c>
      <c r="M82" s="1696"/>
      <c r="N82" s="1690"/>
      <c r="O82" s="1691"/>
      <c r="P82" s="1691"/>
    </row>
    <row r="83" spans="2:16" s="1692" customFormat="1" ht="13.5">
      <c r="B83" s="858">
        <f t="shared" si="1"/>
        <v>79</v>
      </c>
      <c r="C83" s="1002"/>
      <c r="D83" s="879"/>
      <c r="E83" s="1427"/>
      <c r="F83" s="1127"/>
      <c r="G83" s="1088"/>
      <c r="H83" s="940" t="s">
        <v>3228</v>
      </c>
      <c r="I83" s="969"/>
      <c r="J83" s="884" t="s">
        <v>3277</v>
      </c>
      <c r="K83" s="1502"/>
      <c r="L83" s="1695" t="s">
        <v>3278</v>
      </c>
      <c r="M83" s="1696"/>
      <c r="N83" s="1690"/>
      <c r="O83" s="1691"/>
      <c r="P83" s="1691"/>
    </row>
    <row r="84" spans="2:16" s="1692" customFormat="1" ht="13.5">
      <c r="B84" s="858">
        <f t="shared" si="1"/>
        <v>80</v>
      </c>
      <c r="C84" s="1002"/>
      <c r="D84" s="879"/>
      <c r="E84" s="1427"/>
      <c r="F84" s="1127"/>
      <c r="G84" s="1088"/>
      <c r="H84" s="1053" t="s">
        <v>3230</v>
      </c>
      <c r="I84" s="1081" t="s">
        <v>3231</v>
      </c>
      <c r="J84" s="1196" t="s">
        <v>3244</v>
      </c>
      <c r="K84" s="1502"/>
      <c r="L84" s="1695" t="s">
        <v>592</v>
      </c>
      <c r="M84" s="1696"/>
      <c r="N84" s="1690"/>
      <c r="O84" s="1691"/>
      <c r="P84" s="1691"/>
    </row>
    <row r="85" spans="2:16" s="1692" customFormat="1" ht="13.5">
      <c r="B85" s="858">
        <f t="shared" si="1"/>
        <v>81</v>
      </c>
      <c r="C85" s="1002"/>
      <c r="D85" s="879"/>
      <c r="E85" s="1427"/>
      <c r="F85" s="1127"/>
      <c r="G85" s="1088"/>
      <c r="H85" s="1088"/>
      <c r="I85" s="1081" t="s">
        <v>3232</v>
      </c>
      <c r="J85" s="1196" t="s">
        <v>1790</v>
      </c>
      <c r="K85" s="1502"/>
      <c r="L85" s="1695" t="s">
        <v>592</v>
      </c>
      <c r="M85" s="1696"/>
      <c r="N85" s="1690"/>
      <c r="O85" s="1691"/>
      <c r="P85" s="1691"/>
    </row>
    <row r="86" spans="2:16" s="1692" customFormat="1" ht="13.5">
      <c r="B86" s="858">
        <f t="shared" si="1"/>
        <v>82</v>
      </c>
      <c r="C86" s="1002"/>
      <c r="D86" s="879"/>
      <c r="E86" s="914"/>
      <c r="F86" s="1045"/>
      <c r="G86" s="1717"/>
      <c r="H86" s="1717"/>
      <c r="I86" s="1725" t="s">
        <v>3233</v>
      </c>
      <c r="J86" s="1707" t="s">
        <v>1790</v>
      </c>
      <c r="K86" s="984"/>
      <c r="L86" s="1699" t="s">
        <v>592</v>
      </c>
      <c r="M86" s="1700"/>
      <c r="N86" s="1690"/>
      <c r="O86" s="1691"/>
      <c r="P86" s="1691"/>
    </row>
    <row r="87" spans="2:16" s="1692" customFormat="1" ht="13.5">
      <c r="B87" s="858">
        <f t="shared" si="1"/>
        <v>83</v>
      </c>
      <c r="C87" s="1002"/>
      <c r="D87" s="879"/>
      <c r="E87" s="1170" t="s">
        <v>3279</v>
      </c>
      <c r="F87" s="1036"/>
      <c r="G87" s="1585"/>
      <c r="H87" s="1460" t="s">
        <v>3243</v>
      </c>
      <c r="I87" s="1001"/>
      <c r="J87" s="1713" t="s">
        <v>1790</v>
      </c>
      <c r="K87" s="1570"/>
      <c r="L87" s="1344" t="s">
        <v>1805</v>
      </c>
      <c r="M87" s="1723"/>
      <c r="N87" s="1690"/>
      <c r="O87" s="1691"/>
      <c r="P87" s="1691"/>
    </row>
    <row r="88" spans="2:16" s="1692" customFormat="1" ht="13.5">
      <c r="B88" s="858">
        <f t="shared" si="1"/>
        <v>84</v>
      </c>
      <c r="C88" s="1002"/>
      <c r="D88" s="879"/>
      <c r="E88" s="1427"/>
      <c r="F88" s="1127"/>
      <c r="G88" s="1586"/>
      <c r="H88" s="973" t="s">
        <v>3200</v>
      </c>
      <c r="I88" s="985"/>
      <c r="J88" s="1196" t="s">
        <v>3244</v>
      </c>
      <c r="K88" s="1502"/>
      <c r="L88" s="1695" t="s">
        <v>3223</v>
      </c>
      <c r="M88" s="1696"/>
      <c r="N88" s="1690"/>
      <c r="O88" s="1691"/>
      <c r="P88" s="1691"/>
    </row>
    <row r="89" spans="2:16" s="1692" customFormat="1" ht="13.5">
      <c r="B89" s="858">
        <f t="shared" si="1"/>
        <v>85</v>
      </c>
      <c r="C89" s="1002"/>
      <c r="D89" s="879"/>
      <c r="E89" s="1427"/>
      <c r="F89" s="1127"/>
      <c r="G89" s="1127"/>
      <c r="H89" s="940" t="s">
        <v>3227</v>
      </c>
      <c r="I89" s="969"/>
      <c r="J89" s="1196" t="s">
        <v>3273</v>
      </c>
      <c r="K89" s="1502"/>
      <c r="L89" s="1695" t="s">
        <v>3274</v>
      </c>
      <c r="M89" s="1696"/>
      <c r="N89" s="1690"/>
      <c r="O89" s="1691"/>
      <c r="P89" s="1691"/>
    </row>
    <row r="90" spans="2:16" s="1692" customFormat="1" ht="13.5">
      <c r="B90" s="858">
        <f t="shared" si="1"/>
        <v>86</v>
      </c>
      <c r="C90" s="1002"/>
      <c r="D90" s="879"/>
      <c r="E90" s="1427"/>
      <c r="F90" s="1127"/>
      <c r="G90" s="1127"/>
      <c r="H90" s="940" t="s">
        <v>3228</v>
      </c>
      <c r="I90" s="969"/>
      <c r="J90" s="1196" t="s">
        <v>3277</v>
      </c>
      <c r="K90" s="1502"/>
      <c r="L90" s="1695" t="s">
        <v>3278</v>
      </c>
      <c r="M90" s="1696"/>
      <c r="N90" s="1690"/>
      <c r="O90" s="1691"/>
      <c r="P90" s="1691"/>
    </row>
    <row r="91" spans="2:16" s="1692" customFormat="1" ht="13.5">
      <c r="B91" s="858">
        <f t="shared" si="1"/>
        <v>87</v>
      </c>
      <c r="C91" s="1002"/>
      <c r="D91" s="879"/>
      <c r="E91" s="1427"/>
      <c r="F91" s="1127"/>
      <c r="G91" s="1127"/>
      <c r="H91" s="1053" t="s">
        <v>3230</v>
      </c>
      <c r="I91" s="1081" t="s">
        <v>3231</v>
      </c>
      <c r="J91" s="1196" t="s">
        <v>3218</v>
      </c>
      <c r="K91" s="1502"/>
      <c r="L91" s="1695" t="s">
        <v>592</v>
      </c>
      <c r="M91" s="1696" t="s">
        <v>3280</v>
      </c>
      <c r="N91" s="1690"/>
      <c r="O91" s="1691"/>
      <c r="P91" s="1691"/>
    </row>
    <row r="92" spans="2:16" s="1692" customFormat="1" ht="13.5">
      <c r="B92" s="858">
        <f t="shared" si="1"/>
        <v>88</v>
      </c>
      <c r="C92" s="1002"/>
      <c r="D92" s="879"/>
      <c r="E92" s="1427"/>
      <c r="F92" s="1127"/>
      <c r="G92" s="1127"/>
      <c r="H92" s="1088"/>
      <c r="I92" s="1081" t="s">
        <v>3232</v>
      </c>
      <c r="J92" s="1196" t="s">
        <v>1790</v>
      </c>
      <c r="K92" s="1502"/>
      <c r="L92" s="1695" t="s">
        <v>592</v>
      </c>
      <c r="M92" s="1696"/>
      <c r="N92" s="1690"/>
      <c r="O92" s="1691"/>
      <c r="P92" s="1691"/>
    </row>
    <row r="93" spans="2:16" s="1692" customFormat="1" ht="13.5">
      <c r="B93" s="858">
        <f t="shared" si="1"/>
        <v>89</v>
      </c>
      <c r="C93" s="1002"/>
      <c r="D93" s="879"/>
      <c r="E93" s="914"/>
      <c r="F93" s="1045"/>
      <c r="G93" s="1045"/>
      <c r="H93" s="1717"/>
      <c r="I93" s="1725" t="s">
        <v>3233</v>
      </c>
      <c r="J93" s="1707" t="s">
        <v>1790</v>
      </c>
      <c r="K93" s="1726"/>
      <c r="L93" s="1699" t="s">
        <v>592</v>
      </c>
      <c r="M93" s="1700"/>
      <c r="N93" s="1690"/>
      <c r="O93" s="1691"/>
      <c r="P93" s="1691"/>
    </row>
    <row r="94" spans="2:16" s="1692" customFormat="1" ht="13.5">
      <c r="B94" s="858">
        <f t="shared" si="1"/>
        <v>90</v>
      </c>
      <c r="C94" s="1002"/>
      <c r="D94" s="879"/>
      <c r="E94" s="1170" t="s">
        <v>3281</v>
      </c>
      <c r="F94" s="1036"/>
      <c r="G94" s="1585"/>
      <c r="H94" s="1460" t="s">
        <v>3243</v>
      </c>
      <c r="I94" s="928"/>
      <c r="J94" s="1713" t="s">
        <v>1790</v>
      </c>
      <c r="K94" s="1727"/>
      <c r="L94" s="1728" t="s">
        <v>592</v>
      </c>
      <c r="M94" s="1723"/>
      <c r="N94" s="1690"/>
      <c r="O94" s="1691"/>
      <c r="P94" s="1691"/>
    </row>
    <row r="95" spans="2:16" s="1692" customFormat="1" ht="13.5">
      <c r="B95" s="858">
        <f t="shared" si="1"/>
        <v>91</v>
      </c>
      <c r="C95" s="1002"/>
      <c r="D95" s="879"/>
      <c r="E95" s="1427"/>
      <c r="F95" s="1127"/>
      <c r="G95" s="1586"/>
      <c r="H95" s="882" t="s">
        <v>3200</v>
      </c>
      <c r="I95" s="969"/>
      <c r="J95" s="1196" t="s">
        <v>1790</v>
      </c>
      <c r="K95" s="1729"/>
      <c r="L95" s="1697" t="s">
        <v>3282</v>
      </c>
      <c r="M95" s="1696"/>
      <c r="N95" s="1690"/>
      <c r="O95" s="1691"/>
      <c r="P95" s="1691"/>
    </row>
    <row r="96" spans="2:16" s="1692" customFormat="1" ht="13.5">
      <c r="B96" s="858">
        <f t="shared" si="1"/>
        <v>92</v>
      </c>
      <c r="C96" s="1002"/>
      <c r="D96" s="879"/>
      <c r="E96" s="914"/>
      <c r="F96" s="1045"/>
      <c r="G96" s="1591"/>
      <c r="H96" s="892" t="s">
        <v>3226</v>
      </c>
      <c r="I96" s="1496"/>
      <c r="J96" s="1707" t="s">
        <v>3283</v>
      </c>
      <c r="K96" s="984"/>
      <c r="L96" s="1699" t="s">
        <v>3284</v>
      </c>
      <c r="M96" s="1700"/>
      <c r="N96" s="1690"/>
      <c r="O96" s="1691"/>
      <c r="P96" s="1691"/>
    </row>
    <row r="97" spans="2:16" s="1692" customFormat="1" ht="13.5">
      <c r="B97" s="858">
        <f t="shared" si="1"/>
        <v>93</v>
      </c>
      <c r="C97" s="1002"/>
      <c r="D97" s="879"/>
      <c r="E97" s="1170" t="s">
        <v>3285</v>
      </c>
      <c r="F97" s="1036"/>
      <c r="G97" s="1585"/>
      <c r="H97" s="1460" t="s">
        <v>3243</v>
      </c>
      <c r="I97" s="928"/>
      <c r="J97" s="1713" t="s">
        <v>1790</v>
      </c>
      <c r="K97" s="1570"/>
      <c r="L97" s="1728" t="s">
        <v>592</v>
      </c>
      <c r="M97" s="1723"/>
      <c r="N97" s="1690"/>
      <c r="O97" s="1691"/>
      <c r="P97" s="1691"/>
    </row>
    <row r="98" spans="2:16" s="1692" customFormat="1" ht="13.5">
      <c r="B98" s="858">
        <f t="shared" si="1"/>
        <v>94</v>
      </c>
      <c r="C98" s="1002"/>
      <c r="D98" s="879"/>
      <c r="E98" s="1427"/>
      <c r="F98" s="1127"/>
      <c r="G98" s="1586"/>
      <c r="H98" s="882" t="s">
        <v>3200</v>
      </c>
      <c r="I98" s="969"/>
      <c r="J98" s="1196" t="s">
        <v>3244</v>
      </c>
      <c r="K98" s="1502"/>
      <c r="L98" s="1697" t="s">
        <v>3282</v>
      </c>
      <c r="M98" s="1696"/>
      <c r="N98" s="1690"/>
      <c r="O98" s="1691"/>
      <c r="P98" s="1691"/>
    </row>
    <row r="99" spans="2:16" s="1692" customFormat="1" ht="13.5">
      <c r="B99" s="858">
        <f t="shared" si="1"/>
        <v>95</v>
      </c>
      <c r="C99" s="1002"/>
      <c r="D99" s="879"/>
      <c r="E99" s="914"/>
      <c r="F99" s="1045"/>
      <c r="G99" s="1591"/>
      <c r="H99" s="892" t="s">
        <v>3226</v>
      </c>
      <c r="I99" s="1496"/>
      <c r="J99" s="1707" t="s">
        <v>3273</v>
      </c>
      <c r="K99" s="984"/>
      <c r="L99" s="1699" t="s">
        <v>3274</v>
      </c>
      <c r="M99" s="1700"/>
      <c r="N99" s="1690"/>
      <c r="O99" s="1691"/>
      <c r="P99" s="1691"/>
    </row>
    <row r="100" spans="2:16" s="1692" customFormat="1" ht="13.5">
      <c r="B100" s="858">
        <f t="shared" si="1"/>
        <v>96</v>
      </c>
      <c r="C100" s="1002"/>
      <c r="D100" s="879"/>
      <c r="E100" s="1170" t="s">
        <v>3286</v>
      </c>
      <c r="F100" s="1036"/>
      <c r="G100" s="1585"/>
      <c r="H100" s="1460" t="s">
        <v>3243</v>
      </c>
      <c r="I100" s="1001"/>
      <c r="J100" s="1713" t="s">
        <v>3244</v>
      </c>
      <c r="K100" s="1570"/>
      <c r="L100" s="1344" t="s">
        <v>592</v>
      </c>
      <c r="M100" s="1723"/>
      <c r="N100" s="1690"/>
      <c r="O100" s="1691"/>
      <c r="P100" s="1691"/>
    </row>
    <row r="101" spans="2:16" s="1692" customFormat="1" ht="13.5">
      <c r="B101" s="858">
        <f t="shared" si="1"/>
        <v>97</v>
      </c>
      <c r="C101" s="1002"/>
      <c r="D101" s="879"/>
      <c r="E101" s="914"/>
      <c r="F101" s="1045"/>
      <c r="G101" s="1591"/>
      <c r="H101" s="892" t="s">
        <v>3200</v>
      </c>
      <c r="I101" s="1496"/>
      <c r="J101" s="1707" t="s">
        <v>3244</v>
      </c>
      <c r="K101" s="984"/>
      <c r="L101" s="1699" t="s">
        <v>592</v>
      </c>
      <c r="M101" s="1700"/>
      <c r="N101" s="1690"/>
      <c r="O101" s="1691"/>
      <c r="P101" s="1691"/>
    </row>
    <row r="102" spans="2:16" s="1692" customFormat="1" ht="13.5">
      <c r="B102" s="858">
        <f t="shared" si="1"/>
        <v>98</v>
      </c>
      <c r="C102" s="1002"/>
      <c r="D102" s="879"/>
      <c r="E102" s="1170" t="s">
        <v>3287</v>
      </c>
      <c r="F102" s="1036"/>
      <c r="G102" s="1585"/>
      <c r="H102" s="1460" t="s">
        <v>3243</v>
      </c>
      <c r="I102" s="928"/>
      <c r="J102" s="1713" t="s">
        <v>3244</v>
      </c>
      <c r="K102" s="1570"/>
      <c r="L102" s="1728" t="s">
        <v>592</v>
      </c>
      <c r="M102" s="1723"/>
      <c r="N102" s="1690"/>
      <c r="O102" s="1691"/>
      <c r="P102" s="1691"/>
    </row>
    <row r="103" spans="2:16" s="1692" customFormat="1" ht="13.5">
      <c r="B103" s="858">
        <f t="shared" si="1"/>
        <v>99</v>
      </c>
      <c r="C103" s="1002"/>
      <c r="D103" s="879"/>
      <c r="E103" s="1427"/>
      <c r="F103" s="1127"/>
      <c r="G103" s="1586"/>
      <c r="H103" s="882" t="s">
        <v>3200</v>
      </c>
      <c r="I103" s="969"/>
      <c r="J103" s="1196" t="s">
        <v>3244</v>
      </c>
      <c r="K103" s="1502"/>
      <c r="L103" s="1697" t="s">
        <v>3282</v>
      </c>
      <c r="M103" s="1696"/>
      <c r="N103" s="1690"/>
      <c r="O103" s="1691"/>
      <c r="P103" s="1691"/>
    </row>
    <row r="104" spans="2:16" s="1692" customFormat="1" ht="13.5">
      <c r="B104" s="858">
        <f t="shared" si="1"/>
        <v>100</v>
      </c>
      <c r="C104" s="1002"/>
      <c r="D104" s="879"/>
      <c r="E104" s="914"/>
      <c r="F104" s="1045"/>
      <c r="G104" s="1591"/>
      <c r="H104" s="892" t="s">
        <v>3226</v>
      </c>
      <c r="I104" s="1496"/>
      <c r="J104" s="1707" t="s">
        <v>3273</v>
      </c>
      <c r="K104" s="984"/>
      <c r="L104" s="1699" t="s">
        <v>3274</v>
      </c>
      <c r="M104" s="1700"/>
      <c r="N104" s="1690"/>
      <c r="O104" s="1691"/>
      <c r="P104" s="1691"/>
    </row>
    <row r="105" spans="2:16" s="1692" customFormat="1" ht="13.5">
      <c r="B105" s="858">
        <f t="shared" si="1"/>
        <v>101</v>
      </c>
      <c r="C105" s="1002"/>
      <c r="D105" s="879"/>
      <c r="E105" s="1170" t="s">
        <v>3288</v>
      </c>
      <c r="F105" s="1036"/>
      <c r="G105" s="1585"/>
      <c r="H105" s="1460" t="s">
        <v>3243</v>
      </c>
      <c r="I105" s="928"/>
      <c r="J105" s="1713" t="s">
        <v>3244</v>
      </c>
      <c r="K105" s="1570"/>
      <c r="L105" s="1728" t="s">
        <v>592</v>
      </c>
      <c r="M105" s="1723"/>
      <c r="N105" s="1690"/>
      <c r="O105" s="1691"/>
      <c r="P105" s="1691"/>
    </row>
    <row r="106" spans="2:16" s="1692" customFormat="1" ht="13.5">
      <c r="B106" s="858">
        <f t="shared" si="1"/>
        <v>102</v>
      </c>
      <c r="C106" s="1002"/>
      <c r="D106" s="879"/>
      <c r="E106" s="1427"/>
      <c r="F106" s="1127"/>
      <c r="G106" s="1586"/>
      <c r="H106" s="882" t="s">
        <v>3200</v>
      </c>
      <c r="I106" s="969"/>
      <c r="J106" s="1196" t="s">
        <v>3244</v>
      </c>
      <c r="K106" s="1502"/>
      <c r="L106" s="1697" t="s">
        <v>3282</v>
      </c>
      <c r="M106" s="1696"/>
      <c r="N106" s="1690"/>
      <c r="O106" s="1691"/>
      <c r="P106" s="1691"/>
    </row>
    <row r="107" spans="2:16" s="1692" customFormat="1" ht="13.5">
      <c r="B107" s="858">
        <f t="shared" si="1"/>
        <v>103</v>
      </c>
      <c r="C107" s="1002"/>
      <c r="D107" s="879"/>
      <c r="E107" s="914"/>
      <c r="F107" s="1045"/>
      <c r="G107" s="1591"/>
      <c r="H107" s="892" t="s">
        <v>3226</v>
      </c>
      <c r="I107" s="1496"/>
      <c r="J107" s="1707" t="s">
        <v>3273</v>
      </c>
      <c r="K107" s="984"/>
      <c r="L107" s="1699" t="s">
        <v>3274</v>
      </c>
      <c r="M107" s="1700"/>
      <c r="N107" s="1690"/>
      <c r="O107" s="1691"/>
      <c r="P107" s="1691"/>
    </row>
    <row r="108" spans="2:16" s="1692" customFormat="1" ht="13.5">
      <c r="B108" s="858">
        <f t="shared" si="1"/>
        <v>104</v>
      </c>
      <c r="C108" s="1002"/>
      <c r="D108" s="879"/>
      <c r="E108" s="1170" t="s">
        <v>3289</v>
      </c>
      <c r="F108" s="1036"/>
      <c r="G108" s="1585"/>
      <c r="H108" s="1460" t="s">
        <v>3243</v>
      </c>
      <c r="I108" s="928"/>
      <c r="J108" s="1713" t="s">
        <v>3244</v>
      </c>
      <c r="K108" s="1570"/>
      <c r="L108" s="1728" t="s">
        <v>592</v>
      </c>
      <c r="M108" s="1723"/>
      <c r="N108" s="1690"/>
      <c r="O108" s="1691"/>
      <c r="P108" s="1691"/>
    </row>
    <row r="109" spans="2:16" s="1692" customFormat="1" ht="13.5">
      <c r="B109" s="858">
        <f t="shared" si="1"/>
        <v>105</v>
      </c>
      <c r="C109" s="1002"/>
      <c r="D109" s="879"/>
      <c r="E109" s="1427"/>
      <c r="F109" s="1127"/>
      <c r="G109" s="1586"/>
      <c r="H109" s="882" t="s">
        <v>3200</v>
      </c>
      <c r="I109" s="969"/>
      <c r="J109" s="1196" t="s">
        <v>3244</v>
      </c>
      <c r="K109" s="1502"/>
      <c r="L109" s="1697" t="s">
        <v>3282</v>
      </c>
      <c r="M109" s="1696"/>
      <c r="N109" s="1690"/>
      <c r="O109" s="1691"/>
      <c r="P109" s="1691"/>
    </row>
    <row r="110" spans="2:16" s="1692" customFormat="1" ht="13.5">
      <c r="B110" s="858">
        <f t="shared" si="1"/>
        <v>106</v>
      </c>
      <c r="C110" s="1002"/>
      <c r="D110" s="879"/>
      <c r="E110" s="914"/>
      <c r="F110" s="1045"/>
      <c r="G110" s="1591"/>
      <c r="H110" s="892" t="s">
        <v>3226</v>
      </c>
      <c r="I110" s="1496"/>
      <c r="J110" s="1707" t="s">
        <v>3273</v>
      </c>
      <c r="K110" s="984"/>
      <c r="L110" s="1699" t="s">
        <v>3274</v>
      </c>
      <c r="M110" s="1700"/>
      <c r="N110" s="1690"/>
      <c r="O110" s="1691"/>
      <c r="P110" s="1691"/>
    </row>
    <row r="111" spans="2:16" s="1692" customFormat="1" ht="13.5">
      <c r="B111" s="858">
        <f t="shared" si="1"/>
        <v>107</v>
      </c>
      <c r="C111" s="1002"/>
      <c r="D111" s="879"/>
      <c r="E111" s="1170" t="s">
        <v>3290</v>
      </c>
      <c r="F111" s="1036"/>
      <c r="G111" s="1730" t="s">
        <v>3291</v>
      </c>
      <c r="H111" s="874"/>
      <c r="I111" s="874"/>
      <c r="J111" s="1713" t="s">
        <v>3292</v>
      </c>
      <c r="K111" s="1435"/>
      <c r="L111" s="1731" t="s">
        <v>3282</v>
      </c>
      <c r="M111" s="1723"/>
      <c r="N111" s="1601"/>
      <c r="O111" s="1691"/>
      <c r="P111" s="1691"/>
    </row>
    <row r="112" spans="2:16" ht="13.5">
      <c r="B112" s="858">
        <f t="shared" si="1"/>
        <v>108</v>
      </c>
      <c r="C112" s="872"/>
      <c r="D112" s="938"/>
      <c r="E112" s="1427"/>
      <c r="F112" s="1127"/>
      <c r="G112" s="940" t="s">
        <v>3293</v>
      </c>
      <c r="H112" s="883"/>
      <c r="I112" s="883"/>
      <c r="J112" s="884" t="s">
        <v>3294</v>
      </c>
      <c r="K112" s="1732"/>
      <c r="L112" s="1733" t="s">
        <v>3295</v>
      </c>
      <c r="M112" s="1696"/>
      <c r="N112" s="865"/>
      <c r="O112" s="857"/>
      <c r="P112" s="857"/>
    </row>
    <row r="113" spans="2:16" ht="13.5">
      <c r="B113" s="858">
        <f t="shared" si="1"/>
        <v>109</v>
      </c>
      <c r="C113" s="872"/>
      <c r="D113" s="938"/>
      <c r="E113" s="1427"/>
      <c r="F113" s="1127"/>
      <c r="G113" s="940" t="s">
        <v>3296</v>
      </c>
      <c r="H113" s="883"/>
      <c r="I113" s="883"/>
      <c r="J113" s="884" t="s">
        <v>3297</v>
      </c>
      <c r="K113" s="1734"/>
      <c r="L113" s="1735" t="s">
        <v>3298</v>
      </c>
      <c r="M113" s="1702"/>
      <c r="N113" s="865"/>
      <c r="O113" s="857"/>
      <c r="P113" s="857"/>
    </row>
    <row r="114" spans="2:16" ht="13.5">
      <c r="B114" s="858">
        <f t="shared" si="1"/>
        <v>110</v>
      </c>
      <c r="C114" s="872"/>
      <c r="D114" s="938"/>
      <c r="E114" s="1427"/>
      <c r="F114" s="1127"/>
      <c r="G114" s="940" t="s">
        <v>3299</v>
      </c>
      <c r="H114" s="941"/>
      <c r="I114" s="1081"/>
      <c r="J114" s="884" t="s">
        <v>3300</v>
      </c>
      <c r="K114" s="982" t="s">
        <v>3301</v>
      </c>
      <c r="L114" s="1735" t="s">
        <v>3302</v>
      </c>
      <c r="M114" s="1702"/>
      <c r="N114" s="865"/>
      <c r="O114" s="857"/>
      <c r="P114" s="857"/>
    </row>
    <row r="115" spans="2:16" ht="13.5">
      <c r="B115" s="858">
        <f t="shared" si="1"/>
        <v>111</v>
      </c>
      <c r="C115" s="872"/>
      <c r="D115" s="938"/>
      <c r="E115" s="1427"/>
      <c r="F115" s="1127"/>
      <c r="G115" s="940" t="s">
        <v>3303</v>
      </c>
      <c r="H115" s="941"/>
      <c r="I115" s="1081"/>
      <c r="J115" s="884" t="s">
        <v>3304</v>
      </c>
      <c r="K115" s="1734"/>
      <c r="L115" s="1735" t="s">
        <v>3302</v>
      </c>
      <c r="M115" s="1702"/>
      <c r="N115" s="865"/>
      <c r="O115" s="857"/>
      <c r="P115" s="857"/>
    </row>
    <row r="116" spans="2:16" ht="13.5">
      <c r="B116" s="858">
        <f t="shared" si="1"/>
        <v>112</v>
      </c>
      <c r="C116" s="872"/>
      <c r="D116" s="938"/>
      <c r="E116" s="1427"/>
      <c r="F116" s="1127"/>
      <c r="G116" s="940" t="s">
        <v>3305</v>
      </c>
      <c r="H116" s="941"/>
      <c r="I116" s="1081"/>
      <c r="J116" s="884" t="s">
        <v>3306</v>
      </c>
      <c r="K116" s="1734"/>
      <c r="L116" s="1735" t="s">
        <v>3307</v>
      </c>
      <c r="M116" s="1702"/>
      <c r="N116" s="865"/>
      <c r="O116" s="857"/>
      <c r="P116" s="857"/>
    </row>
    <row r="117" spans="2:16" ht="13.5">
      <c r="B117" s="858">
        <f t="shared" si="1"/>
        <v>113</v>
      </c>
      <c r="C117" s="872"/>
      <c r="D117" s="938"/>
      <c r="E117" s="1427"/>
      <c r="F117" s="1127"/>
      <c r="G117" s="968" t="s">
        <v>3308</v>
      </c>
      <c r="H117" s="1010"/>
      <c r="I117" s="1736"/>
      <c r="J117" s="912" t="s">
        <v>3309</v>
      </c>
      <c r="K117" s="1734"/>
      <c r="L117" s="1735" t="s">
        <v>3310</v>
      </c>
      <c r="M117" s="1702"/>
      <c r="N117" s="865"/>
      <c r="O117" s="857"/>
      <c r="P117" s="857"/>
    </row>
    <row r="118" spans="2:16" ht="13.5">
      <c r="B118" s="858">
        <f t="shared" si="1"/>
        <v>114</v>
      </c>
      <c r="C118" s="872"/>
      <c r="D118" s="938"/>
      <c r="E118" s="1427"/>
      <c r="F118" s="1127"/>
      <c r="G118" s="968" t="s">
        <v>3311</v>
      </c>
      <c r="H118" s="1010"/>
      <c r="I118" s="1736"/>
      <c r="J118" s="912" t="s">
        <v>3312</v>
      </c>
      <c r="K118" s="1734"/>
      <c r="L118" s="1735" t="s">
        <v>3313</v>
      </c>
      <c r="M118" s="1702"/>
      <c r="N118" s="865"/>
      <c r="O118" s="857"/>
      <c r="P118" s="857"/>
    </row>
    <row r="119" spans="2:16" ht="13.5">
      <c r="B119" s="858">
        <f t="shared" si="1"/>
        <v>115</v>
      </c>
      <c r="C119" s="872"/>
      <c r="D119" s="938"/>
      <c r="E119" s="1427"/>
      <c r="F119" s="1127"/>
      <c r="G119" s="968" t="s">
        <v>3314</v>
      </c>
      <c r="H119" s="1010"/>
      <c r="I119" s="1736"/>
      <c r="J119" s="912" t="s">
        <v>3315</v>
      </c>
      <c r="K119" s="1734"/>
      <c r="L119" s="1735" t="s">
        <v>3313</v>
      </c>
      <c r="M119" s="1702"/>
      <c r="N119" s="865"/>
      <c r="O119" s="857"/>
      <c r="P119" s="857"/>
    </row>
    <row r="120" spans="2:16" ht="13.5">
      <c r="B120" s="858">
        <f t="shared" si="1"/>
        <v>116</v>
      </c>
      <c r="C120" s="872"/>
      <c r="D120" s="938"/>
      <c r="E120" s="914"/>
      <c r="F120" s="1591"/>
      <c r="G120" s="1100" t="s">
        <v>3239</v>
      </c>
      <c r="H120" s="1718"/>
      <c r="I120" s="1725"/>
      <c r="J120" s="894" t="s">
        <v>3316</v>
      </c>
      <c r="K120" s="1737"/>
      <c r="L120" s="1738" t="s">
        <v>1805</v>
      </c>
      <c r="M120" s="1700" t="s">
        <v>3263</v>
      </c>
      <c r="N120" s="865"/>
      <c r="O120" s="857"/>
      <c r="P120" s="857"/>
    </row>
    <row r="121" spans="2:16" s="1692" customFormat="1" ht="13.5">
      <c r="B121" s="858">
        <f t="shared" si="1"/>
        <v>117</v>
      </c>
      <c r="C121" s="1002"/>
      <c r="D121" s="879"/>
      <c r="E121" s="1739" t="s">
        <v>3317</v>
      </c>
      <c r="F121" s="1127"/>
      <c r="G121" s="1046"/>
      <c r="H121" s="917"/>
      <c r="I121" s="868"/>
      <c r="J121" s="949" t="s">
        <v>3313</v>
      </c>
      <c r="K121" s="1693" t="s">
        <v>3313</v>
      </c>
      <c r="L121" s="922" t="s">
        <v>3313</v>
      </c>
      <c r="M121" s="1708"/>
      <c r="N121" s="1601"/>
      <c r="O121" s="1691"/>
      <c r="P121" s="1691"/>
    </row>
    <row r="122" spans="2:16" ht="13.5">
      <c r="B122" s="858">
        <f t="shared" si="1"/>
        <v>118</v>
      </c>
      <c r="C122" s="872"/>
      <c r="D122" s="938"/>
      <c r="E122" s="1739"/>
      <c r="F122" s="1170" t="s">
        <v>3318</v>
      </c>
      <c r="G122" s="1730" t="s">
        <v>3320</v>
      </c>
      <c r="H122" s="874"/>
      <c r="I122" s="874"/>
      <c r="J122" s="1713" t="s">
        <v>3244</v>
      </c>
      <c r="K122" s="1740"/>
      <c r="L122" s="1701" t="s">
        <v>1805</v>
      </c>
      <c r="M122" s="1723"/>
      <c r="N122" s="865"/>
      <c r="O122" s="857"/>
      <c r="P122" s="857"/>
    </row>
    <row r="123" spans="2:16" ht="13.5">
      <c r="B123" s="858">
        <f t="shared" si="1"/>
        <v>119</v>
      </c>
      <c r="C123" s="872"/>
      <c r="D123" s="938"/>
      <c r="E123" s="1739"/>
      <c r="F123" s="1427"/>
      <c r="G123" s="940" t="s">
        <v>3139</v>
      </c>
      <c r="H123" s="883"/>
      <c r="I123" s="883"/>
      <c r="J123" s="1196" t="s">
        <v>1790</v>
      </c>
      <c r="K123" s="1734"/>
      <c r="L123" s="1697" t="s">
        <v>3313</v>
      </c>
      <c r="M123" s="1026"/>
      <c r="N123" s="865"/>
      <c r="O123" s="857"/>
      <c r="P123" s="857"/>
    </row>
    <row r="124" spans="2:16" ht="13.5">
      <c r="B124" s="858">
        <f t="shared" si="1"/>
        <v>120</v>
      </c>
      <c r="C124" s="872"/>
      <c r="D124" s="938"/>
      <c r="E124" s="1739"/>
      <c r="F124" s="1427"/>
      <c r="G124" s="940" t="s">
        <v>3321</v>
      </c>
      <c r="H124" s="883"/>
      <c r="I124" s="883"/>
      <c r="J124" s="1196" t="s">
        <v>3244</v>
      </c>
      <c r="K124" s="1734"/>
      <c r="L124" s="1697" t="s">
        <v>3282</v>
      </c>
      <c r="M124" s="1026"/>
      <c r="N124" s="865"/>
      <c r="O124" s="857"/>
      <c r="P124" s="857"/>
    </row>
    <row r="125" spans="2:16" ht="13.5">
      <c r="B125" s="858">
        <f t="shared" si="1"/>
        <v>121</v>
      </c>
      <c r="C125" s="872"/>
      <c r="D125" s="938"/>
      <c r="E125" s="1466"/>
      <c r="F125" s="1427"/>
      <c r="G125" s="940" t="s">
        <v>3227</v>
      </c>
      <c r="H125" s="883"/>
      <c r="I125" s="883"/>
      <c r="J125" s="1196" t="s">
        <v>3273</v>
      </c>
      <c r="K125" s="1734"/>
      <c r="L125" s="1697" t="s">
        <v>3322</v>
      </c>
      <c r="M125" s="1026"/>
      <c r="N125" s="865"/>
      <c r="O125" s="857"/>
      <c r="P125" s="857"/>
    </row>
    <row r="126" spans="2:16" ht="13.5">
      <c r="B126" s="858">
        <f t="shared" si="1"/>
        <v>122</v>
      </c>
      <c r="C126" s="872"/>
      <c r="D126" s="938"/>
      <c r="E126" s="1466"/>
      <c r="F126" s="1427"/>
      <c r="G126" s="940" t="s">
        <v>3228</v>
      </c>
      <c r="H126" s="883"/>
      <c r="I126" s="883"/>
      <c r="J126" s="1196" t="s">
        <v>3277</v>
      </c>
      <c r="K126" s="1734"/>
      <c r="L126" s="1697" t="s">
        <v>3323</v>
      </c>
      <c r="M126" s="1026"/>
      <c r="N126" s="865"/>
      <c r="O126" s="857"/>
      <c r="P126" s="857"/>
    </row>
    <row r="127" spans="2:16" ht="13.5">
      <c r="B127" s="858">
        <f t="shared" si="1"/>
        <v>123</v>
      </c>
      <c r="C127" s="872"/>
      <c r="D127" s="938"/>
      <c r="E127" s="1466"/>
      <c r="F127" s="1427"/>
      <c r="G127" s="1053" t="s">
        <v>3230</v>
      </c>
      <c r="H127" s="941" t="s">
        <v>3231</v>
      </c>
      <c r="I127" s="941"/>
      <c r="J127" s="1196" t="s">
        <v>3244</v>
      </c>
      <c r="K127" s="1734"/>
      <c r="L127" s="1697" t="s">
        <v>3223</v>
      </c>
      <c r="M127" s="1026"/>
      <c r="N127" s="865"/>
      <c r="O127" s="857"/>
      <c r="P127" s="857"/>
    </row>
    <row r="128" spans="2:16" ht="13.5">
      <c r="B128" s="858">
        <f t="shared" si="1"/>
        <v>124</v>
      </c>
      <c r="C128" s="872"/>
      <c r="D128" s="938"/>
      <c r="E128" s="1466"/>
      <c r="F128" s="1427"/>
      <c r="G128" s="1088"/>
      <c r="H128" s="941" t="s">
        <v>3232</v>
      </c>
      <c r="I128" s="941"/>
      <c r="J128" s="1196" t="s">
        <v>1790</v>
      </c>
      <c r="K128" s="1734"/>
      <c r="L128" s="1697" t="s">
        <v>1805</v>
      </c>
      <c r="M128" s="1026"/>
      <c r="N128" s="865"/>
      <c r="O128" s="857"/>
      <c r="P128" s="857"/>
    </row>
    <row r="129" spans="2:16" ht="13.5">
      <c r="B129" s="858">
        <f t="shared" si="1"/>
        <v>125</v>
      </c>
      <c r="C129" s="872"/>
      <c r="D129" s="938"/>
      <c r="E129" s="1466"/>
      <c r="F129" s="889"/>
      <c r="G129" s="1717"/>
      <c r="H129" s="1718" t="s">
        <v>3233</v>
      </c>
      <c r="I129" s="1718"/>
      <c r="J129" s="1707" t="s">
        <v>1790</v>
      </c>
      <c r="K129" s="1737"/>
      <c r="L129" s="1699" t="s">
        <v>1805</v>
      </c>
      <c r="M129" s="1720"/>
      <c r="N129" s="865"/>
      <c r="O129" s="857"/>
      <c r="P129" s="857"/>
    </row>
    <row r="130" spans="2:16" ht="13.5">
      <c r="B130" s="858">
        <f t="shared" si="1"/>
        <v>126</v>
      </c>
      <c r="C130" s="872"/>
      <c r="D130" s="938"/>
      <c r="E130" s="1466"/>
      <c r="F130" s="1427" t="s">
        <v>3324</v>
      </c>
      <c r="G130" s="971" t="s">
        <v>3320</v>
      </c>
      <c r="H130" s="900"/>
      <c r="I130" s="900"/>
      <c r="J130" s="1298" t="s">
        <v>3218</v>
      </c>
      <c r="K130" s="1741"/>
      <c r="L130" s="1701" t="s">
        <v>1805</v>
      </c>
      <c r="M130" s="1742"/>
      <c r="N130" s="865"/>
      <c r="O130" s="857"/>
      <c r="P130" s="857"/>
    </row>
    <row r="131" spans="2:16" ht="13.5">
      <c r="B131" s="858">
        <f t="shared" si="1"/>
        <v>127</v>
      </c>
      <c r="C131" s="872"/>
      <c r="D131" s="938"/>
      <c r="E131" s="1466"/>
      <c r="F131" s="1427"/>
      <c r="G131" s="940" t="s">
        <v>3139</v>
      </c>
      <c r="H131" s="883"/>
      <c r="I131" s="883"/>
      <c r="J131" s="1196" t="s">
        <v>1790</v>
      </c>
      <c r="K131" s="1732"/>
      <c r="L131" s="1697" t="s">
        <v>3313</v>
      </c>
      <c r="M131" s="1026"/>
      <c r="N131" s="932"/>
      <c r="O131" s="857"/>
      <c r="P131" s="857"/>
    </row>
    <row r="132" spans="2:16" ht="13.5">
      <c r="B132" s="858">
        <f t="shared" si="1"/>
        <v>128</v>
      </c>
      <c r="C132" s="872"/>
      <c r="D132" s="938"/>
      <c r="E132" s="1466"/>
      <c r="F132" s="1427"/>
      <c r="G132" s="940" t="s">
        <v>3321</v>
      </c>
      <c r="H132" s="883"/>
      <c r="I132" s="883"/>
      <c r="J132" s="1196" t="s">
        <v>3244</v>
      </c>
      <c r="K132" s="1732"/>
      <c r="L132" s="1697" t="s">
        <v>3313</v>
      </c>
      <c r="M132" s="1026"/>
      <c r="N132" s="932"/>
      <c r="O132" s="857"/>
      <c r="P132" s="857"/>
    </row>
    <row r="133" spans="2:16" ht="13.5">
      <c r="B133" s="858">
        <f t="shared" si="1"/>
        <v>129</v>
      </c>
      <c r="C133" s="872"/>
      <c r="D133" s="938"/>
      <c r="E133" s="1466"/>
      <c r="F133" s="1427"/>
      <c r="G133" s="940" t="s">
        <v>3227</v>
      </c>
      <c r="H133" s="883"/>
      <c r="I133" s="883"/>
      <c r="J133" s="1196" t="s">
        <v>3283</v>
      </c>
      <c r="K133" s="1732"/>
      <c r="L133" s="1697" t="s">
        <v>3325</v>
      </c>
      <c r="M133" s="1026"/>
      <c r="N133" s="932"/>
      <c r="O133" s="857"/>
      <c r="P133" s="857"/>
    </row>
    <row r="134" spans="2:16" ht="13.5">
      <c r="B134" s="858">
        <f t="shared" si="1"/>
        <v>130</v>
      </c>
      <c r="C134" s="872"/>
      <c r="D134" s="938"/>
      <c r="E134" s="1466"/>
      <c r="F134" s="1427"/>
      <c r="G134" s="940" t="s">
        <v>3228</v>
      </c>
      <c r="H134" s="883"/>
      <c r="I134" s="883"/>
      <c r="J134" s="1196" t="s">
        <v>3326</v>
      </c>
      <c r="K134" s="1734"/>
      <c r="L134" s="1697" t="s">
        <v>3327</v>
      </c>
      <c r="M134" s="1026"/>
      <c r="N134" s="932"/>
      <c r="O134" s="857"/>
      <c r="P134" s="857"/>
    </row>
    <row r="135" spans="2:16" ht="13.5">
      <c r="B135" s="858">
        <f t="shared" ref="B135:B198" si="2">B134+1</f>
        <v>131</v>
      </c>
      <c r="C135" s="872"/>
      <c r="D135" s="938"/>
      <c r="E135" s="1466"/>
      <c r="F135" s="1427"/>
      <c r="G135" s="1053" t="s">
        <v>3230</v>
      </c>
      <c r="H135" s="941" t="s">
        <v>3231</v>
      </c>
      <c r="I135" s="941"/>
      <c r="J135" s="1196" t="s">
        <v>3218</v>
      </c>
      <c r="K135" s="1734"/>
      <c r="L135" s="1697" t="s">
        <v>3328</v>
      </c>
      <c r="M135" s="1026"/>
      <c r="N135" s="932"/>
      <c r="O135" s="857"/>
      <c r="P135" s="857"/>
    </row>
    <row r="136" spans="2:16" ht="13.5">
      <c r="B136" s="858">
        <f t="shared" si="2"/>
        <v>132</v>
      </c>
      <c r="C136" s="872"/>
      <c r="D136" s="938"/>
      <c r="E136" s="1466"/>
      <c r="F136" s="1427"/>
      <c r="G136" s="1088"/>
      <c r="H136" s="941" t="s">
        <v>3232</v>
      </c>
      <c r="I136" s="941"/>
      <c r="J136" s="1196" t="s">
        <v>1790</v>
      </c>
      <c r="K136" s="1734"/>
      <c r="L136" s="1697" t="s">
        <v>1805</v>
      </c>
      <c r="M136" s="1026"/>
      <c r="N136" s="932"/>
      <c r="O136" s="857"/>
      <c r="P136" s="857"/>
    </row>
    <row r="137" spans="2:16" ht="13.5">
      <c r="B137" s="858">
        <f t="shared" si="2"/>
        <v>133</v>
      </c>
      <c r="C137" s="872"/>
      <c r="D137" s="938"/>
      <c r="E137" s="1466"/>
      <c r="F137" s="889"/>
      <c r="G137" s="1717"/>
      <c r="H137" s="1718" t="s">
        <v>3233</v>
      </c>
      <c r="I137" s="1718"/>
      <c r="J137" s="1707" t="s">
        <v>1790</v>
      </c>
      <c r="K137" s="1737"/>
      <c r="L137" s="1699" t="s">
        <v>1805</v>
      </c>
      <c r="M137" s="1720"/>
      <c r="N137" s="932"/>
      <c r="O137" s="857"/>
      <c r="P137" s="857"/>
    </row>
    <row r="138" spans="2:16" ht="13.5">
      <c r="B138" s="858">
        <f t="shared" si="2"/>
        <v>134</v>
      </c>
      <c r="C138" s="872"/>
      <c r="D138" s="938"/>
      <c r="E138" s="1466"/>
      <c r="F138" s="1427" t="s">
        <v>3329</v>
      </c>
      <c r="G138" s="971" t="s">
        <v>3320</v>
      </c>
      <c r="H138" s="900"/>
      <c r="I138" s="900"/>
      <c r="J138" s="1298" t="s">
        <v>1790</v>
      </c>
      <c r="K138" s="1741"/>
      <c r="L138" s="1701" t="s">
        <v>1805</v>
      </c>
      <c r="M138" s="1742"/>
      <c r="N138" s="932"/>
      <c r="O138" s="857"/>
      <c r="P138" s="857"/>
    </row>
    <row r="139" spans="2:16" ht="13.5">
      <c r="B139" s="858">
        <f t="shared" si="2"/>
        <v>135</v>
      </c>
      <c r="C139" s="872"/>
      <c r="D139" s="938"/>
      <c r="E139" s="1466"/>
      <c r="F139" s="1427"/>
      <c r="G139" s="940" t="s">
        <v>3139</v>
      </c>
      <c r="H139" s="883"/>
      <c r="I139" s="883"/>
      <c r="J139" s="1196" t="s">
        <v>1790</v>
      </c>
      <c r="K139" s="1732"/>
      <c r="L139" s="1697" t="s">
        <v>3313</v>
      </c>
      <c r="M139" s="1026"/>
      <c r="N139" s="932"/>
      <c r="O139" s="857"/>
      <c r="P139" s="857"/>
    </row>
    <row r="140" spans="2:16" ht="13.5">
      <c r="B140" s="858">
        <f t="shared" si="2"/>
        <v>136</v>
      </c>
      <c r="C140" s="872"/>
      <c r="D140" s="938"/>
      <c r="E140" s="1466"/>
      <c r="F140" s="1427"/>
      <c r="G140" s="940" t="s">
        <v>3321</v>
      </c>
      <c r="H140" s="883"/>
      <c r="I140" s="883"/>
      <c r="J140" s="1196" t="s">
        <v>3244</v>
      </c>
      <c r="K140" s="1732"/>
      <c r="L140" s="1697" t="s">
        <v>3282</v>
      </c>
      <c r="M140" s="1026"/>
      <c r="N140" s="932"/>
      <c r="O140" s="857"/>
      <c r="P140" s="857"/>
    </row>
    <row r="141" spans="2:16" ht="13.5">
      <c r="B141" s="858">
        <f t="shared" si="2"/>
        <v>137</v>
      </c>
      <c r="C141" s="872"/>
      <c r="D141" s="938"/>
      <c r="E141" s="1466"/>
      <c r="F141" s="1427"/>
      <c r="G141" s="940" t="s">
        <v>3227</v>
      </c>
      <c r="H141" s="883"/>
      <c r="I141" s="883"/>
      <c r="J141" s="1196" t="s">
        <v>3273</v>
      </c>
      <c r="K141" s="1732"/>
      <c r="L141" s="1697" t="s">
        <v>3322</v>
      </c>
      <c r="M141" s="1026"/>
      <c r="N141" s="932"/>
      <c r="O141" s="857"/>
      <c r="P141" s="857"/>
    </row>
    <row r="142" spans="2:16" ht="13.5">
      <c r="B142" s="858">
        <f t="shared" si="2"/>
        <v>138</v>
      </c>
      <c r="C142" s="872"/>
      <c r="D142" s="938"/>
      <c r="E142" s="1466"/>
      <c r="F142" s="1427"/>
      <c r="G142" s="940" t="s">
        <v>3228</v>
      </c>
      <c r="H142" s="883"/>
      <c r="I142" s="883"/>
      <c r="J142" s="1196" t="s">
        <v>3277</v>
      </c>
      <c r="K142" s="1734"/>
      <c r="L142" s="1697" t="s">
        <v>3323</v>
      </c>
      <c r="M142" s="1026"/>
      <c r="N142" s="932"/>
      <c r="O142" s="857"/>
      <c r="P142" s="857"/>
    </row>
    <row r="143" spans="2:16" ht="13.5">
      <c r="B143" s="858">
        <f t="shared" si="2"/>
        <v>139</v>
      </c>
      <c r="C143" s="872"/>
      <c r="D143" s="938"/>
      <c r="E143" s="1466"/>
      <c r="F143" s="1427"/>
      <c r="G143" s="1053" t="s">
        <v>3230</v>
      </c>
      <c r="H143" s="941" t="s">
        <v>3231</v>
      </c>
      <c r="I143" s="941"/>
      <c r="J143" s="1196" t="s">
        <v>3218</v>
      </c>
      <c r="K143" s="1734"/>
      <c r="L143" s="1697" t="s">
        <v>3328</v>
      </c>
      <c r="M143" s="1026"/>
      <c r="N143" s="932"/>
      <c r="O143" s="857"/>
      <c r="P143" s="857"/>
    </row>
    <row r="144" spans="2:16" ht="13.5">
      <c r="B144" s="858">
        <f t="shared" si="2"/>
        <v>140</v>
      </c>
      <c r="C144" s="872"/>
      <c r="D144" s="938"/>
      <c r="E144" s="1466"/>
      <c r="F144" s="1427"/>
      <c r="G144" s="1088"/>
      <c r="H144" s="941" t="s">
        <v>3232</v>
      </c>
      <c r="I144" s="941"/>
      <c r="J144" s="1196" t="s">
        <v>1790</v>
      </c>
      <c r="K144" s="1734"/>
      <c r="L144" s="1697" t="s">
        <v>1805</v>
      </c>
      <c r="M144" s="1026"/>
      <c r="N144" s="932"/>
      <c r="O144" s="857"/>
      <c r="P144" s="857"/>
    </row>
    <row r="145" spans="2:16" ht="13.5">
      <c r="B145" s="858">
        <f t="shared" si="2"/>
        <v>141</v>
      </c>
      <c r="C145" s="872"/>
      <c r="D145" s="938"/>
      <c r="E145" s="1466"/>
      <c r="F145" s="889"/>
      <c r="G145" s="1717"/>
      <c r="H145" s="1718" t="s">
        <v>3233</v>
      </c>
      <c r="I145" s="1718"/>
      <c r="J145" s="1707" t="s">
        <v>1790</v>
      </c>
      <c r="K145" s="1737"/>
      <c r="L145" s="1699" t="s">
        <v>1805</v>
      </c>
      <c r="M145" s="1720"/>
      <c r="N145" s="932"/>
      <c r="O145" s="857"/>
      <c r="P145" s="857"/>
    </row>
    <row r="146" spans="2:16" ht="13.5">
      <c r="B146" s="858">
        <f t="shared" si="2"/>
        <v>142</v>
      </c>
      <c r="C146" s="872"/>
      <c r="D146" s="938"/>
      <c r="E146" s="1466"/>
      <c r="F146" s="1427" t="s">
        <v>3330</v>
      </c>
      <c r="G146" s="971" t="s">
        <v>3320</v>
      </c>
      <c r="H146" s="900"/>
      <c r="I146" s="900"/>
      <c r="J146" s="1298" t="s">
        <v>1790</v>
      </c>
      <c r="K146" s="1741"/>
      <c r="L146" s="1701" t="s">
        <v>1805</v>
      </c>
      <c r="M146" s="1742"/>
      <c r="N146" s="932"/>
      <c r="O146" s="857"/>
      <c r="P146" s="857"/>
    </row>
    <row r="147" spans="2:16" ht="13.5">
      <c r="B147" s="858">
        <f t="shared" si="2"/>
        <v>143</v>
      </c>
      <c r="C147" s="872"/>
      <c r="D147" s="938"/>
      <c r="E147" s="1466"/>
      <c r="F147" s="1427"/>
      <c r="G147" s="940" t="s">
        <v>3139</v>
      </c>
      <c r="H147" s="883"/>
      <c r="I147" s="883"/>
      <c r="J147" s="1196" t="s">
        <v>1790</v>
      </c>
      <c r="K147" s="1734"/>
      <c r="L147" s="1697" t="s">
        <v>3313</v>
      </c>
      <c r="M147" s="1026"/>
      <c r="N147" s="932"/>
      <c r="O147" s="857"/>
      <c r="P147" s="857"/>
    </row>
    <row r="148" spans="2:16" ht="13.5">
      <c r="B148" s="858">
        <f t="shared" si="2"/>
        <v>144</v>
      </c>
      <c r="C148" s="872"/>
      <c r="D148" s="938"/>
      <c r="E148" s="1466"/>
      <c r="F148" s="1427"/>
      <c r="G148" s="940" t="s">
        <v>3321</v>
      </c>
      <c r="H148" s="883"/>
      <c r="I148" s="883"/>
      <c r="J148" s="1196" t="s">
        <v>3244</v>
      </c>
      <c r="K148" s="1734"/>
      <c r="L148" s="1697" t="s">
        <v>3282</v>
      </c>
      <c r="M148" s="1026"/>
      <c r="N148" s="932"/>
      <c r="O148" s="857"/>
      <c r="P148" s="857"/>
    </row>
    <row r="149" spans="2:16" ht="13.5">
      <c r="B149" s="858">
        <f t="shared" si="2"/>
        <v>145</v>
      </c>
      <c r="C149" s="872"/>
      <c r="D149" s="938"/>
      <c r="E149" s="1466"/>
      <c r="F149" s="1427"/>
      <c r="G149" s="940" t="s">
        <v>3227</v>
      </c>
      <c r="H149" s="883"/>
      <c r="I149" s="883"/>
      <c r="J149" s="1196" t="s">
        <v>3273</v>
      </c>
      <c r="K149" s="1734"/>
      <c r="L149" s="1697" t="s">
        <v>3322</v>
      </c>
      <c r="M149" s="1026"/>
      <c r="N149" s="932"/>
      <c r="O149" s="857"/>
      <c r="P149" s="857"/>
    </row>
    <row r="150" spans="2:16" ht="13.5">
      <c r="B150" s="858">
        <f t="shared" si="2"/>
        <v>146</v>
      </c>
      <c r="C150" s="872"/>
      <c r="D150" s="938"/>
      <c r="E150" s="1466"/>
      <c r="F150" s="1427"/>
      <c r="G150" s="940" t="s">
        <v>3228</v>
      </c>
      <c r="H150" s="883"/>
      <c r="I150" s="883"/>
      <c r="J150" s="1196" t="s">
        <v>3277</v>
      </c>
      <c r="K150" s="1734"/>
      <c r="L150" s="1697" t="s">
        <v>3323</v>
      </c>
      <c r="M150" s="1026"/>
      <c r="N150" s="932"/>
      <c r="O150" s="857"/>
      <c r="P150" s="857"/>
    </row>
    <row r="151" spans="2:16" ht="13.5">
      <c r="B151" s="858">
        <f t="shared" si="2"/>
        <v>147</v>
      </c>
      <c r="C151" s="872"/>
      <c r="D151" s="938"/>
      <c r="E151" s="1466"/>
      <c r="F151" s="1427"/>
      <c r="G151" s="1053" t="s">
        <v>3230</v>
      </c>
      <c r="H151" s="941" t="s">
        <v>3231</v>
      </c>
      <c r="I151" s="941"/>
      <c r="J151" s="1196" t="s">
        <v>3218</v>
      </c>
      <c r="K151" s="1734"/>
      <c r="L151" s="1697" t="s">
        <v>3328</v>
      </c>
      <c r="M151" s="1026"/>
      <c r="N151" s="932"/>
      <c r="O151" s="857"/>
      <c r="P151" s="857"/>
    </row>
    <row r="152" spans="2:16" ht="13.5">
      <c r="B152" s="858">
        <f t="shared" si="2"/>
        <v>148</v>
      </c>
      <c r="C152" s="872"/>
      <c r="D152" s="938"/>
      <c r="E152" s="1466"/>
      <c r="F152" s="1427"/>
      <c r="G152" s="1088"/>
      <c r="H152" s="941" t="s">
        <v>3232</v>
      </c>
      <c r="I152" s="941"/>
      <c r="J152" s="1196" t="s">
        <v>1790</v>
      </c>
      <c r="K152" s="1734"/>
      <c r="L152" s="1697" t="s">
        <v>1805</v>
      </c>
      <c r="M152" s="1026"/>
      <c r="N152" s="932"/>
      <c r="O152" s="857"/>
      <c r="P152" s="857"/>
    </row>
    <row r="153" spans="2:16" ht="13.5">
      <c r="B153" s="858">
        <f t="shared" si="2"/>
        <v>149</v>
      </c>
      <c r="C153" s="872"/>
      <c r="D153" s="938"/>
      <c r="E153" s="1466"/>
      <c r="F153" s="889"/>
      <c r="G153" s="1717"/>
      <c r="H153" s="1718" t="s">
        <v>3233</v>
      </c>
      <c r="I153" s="1718"/>
      <c r="J153" s="1707" t="s">
        <v>1790</v>
      </c>
      <c r="K153" s="1737"/>
      <c r="L153" s="1699" t="s">
        <v>1805</v>
      </c>
      <c r="M153" s="1720"/>
      <c r="N153" s="932"/>
      <c r="O153" s="857"/>
      <c r="P153" s="857"/>
    </row>
    <row r="154" spans="2:16" ht="13.5">
      <c r="B154" s="858">
        <f t="shared" si="2"/>
        <v>150</v>
      </c>
      <c r="C154" s="872"/>
      <c r="D154" s="938"/>
      <c r="E154" s="1466"/>
      <c r="F154" s="1427" t="s">
        <v>3331</v>
      </c>
      <c r="G154" s="971" t="s">
        <v>3320</v>
      </c>
      <c r="H154" s="900"/>
      <c r="I154" s="900"/>
      <c r="J154" s="1298" t="s">
        <v>1790</v>
      </c>
      <c r="K154" s="1741"/>
      <c r="L154" s="1701" t="s">
        <v>1805</v>
      </c>
      <c r="M154" s="1742"/>
      <c r="N154" s="932"/>
      <c r="O154" s="857"/>
      <c r="P154" s="857"/>
    </row>
    <row r="155" spans="2:16" ht="13.5">
      <c r="B155" s="858">
        <f t="shared" si="2"/>
        <v>151</v>
      </c>
      <c r="C155" s="872"/>
      <c r="D155" s="938"/>
      <c r="E155" s="1466"/>
      <c r="F155" s="1427"/>
      <c r="G155" s="940" t="s">
        <v>3139</v>
      </c>
      <c r="H155" s="883"/>
      <c r="I155" s="883"/>
      <c r="J155" s="1196" t="s">
        <v>1790</v>
      </c>
      <c r="K155" s="1734"/>
      <c r="L155" s="1697" t="s">
        <v>3313</v>
      </c>
      <c r="M155" s="1026"/>
      <c r="N155" s="932"/>
      <c r="O155" s="857"/>
      <c r="P155" s="857"/>
    </row>
    <row r="156" spans="2:16" ht="13.5">
      <c r="B156" s="858">
        <f t="shared" si="2"/>
        <v>152</v>
      </c>
      <c r="C156" s="872"/>
      <c r="D156" s="938"/>
      <c r="E156" s="1466"/>
      <c r="F156" s="1427"/>
      <c r="G156" s="940" t="s">
        <v>3321</v>
      </c>
      <c r="H156" s="883"/>
      <c r="I156" s="883"/>
      <c r="J156" s="1196" t="s">
        <v>3244</v>
      </c>
      <c r="K156" s="1734"/>
      <c r="L156" s="1697" t="s">
        <v>3282</v>
      </c>
      <c r="M156" s="1026"/>
      <c r="N156" s="932"/>
      <c r="O156" s="857"/>
      <c r="P156" s="857"/>
    </row>
    <row r="157" spans="2:16" ht="13.5">
      <c r="B157" s="858">
        <f t="shared" si="2"/>
        <v>153</v>
      </c>
      <c r="C157" s="872"/>
      <c r="D157" s="938"/>
      <c r="E157" s="1466"/>
      <c r="F157" s="1427"/>
      <c r="G157" s="940" t="s">
        <v>3227</v>
      </c>
      <c r="H157" s="883"/>
      <c r="I157" s="883"/>
      <c r="J157" s="1196" t="s">
        <v>3273</v>
      </c>
      <c r="K157" s="1734"/>
      <c r="L157" s="1697" t="s">
        <v>3322</v>
      </c>
      <c r="M157" s="1026"/>
      <c r="N157" s="932"/>
      <c r="O157" s="857"/>
      <c r="P157" s="857"/>
    </row>
    <row r="158" spans="2:16" ht="13.5">
      <c r="B158" s="858">
        <f t="shared" si="2"/>
        <v>154</v>
      </c>
      <c r="C158" s="872"/>
      <c r="D158" s="938"/>
      <c r="E158" s="1466"/>
      <c r="F158" s="1427"/>
      <c r="G158" s="940" t="s">
        <v>3228</v>
      </c>
      <c r="H158" s="883"/>
      <c r="I158" s="883"/>
      <c r="J158" s="1196" t="s">
        <v>3277</v>
      </c>
      <c r="K158" s="1734"/>
      <c r="L158" s="1697" t="s">
        <v>3323</v>
      </c>
      <c r="M158" s="1026"/>
      <c r="N158" s="932"/>
      <c r="O158" s="857"/>
      <c r="P158" s="857"/>
    </row>
    <row r="159" spans="2:16" ht="13.5">
      <c r="B159" s="858">
        <f t="shared" si="2"/>
        <v>155</v>
      </c>
      <c r="C159" s="872"/>
      <c r="D159" s="938"/>
      <c r="E159" s="1466"/>
      <c r="F159" s="1427"/>
      <c r="G159" s="1053" t="s">
        <v>3230</v>
      </c>
      <c r="H159" s="941" t="s">
        <v>3231</v>
      </c>
      <c r="I159" s="941"/>
      <c r="J159" s="1196" t="s">
        <v>3218</v>
      </c>
      <c r="K159" s="1734"/>
      <c r="L159" s="1697" t="s">
        <v>3328</v>
      </c>
      <c r="M159" s="1026"/>
      <c r="N159" s="932"/>
      <c r="O159" s="857"/>
      <c r="P159" s="857"/>
    </row>
    <row r="160" spans="2:16" ht="13.5">
      <c r="B160" s="858">
        <f t="shared" si="2"/>
        <v>156</v>
      </c>
      <c r="C160" s="872"/>
      <c r="D160" s="938"/>
      <c r="E160" s="1466"/>
      <c r="F160" s="1427"/>
      <c r="G160" s="1088"/>
      <c r="H160" s="941" t="s">
        <v>3232</v>
      </c>
      <c r="I160" s="941"/>
      <c r="J160" s="1196" t="s">
        <v>1790</v>
      </c>
      <c r="K160" s="1734"/>
      <c r="L160" s="1697" t="s">
        <v>1805</v>
      </c>
      <c r="M160" s="1026"/>
      <c r="N160" s="932"/>
      <c r="O160" s="857"/>
      <c r="P160" s="857"/>
    </row>
    <row r="161" spans="2:16" ht="13.5">
      <c r="B161" s="858">
        <f t="shared" si="2"/>
        <v>157</v>
      </c>
      <c r="C161" s="872"/>
      <c r="D161" s="938"/>
      <c r="E161" s="1466"/>
      <c r="F161" s="889"/>
      <c r="G161" s="1717"/>
      <c r="H161" s="1718" t="s">
        <v>3233</v>
      </c>
      <c r="I161" s="1718"/>
      <c r="J161" s="1707" t="s">
        <v>1790</v>
      </c>
      <c r="K161" s="1737"/>
      <c r="L161" s="1699" t="s">
        <v>3328</v>
      </c>
      <c r="M161" s="1720"/>
      <c r="N161" s="932"/>
      <c r="O161" s="857"/>
      <c r="P161" s="857"/>
    </row>
    <row r="162" spans="2:16" ht="13.5">
      <c r="B162" s="858">
        <f t="shared" si="2"/>
        <v>158</v>
      </c>
      <c r="C162" s="872"/>
      <c r="D162" s="938"/>
      <c r="E162" s="1739"/>
      <c r="F162" s="1427" t="s">
        <v>3332</v>
      </c>
      <c r="G162" s="971" t="s">
        <v>3320</v>
      </c>
      <c r="H162" s="900"/>
      <c r="I162" s="900"/>
      <c r="J162" s="1298" t="s">
        <v>1790</v>
      </c>
      <c r="K162" s="1741"/>
      <c r="L162" s="1701" t="s">
        <v>1805</v>
      </c>
      <c r="M162" s="1742"/>
      <c r="N162" s="932"/>
      <c r="O162" s="857"/>
      <c r="P162" s="857"/>
    </row>
    <row r="163" spans="2:16" ht="13.5">
      <c r="B163" s="858">
        <f t="shared" si="2"/>
        <v>159</v>
      </c>
      <c r="C163" s="872"/>
      <c r="D163" s="938"/>
      <c r="E163" s="1739"/>
      <c r="F163" s="1427"/>
      <c r="G163" s="940" t="s">
        <v>3139</v>
      </c>
      <c r="H163" s="883"/>
      <c r="I163" s="883"/>
      <c r="J163" s="1196" t="s">
        <v>1790</v>
      </c>
      <c r="K163" s="1734"/>
      <c r="L163" s="1697" t="s">
        <v>3313</v>
      </c>
      <c r="M163" s="1026"/>
      <c r="N163" s="932"/>
      <c r="O163" s="857"/>
      <c r="P163" s="857"/>
    </row>
    <row r="164" spans="2:16" ht="13.5">
      <c r="B164" s="858">
        <f t="shared" si="2"/>
        <v>160</v>
      </c>
      <c r="C164" s="872"/>
      <c r="D164" s="938"/>
      <c r="E164" s="1739"/>
      <c r="F164" s="1427"/>
      <c r="G164" s="940" t="s">
        <v>3321</v>
      </c>
      <c r="H164" s="883"/>
      <c r="I164" s="883"/>
      <c r="J164" s="1196" t="s">
        <v>3244</v>
      </c>
      <c r="K164" s="1734"/>
      <c r="L164" s="1697" t="s">
        <v>3282</v>
      </c>
      <c r="M164" s="1026"/>
      <c r="N164" s="932"/>
      <c r="O164" s="857"/>
      <c r="P164" s="857"/>
    </row>
    <row r="165" spans="2:16" ht="13.5">
      <c r="B165" s="858">
        <f t="shared" si="2"/>
        <v>161</v>
      </c>
      <c r="C165" s="872"/>
      <c r="D165" s="938"/>
      <c r="E165" s="1466"/>
      <c r="F165" s="1427"/>
      <c r="G165" s="940" t="s">
        <v>3227</v>
      </c>
      <c r="H165" s="883"/>
      <c r="I165" s="883"/>
      <c r="J165" s="1196" t="s">
        <v>3273</v>
      </c>
      <c r="K165" s="1734"/>
      <c r="L165" s="1697" t="s">
        <v>3322</v>
      </c>
      <c r="M165" s="1026"/>
      <c r="N165" s="932"/>
      <c r="O165" s="857"/>
      <c r="P165" s="857"/>
    </row>
    <row r="166" spans="2:16" ht="13.5">
      <c r="B166" s="858">
        <f t="shared" si="2"/>
        <v>162</v>
      </c>
      <c r="C166" s="872"/>
      <c r="D166" s="938"/>
      <c r="E166" s="1466"/>
      <c r="F166" s="1427"/>
      <c r="G166" s="940" t="s">
        <v>3228</v>
      </c>
      <c r="H166" s="883"/>
      <c r="I166" s="883"/>
      <c r="J166" s="1196" t="s">
        <v>3277</v>
      </c>
      <c r="K166" s="1734"/>
      <c r="L166" s="1697" t="s">
        <v>3323</v>
      </c>
      <c r="M166" s="1026"/>
      <c r="N166" s="932"/>
      <c r="O166" s="857"/>
      <c r="P166" s="857"/>
    </row>
    <row r="167" spans="2:16" ht="13.5">
      <c r="B167" s="858">
        <f t="shared" si="2"/>
        <v>163</v>
      </c>
      <c r="C167" s="872"/>
      <c r="D167" s="938"/>
      <c r="E167" s="1466"/>
      <c r="F167" s="1427"/>
      <c r="G167" s="1053" t="s">
        <v>3230</v>
      </c>
      <c r="H167" s="941" t="s">
        <v>3231</v>
      </c>
      <c r="I167" s="941"/>
      <c r="J167" s="1196" t="s">
        <v>3218</v>
      </c>
      <c r="K167" s="1734"/>
      <c r="L167" s="1697" t="s">
        <v>3328</v>
      </c>
      <c r="M167" s="1026"/>
      <c r="N167" s="932"/>
      <c r="O167" s="857"/>
      <c r="P167" s="857"/>
    </row>
    <row r="168" spans="2:16" ht="13.5">
      <c r="B168" s="858">
        <f t="shared" si="2"/>
        <v>164</v>
      </c>
      <c r="C168" s="872"/>
      <c r="D168" s="938"/>
      <c r="E168" s="1466"/>
      <c r="F168" s="1427"/>
      <c r="G168" s="1088"/>
      <c r="H168" s="941" t="s">
        <v>3232</v>
      </c>
      <c r="I168" s="941"/>
      <c r="J168" s="1196" t="s">
        <v>1790</v>
      </c>
      <c r="K168" s="1734"/>
      <c r="L168" s="1697" t="s">
        <v>1805</v>
      </c>
      <c r="M168" s="1026"/>
      <c r="N168" s="932"/>
      <c r="O168" s="857"/>
      <c r="P168" s="857"/>
    </row>
    <row r="169" spans="2:16" ht="13.5">
      <c r="B169" s="858">
        <f t="shared" si="2"/>
        <v>165</v>
      </c>
      <c r="C169" s="872"/>
      <c r="D169" s="938"/>
      <c r="E169" s="1466"/>
      <c r="F169" s="889"/>
      <c r="G169" s="1717"/>
      <c r="H169" s="1718" t="s">
        <v>3233</v>
      </c>
      <c r="I169" s="1718"/>
      <c r="J169" s="1707" t="s">
        <v>1790</v>
      </c>
      <c r="K169" s="1737"/>
      <c r="L169" s="1699" t="s">
        <v>3223</v>
      </c>
      <c r="M169" s="1720"/>
      <c r="N169" s="932"/>
      <c r="O169" s="857"/>
      <c r="P169" s="857"/>
    </row>
    <row r="170" spans="2:16" ht="13.5">
      <c r="B170" s="858">
        <f t="shared" si="2"/>
        <v>166</v>
      </c>
      <c r="C170" s="872"/>
      <c r="D170" s="938"/>
      <c r="E170" s="1466"/>
      <c r="F170" s="1427" t="s">
        <v>3333</v>
      </c>
      <c r="G170" s="971" t="s">
        <v>3320</v>
      </c>
      <c r="H170" s="900"/>
      <c r="I170" s="900"/>
      <c r="J170" s="1298" t="s">
        <v>1790</v>
      </c>
      <c r="K170" s="1741"/>
      <c r="L170" s="1701" t="s">
        <v>3223</v>
      </c>
      <c r="M170" s="1742"/>
      <c r="N170" s="932"/>
      <c r="O170" s="857"/>
      <c r="P170" s="857"/>
    </row>
    <row r="171" spans="2:16" ht="13.5">
      <c r="B171" s="858">
        <f t="shared" si="2"/>
        <v>167</v>
      </c>
      <c r="C171" s="872"/>
      <c r="D171" s="938"/>
      <c r="E171" s="1466"/>
      <c r="F171" s="1427"/>
      <c r="G171" s="940" t="s">
        <v>3139</v>
      </c>
      <c r="H171" s="883"/>
      <c r="I171" s="883"/>
      <c r="J171" s="1196" t="s">
        <v>1790</v>
      </c>
      <c r="K171" s="1734"/>
      <c r="L171" s="1697" t="s">
        <v>3313</v>
      </c>
      <c r="M171" s="1026"/>
      <c r="N171" s="932"/>
      <c r="O171" s="857"/>
      <c r="P171" s="857"/>
    </row>
    <row r="172" spans="2:16" ht="13.5">
      <c r="B172" s="858">
        <f t="shared" si="2"/>
        <v>168</v>
      </c>
      <c r="C172" s="872"/>
      <c r="D172" s="938"/>
      <c r="E172" s="1466"/>
      <c r="F172" s="1427"/>
      <c r="G172" s="940" t="s">
        <v>3321</v>
      </c>
      <c r="H172" s="883"/>
      <c r="I172" s="883"/>
      <c r="J172" s="1196" t="s">
        <v>3244</v>
      </c>
      <c r="K172" s="1734"/>
      <c r="L172" s="1697" t="s">
        <v>3282</v>
      </c>
      <c r="M172" s="1026"/>
      <c r="N172" s="932"/>
      <c r="O172" s="857"/>
      <c r="P172" s="857"/>
    </row>
    <row r="173" spans="2:16" ht="13.5">
      <c r="B173" s="858">
        <f t="shared" si="2"/>
        <v>169</v>
      </c>
      <c r="C173" s="872"/>
      <c r="D173" s="938"/>
      <c r="E173" s="1466"/>
      <c r="F173" s="1427"/>
      <c r="G173" s="940" t="s">
        <v>3227</v>
      </c>
      <c r="H173" s="883"/>
      <c r="I173" s="883"/>
      <c r="J173" s="1196" t="s">
        <v>3273</v>
      </c>
      <c r="K173" s="1734"/>
      <c r="L173" s="1697" t="s">
        <v>3322</v>
      </c>
      <c r="M173" s="1026"/>
      <c r="N173" s="932"/>
      <c r="O173" s="857"/>
      <c r="P173" s="857"/>
    </row>
    <row r="174" spans="2:16" ht="13.5">
      <c r="B174" s="858">
        <f t="shared" si="2"/>
        <v>170</v>
      </c>
      <c r="C174" s="872"/>
      <c r="D174" s="938"/>
      <c r="E174" s="1466"/>
      <c r="F174" s="1427"/>
      <c r="G174" s="940" t="s">
        <v>3228</v>
      </c>
      <c r="H174" s="883"/>
      <c r="I174" s="883"/>
      <c r="J174" s="1196" t="s">
        <v>3277</v>
      </c>
      <c r="K174" s="1734"/>
      <c r="L174" s="1697" t="s">
        <v>3323</v>
      </c>
      <c r="M174" s="1026"/>
      <c r="N174" s="932"/>
      <c r="O174" s="857"/>
      <c r="P174" s="857"/>
    </row>
    <row r="175" spans="2:16" ht="13.5">
      <c r="B175" s="858">
        <f t="shared" si="2"/>
        <v>171</v>
      </c>
      <c r="C175" s="872"/>
      <c r="D175" s="938"/>
      <c r="E175" s="1466"/>
      <c r="F175" s="1427"/>
      <c r="G175" s="1053" t="s">
        <v>3230</v>
      </c>
      <c r="H175" s="941" t="s">
        <v>3231</v>
      </c>
      <c r="I175" s="941"/>
      <c r="J175" s="1196" t="s">
        <v>3218</v>
      </c>
      <c r="K175" s="1734"/>
      <c r="L175" s="1697" t="s">
        <v>3328</v>
      </c>
      <c r="M175" s="1026"/>
      <c r="N175" s="932"/>
      <c r="O175" s="857"/>
      <c r="P175" s="857"/>
    </row>
    <row r="176" spans="2:16" ht="13.5">
      <c r="B176" s="858">
        <f t="shared" si="2"/>
        <v>172</v>
      </c>
      <c r="C176" s="872"/>
      <c r="D176" s="938"/>
      <c r="E176" s="1466"/>
      <c r="F176" s="1427"/>
      <c r="G176" s="1088"/>
      <c r="H176" s="941" t="s">
        <v>3232</v>
      </c>
      <c r="I176" s="941"/>
      <c r="J176" s="1196" t="s">
        <v>1790</v>
      </c>
      <c r="K176" s="1734"/>
      <c r="L176" s="1697" t="s">
        <v>3223</v>
      </c>
      <c r="M176" s="1026"/>
      <c r="N176" s="932"/>
      <c r="O176" s="857"/>
      <c r="P176" s="857"/>
    </row>
    <row r="177" spans="2:16" ht="13.5">
      <c r="B177" s="858">
        <f t="shared" si="2"/>
        <v>173</v>
      </c>
      <c r="C177" s="872"/>
      <c r="D177" s="938"/>
      <c r="E177" s="1466"/>
      <c r="F177" s="889"/>
      <c r="G177" s="1717"/>
      <c r="H177" s="1718" t="s">
        <v>3233</v>
      </c>
      <c r="I177" s="1718"/>
      <c r="J177" s="1707" t="s">
        <v>1790</v>
      </c>
      <c r="K177" s="1737"/>
      <c r="L177" s="1699" t="s">
        <v>1805</v>
      </c>
      <c r="M177" s="1720"/>
      <c r="N177" s="932"/>
      <c r="O177" s="857"/>
      <c r="P177" s="857"/>
    </row>
    <row r="178" spans="2:16" ht="13.5">
      <c r="B178" s="858">
        <f t="shared" si="2"/>
        <v>174</v>
      </c>
      <c r="C178" s="872"/>
      <c r="D178" s="938"/>
      <c r="E178" s="1466"/>
      <c r="F178" s="1427" t="s">
        <v>3334</v>
      </c>
      <c r="G178" s="971" t="s">
        <v>3320</v>
      </c>
      <c r="H178" s="900"/>
      <c r="I178" s="900"/>
      <c r="J178" s="1298" t="s">
        <v>1790</v>
      </c>
      <c r="K178" s="1741"/>
      <c r="L178" s="1701" t="s">
        <v>1805</v>
      </c>
      <c r="M178" s="1742"/>
      <c r="N178" s="932"/>
      <c r="O178" s="857"/>
      <c r="P178" s="857"/>
    </row>
    <row r="179" spans="2:16" ht="13.5">
      <c r="B179" s="858">
        <f t="shared" si="2"/>
        <v>175</v>
      </c>
      <c r="C179" s="872"/>
      <c r="D179" s="938"/>
      <c r="E179" s="1466"/>
      <c r="F179" s="1427"/>
      <c r="G179" s="940" t="s">
        <v>3139</v>
      </c>
      <c r="H179" s="883"/>
      <c r="I179" s="883"/>
      <c r="J179" s="1196" t="s">
        <v>1790</v>
      </c>
      <c r="K179" s="1734"/>
      <c r="L179" s="1697" t="s">
        <v>3282</v>
      </c>
      <c r="M179" s="1026"/>
      <c r="N179" s="932"/>
      <c r="O179" s="857"/>
      <c r="P179" s="857"/>
    </row>
    <row r="180" spans="2:16" ht="13.5">
      <c r="B180" s="858">
        <f t="shared" si="2"/>
        <v>176</v>
      </c>
      <c r="C180" s="872"/>
      <c r="D180" s="938"/>
      <c r="E180" s="1466"/>
      <c r="F180" s="1427"/>
      <c r="G180" s="940" t="s">
        <v>3321</v>
      </c>
      <c r="H180" s="883"/>
      <c r="I180" s="883"/>
      <c r="J180" s="1196" t="s">
        <v>3244</v>
      </c>
      <c r="K180" s="1734"/>
      <c r="L180" s="1697" t="s">
        <v>3282</v>
      </c>
      <c r="M180" s="1026"/>
      <c r="N180" s="932"/>
      <c r="O180" s="857"/>
      <c r="P180" s="857"/>
    </row>
    <row r="181" spans="2:16" ht="13.5">
      <c r="B181" s="858">
        <f t="shared" si="2"/>
        <v>177</v>
      </c>
      <c r="C181" s="872"/>
      <c r="D181" s="938"/>
      <c r="E181" s="1466"/>
      <c r="F181" s="1427"/>
      <c r="G181" s="940" t="s">
        <v>3227</v>
      </c>
      <c r="H181" s="883"/>
      <c r="I181" s="883"/>
      <c r="J181" s="1196" t="s">
        <v>3273</v>
      </c>
      <c r="K181" s="1734"/>
      <c r="L181" s="1697" t="s">
        <v>3322</v>
      </c>
      <c r="M181" s="1026"/>
      <c r="N181" s="932"/>
      <c r="O181" s="857"/>
      <c r="P181" s="857"/>
    </row>
    <row r="182" spans="2:16" ht="13.5">
      <c r="B182" s="858">
        <f t="shared" si="2"/>
        <v>178</v>
      </c>
      <c r="C182" s="872"/>
      <c r="D182" s="938"/>
      <c r="E182" s="1466"/>
      <c r="F182" s="1427"/>
      <c r="G182" s="940" t="s">
        <v>3228</v>
      </c>
      <c r="H182" s="883"/>
      <c r="I182" s="883"/>
      <c r="J182" s="1196" t="s">
        <v>3277</v>
      </c>
      <c r="K182" s="1734"/>
      <c r="L182" s="1697" t="s">
        <v>3323</v>
      </c>
      <c r="M182" s="1026"/>
      <c r="N182" s="932"/>
      <c r="O182" s="857"/>
      <c r="P182" s="857"/>
    </row>
    <row r="183" spans="2:16" ht="13.5">
      <c r="B183" s="858">
        <f t="shared" si="2"/>
        <v>179</v>
      </c>
      <c r="C183" s="872"/>
      <c r="D183" s="938"/>
      <c r="E183" s="1466"/>
      <c r="F183" s="1427"/>
      <c r="G183" s="1053" t="s">
        <v>3230</v>
      </c>
      <c r="H183" s="941" t="s">
        <v>3231</v>
      </c>
      <c r="I183" s="941"/>
      <c r="J183" s="1196" t="s">
        <v>3218</v>
      </c>
      <c r="K183" s="1734"/>
      <c r="L183" s="1697" t="s">
        <v>3328</v>
      </c>
      <c r="M183" s="1026"/>
      <c r="N183" s="932"/>
      <c r="O183" s="857"/>
      <c r="P183" s="857"/>
    </row>
    <row r="184" spans="2:16" ht="13.5">
      <c r="B184" s="858">
        <f t="shared" si="2"/>
        <v>180</v>
      </c>
      <c r="C184" s="872"/>
      <c r="D184" s="938"/>
      <c r="E184" s="1466"/>
      <c r="F184" s="1427"/>
      <c r="G184" s="1088"/>
      <c r="H184" s="941" t="s">
        <v>3232</v>
      </c>
      <c r="I184" s="941"/>
      <c r="J184" s="1196" t="s">
        <v>3218</v>
      </c>
      <c r="K184" s="1734"/>
      <c r="L184" s="1697" t="s">
        <v>1805</v>
      </c>
      <c r="M184" s="1026"/>
      <c r="N184" s="932"/>
      <c r="O184" s="857"/>
      <c r="P184" s="857"/>
    </row>
    <row r="185" spans="2:16" ht="13.5">
      <c r="B185" s="858">
        <f t="shared" si="2"/>
        <v>181</v>
      </c>
      <c r="C185" s="872"/>
      <c r="D185" s="938"/>
      <c r="E185" s="1466"/>
      <c r="F185" s="889"/>
      <c r="G185" s="1717"/>
      <c r="H185" s="1718" t="s">
        <v>3233</v>
      </c>
      <c r="I185" s="1718"/>
      <c r="J185" s="1707" t="s">
        <v>1790</v>
      </c>
      <c r="K185" s="1737"/>
      <c r="L185" s="1699" t="s">
        <v>1805</v>
      </c>
      <c r="M185" s="1720"/>
      <c r="N185" s="932"/>
      <c r="O185" s="857"/>
      <c r="P185" s="857"/>
    </row>
    <row r="186" spans="2:16" ht="13.5">
      <c r="B186" s="858">
        <f t="shared" si="2"/>
        <v>182</v>
      </c>
      <c r="C186" s="872"/>
      <c r="D186" s="938"/>
      <c r="E186" s="1466"/>
      <c r="F186" s="1427" t="s">
        <v>3335</v>
      </c>
      <c r="G186" s="971" t="s">
        <v>3320</v>
      </c>
      <c r="H186" s="900"/>
      <c r="I186" s="900"/>
      <c r="J186" s="1298" t="s">
        <v>1790</v>
      </c>
      <c r="K186" s="1741"/>
      <c r="L186" s="1701" t="s">
        <v>1805</v>
      </c>
      <c r="M186" s="1742"/>
      <c r="N186" s="932"/>
      <c r="O186" s="857"/>
      <c r="P186" s="857"/>
    </row>
    <row r="187" spans="2:16" ht="13.5">
      <c r="B187" s="858">
        <f t="shared" si="2"/>
        <v>183</v>
      </c>
      <c r="C187" s="872"/>
      <c r="D187" s="938"/>
      <c r="E187" s="1466"/>
      <c r="F187" s="1427"/>
      <c r="G187" s="940" t="s">
        <v>3139</v>
      </c>
      <c r="H187" s="883"/>
      <c r="I187" s="883"/>
      <c r="J187" s="1196" t="s">
        <v>1790</v>
      </c>
      <c r="K187" s="1734"/>
      <c r="L187" s="1697" t="s">
        <v>3313</v>
      </c>
      <c r="M187" s="1026"/>
      <c r="N187" s="932"/>
      <c r="O187" s="857"/>
      <c r="P187" s="857"/>
    </row>
    <row r="188" spans="2:16" ht="13.5">
      <c r="B188" s="858">
        <f t="shared" si="2"/>
        <v>184</v>
      </c>
      <c r="C188" s="872"/>
      <c r="D188" s="938"/>
      <c r="E188" s="1466"/>
      <c r="F188" s="1427"/>
      <c r="G188" s="940" t="s">
        <v>3321</v>
      </c>
      <c r="H188" s="883"/>
      <c r="I188" s="883"/>
      <c r="J188" s="1196" t="s">
        <v>3244</v>
      </c>
      <c r="K188" s="1734"/>
      <c r="L188" s="1697" t="s">
        <v>3282</v>
      </c>
      <c r="M188" s="1026"/>
      <c r="N188" s="932"/>
      <c r="O188" s="857"/>
      <c r="P188" s="857"/>
    </row>
    <row r="189" spans="2:16" ht="13.5">
      <c r="B189" s="858">
        <f t="shared" si="2"/>
        <v>185</v>
      </c>
      <c r="C189" s="872"/>
      <c r="D189" s="938"/>
      <c r="E189" s="1466"/>
      <c r="F189" s="1427"/>
      <c r="G189" s="940" t="s">
        <v>3227</v>
      </c>
      <c r="H189" s="883"/>
      <c r="I189" s="883"/>
      <c r="J189" s="1196" t="s">
        <v>3273</v>
      </c>
      <c r="K189" s="1734"/>
      <c r="L189" s="1697" t="s">
        <v>3322</v>
      </c>
      <c r="M189" s="1026"/>
      <c r="N189" s="932"/>
      <c r="O189" s="857"/>
      <c r="P189" s="857"/>
    </row>
    <row r="190" spans="2:16" ht="13.5">
      <c r="B190" s="858">
        <f t="shared" si="2"/>
        <v>186</v>
      </c>
      <c r="C190" s="872"/>
      <c r="D190" s="938"/>
      <c r="E190" s="1466"/>
      <c r="F190" s="1427"/>
      <c r="G190" s="940" t="s">
        <v>3228</v>
      </c>
      <c r="H190" s="883"/>
      <c r="I190" s="883"/>
      <c r="J190" s="1196" t="s">
        <v>3336</v>
      </c>
      <c r="K190" s="1734"/>
      <c r="L190" s="1697" t="s">
        <v>3323</v>
      </c>
      <c r="M190" s="1026"/>
      <c r="N190" s="932"/>
      <c r="O190" s="857"/>
      <c r="P190" s="857"/>
    </row>
    <row r="191" spans="2:16" ht="13.5">
      <c r="B191" s="858">
        <f t="shared" si="2"/>
        <v>187</v>
      </c>
      <c r="C191" s="872"/>
      <c r="D191" s="938"/>
      <c r="E191" s="1466"/>
      <c r="F191" s="1427"/>
      <c r="G191" s="1053" t="s">
        <v>3230</v>
      </c>
      <c r="H191" s="941" t="s">
        <v>3231</v>
      </c>
      <c r="I191" s="941"/>
      <c r="J191" s="1196" t="s">
        <v>3218</v>
      </c>
      <c r="K191" s="1734"/>
      <c r="L191" s="1697" t="s">
        <v>3328</v>
      </c>
      <c r="M191" s="1026"/>
      <c r="N191" s="932"/>
      <c r="O191" s="857"/>
      <c r="P191" s="857"/>
    </row>
    <row r="192" spans="2:16" ht="13.5">
      <c r="B192" s="858">
        <f t="shared" si="2"/>
        <v>188</v>
      </c>
      <c r="C192" s="872"/>
      <c r="D192" s="938"/>
      <c r="E192" s="1466"/>
      <c r="F192" s="1427"/>
      <c r="G192" s="1088"/>
      <c r="H192" s="941" t="s">
        <v>3232</v>
      </c>
      <c r="I192" s="941"/>
      <c r="J192" s="1196" t="s">
        <v>1790</v>
      </c>
      <c r="K192" s="1734"/>
      <c r="L192" s="1697" t="s">
        <v>1805</v>
      </c>
      <c r="M192" s="1026"/>
      <c r="N192" s="932"/>
      <c r="O192" s="857"/>
      <c r="P192" s="857"/>
    </row>
    <row r="193" spans="2:16" ht="13.5">
      <c r="B193" s="858">
        <f t="shared" si="2"/>
        <v>189</v>
      </c>
      <c r="C193" s="872"/>
      <c r="D193" s="938"/>
      <c r="E193" s="1466"/>
      <c r="F193" s="889"/>
      <c r="G193" s="1717"/>
      <c r="H193" s="1718" t="s">
        <v>3233</v>
      </c>
      <c r="I193" s="1718"/>
      <c r="J193" s="1707" t="s">
        <v>1790</v>
      </c>
      <c r="K193" s="1737"/>
      <c r="L193" s="1699" t="s">
        <v>3328</v>
      </c>
      <c r="M193" s="1720"/>
      <c r="N193" s="932"/>
      <c r="O193" s="857"/>
      <c r="P193" s="857"/>
    </row>
    <row r="194" spans="2:16" ht="13.5">
      <c r="B194" s="858">
        <f t="shared" si="2"/>
        <v>190</v>
      </c>
      <c r="C194" s="872"/>
      <c r="D194" s="938"/>
      <c r="E194" s="1466"/>
      <c r="F194" s="1427" t="s">
        <v>3337</v>
      </c>
      <c r="G194" s="971" t="s">
        <v>3320</v>
      </c>
      <c r="H194" s="900"/>
      <c r="I194" s="900"/>
      <c r="J194" s="1298" t="s">
        <v>1790</v>
      </c>
      <c r="K194" s="1743"/>
      <c r="L194" s="1701" t="s">
        <v>1805</v>
      </c>
      <c r="M194" s="1742"/>
      <c r="N194" s="932"/>
      <c r="O194" s="857"/>
      <c r="P194" s="857"/>
    </row>
    <row r="195" spans="2:16" ht="13.5">
      <c r="B195" s="858">
        <f t="shared" si="2"/>
        <v>191</v>
      </c>
      <c r="C195" s="872"/>
      <c r="D195" s="938"/>
      <c r="E195" s="1466"/>
      <c r="F195" s="1427"/>
      <c r="G195" s="940" t="s">
        <v>3139</v>
      </c>
      <c r="H195" s="883"/>
      <c r="I195" s="883"/>
      <c r="J195" s="1196" t="s">
        <v>1790</v>
      </c>
      <c r="K195" s="1732"/>
      <c r="L195" s="1697" t="s">
        <v>3313</v>
      </c>
      <c r="M195" s="1026"/>
      <c r="N195" s="932"/>
      <c r="O195" s="857"/>
      <c r="P195" s="857"/>
    </row>
    <row r="196" spans="2:16" ht="13.5">
      <c r="B196" s="858">
        <f t="shared" si="2"/>
        <v>192</v>
      </c>
      <c r="C196" s="872"/>
      <c r="D196" s="938"/>
      <c r="E196" s="1466"/>
      <c r="F196" s="1427"/>
      <c r="G196" s="940" t="s">
        <v>3321</v>
      </c>
      <c r="H196" s="883"/>
      <c r="I196" s="883"/>
      <c r="J196" s="1196" t="s">
        <v>3244</v>
      </c>
      <c r="K196" s="1732"/>
      <c r="L196" s="1697" t="s">
        <v>3282</v>
      </c>
      <c r="M196" s="1026"/>
      <c r="N196" s="932"/>
      <c r="O196" s="857"/>
      <c r="P196" s="857"/>
    </row>
    <row r="197" spans="2:16" ht="13.5">
      <c r="B197" s="858">
        <f t="shared" si="2"/>
        <v>193</v>
      </c>
      <c r="C197" s="872"/>
      <c r="D197" s="938"/>
      <c r="E197" s="1466"/>
      <c r="F197" s="1427"/>
      <c r="G197" s="940" t="s">
        <v>3227</v>
      </c>
      <c r="H197" s="883"/>
      <c r="I197" s="883"/>
      <c r="J197" s="1196" t="s">
        <v>3273</v>
      </c>
      <c r="K197" s="1732"/>
      <c r="L197" s="1697" t="s">
        <v>3322</v>
      </c>
      <c r="M197" s="1026"/>
      <c r="N197" s="932"/>
      <c r="O197" s="857"/>
      <c r="P197" s="857"/>
    </row>
    <row r="198" spans="2:16" ht="13.5">
      <c r="B198" s="858">
        <f t="shared" si="2"/>
        <v>194</v>
      </c>
      <c r="C198" s="872"/>
      <c r="D198" s="938"/>
      <c r="E198" s="1466"/>
      <c r="F198" s="1427"/>
      <c r="G198" s="940" t="s">
        <v>3228</v>
      </c>
      <c r="H198" s="883"/>
      <c r="I198" s="883"/>
      <c r="J198" s="1196" t="s">
        <v>3277</v>
      </c>
      <c r="K198" s="1732"/>
      <c r="L198" s="1697" t="s">
        <v>3323</v>
      </c>
      <c r="M198" s="1026"/>
      <c r="N198" s="932"/>
      <c r="O198" s="857"/>
      <c r="P198" s="857"/>
    </row>
    <row r="199" spans="2:16" ht="13.5">
      <c r="B199" s="858">
        <f t="shared" ref="B199:B262" si="3">B198+1</f>
        <v>195</v>
      </c>
      <c r="C199" s="872"/>
      <c r="D199" s="938"/>
      <c r="E199" s="1466"/>
      <c r="F199" s="1427"/>
      <c r="G199" s="1053" t="s">
        <v>3230</v>
      </c>
      <c r="H199" s="941" t="s">
        <v>3231</v>
      </c>
      <c r="I199" s="941"/>
      <c r="J199" s="1196" t="s">
        <v>3218</v>
      </c>
      <c r="K199" s="1732"/>
      <c r="L199" s="1697" t="s">
        <v>3328</v>
      </c>
      <c r="M199" s="1026"/>
      <c r="N199" s="932"/>
      <c r="O199" s="857"/>
      <c r="P199" s="857"/>
    </row>
    <row r="200" spans="2:16" ht="13.5">
      <c r="B200" s="858">
        <f t="shared" si="3"/>
        <v>196</v>
      </c>
      <c r="C200" s="872"/>
      <c r="D200" s="938"/>
      <c r="E200" s="1466"/>
      <c r="F200" s="1427"/>
      <c r="G200" s="1088"/>
      <c r="H200" s="941" t="s">
        <v>3232</v>
      </c>
      <c r="I200" s="941"/>
      <c r="J200" s="1196" t="s">
        <v>1790</v>
      </c>
      <c r="K200" s="1732"/>
      <c r="L200" s="1697" t="s">
        <v>1805</v>
      </c>
      <c r="M200" s="1026"/>
      <c r="N200" s="932"/>
      <c r="O200" s="857"/>
      <c r="P200" s="857"/>
    </row>
    <row r="201" spans="2:16" ht="13.5">
      <c r="B201" s="858">
        <f t="shared" si="3"/>
        <v>197</v>
      </c>
      <c r="C201" s="872"/>
      <c r="D201" s="938"/>
      <c r="E201" s="1466"/>
      <c r="F201" s="889"/>
      <c r="G201" s="1717"/>
      <c r="H201" s="1718" t="s">
        <v>3233</v>
      </c>
      <c r="I201" s="1718"/>
      <c r="J201" s="1707" t="s">
        <v>1790</v>
      </c>
      <c r="K201" s="1737"/>
      <c r="L201" s="1699" t="s">
        <v>1805</v>
      </c>
      <c r="M201" s="1720"/>
      <c r="N201" s="932"/>
      <c r="O201" s="857"/>
      <c r="P201" s="857"/>
    </row>
    <row r="202" spans="2:16" ht="13.5">
      <c r="B202" s="858">
        <f t="shared" si="3"/>
        <v>198</v>
      </c>
      <c r="C202" s="908"/>
      <c r="D202" s="938"/>
      <c r="E202" s="1466"/>
      <c r="F202" s="1571" t="s">
        <v>3338</v>
      </c>
      <c r="G202" s="971" t="s">
        <v>3339</v>
      </c>
      <c r="H202" s="1704"/>
      <c r="I202" s="1704"/>
      <c r="J202" s="1298" t="s">
        <v>1790</v>
      </c>
      <c r="K202" s="1743"/>
      <c r="L202" s="1701" t="s">
        <v>3313</v>
      </c>
      <c r="M202" s="1742"/>
      <c r="N202" s="932"/>
      <c r="O202" s="857"/>
      <c r="P202" s="857"/>
    </row>
    <row r="203" spans="2:16" s="1692" customFormat="1" ht="13.5">
      <c r="B203" s="858">
        <f t="shared" si="3"/>
        <v>199</v>
      </c>
      <c r="C203" s="1002"/>
      <c r="D203" s="879"/>
      <c r="E203" s="879"/>
      <c r="F203" s="1571"/>
      <c r="G203" s="940" t="s">
        <v>3227</v>
      </c>
      <c r="H203" s="883"/>
      <c r="I203" s="883"/>
      <c r="J203" s="1196" t="s">
        <v>3283</v>
      </c>
      <c r="K203" s="982"/>
      <c r="L203" s="1697" t="s">
        <v>3325</v>
      </c>
      <c r="M203" s="1026"/>
      <c r="N203" s="1690"/>
      <c r="O203" s="1691"/>
      <c r="P203" s="1691"/>
    </row>
    <row r="204" spans="2:16" s="1692" customFormat="1" ht="13.5">
      <c r="B204" s="858">
        <f t="shared" si="3"/>
        <v>200</v>
      </c>
      <c r="C204" s="1002"/>
      <c r="D204" s="879"/>
      <c r="E204" s="879"/>
      <c r="F204" s="1571"/>
      <c r="G204" s="940" t="s">
        <v>3228</v>
      </c>
      <c r="H204" s="883"/>
      <c r="I204" s="883"/>
      <c r="J204" s="1550" t="s">
        <v>3340</v>
      </c>
      <c r="K204" s="982"/>
      <c r="L204" s="1697" t="s">
        <v>3341</v>
      </c>
      <c r="M204" s="1026"/>
      <c r="N204" s="1690"/>
      <c r="O204" s="1691"/>
      <c r="P204" s="1691"/>
    </row>
    <row r="205" spans="2:16" s="1692" customFormat="1" ht="13.5">
      <c r="B205" s="858">
        <f t="shared" si="3"/>
        <v>201</v>
      </c>
      <c r="C205" s="1002"/>
      <c r="D205" s="879"/>
      <c r="E205" s="879"/>
      <c r="F205" s="1571"/>
      <c r="G205" s="1053" t="s">
        <v>3230</v>
      </c>
      <c r="H205" s="941" t="s">
        <v>3231</v>
      </c>
      <c r="I205" s="941"/>
      <c r="J205" s="1196" t="s">
        <v>3218</v>
      </c>
      <c r="K205" s="982"/>
      <c r="L205" s="1697" t="s">
        <v>592</v>
      </c>
      <c r="M205" s="1026"/>
      <c r="N205" s="1690"/>
      <c r="O205" s="1691"/>
      <c r="P205" s="1691"/>
    </row>
    <row r="206" spans="2:16" s="1692" customFormat="1" ht="13.5">
      <c r="B206" s="858">
        <f t="shared" si="3"/>
        <v>202</v>
      </c>
      <c r="C206" s="1002"/>
      <c r="D206" s="879"/>
      <c r="E206" s="879"/>
      <c r="F206" s="1571"/>
      <c r="G206" s="1088"/>
      <c r="H206" s="941" t="s">
        <v>3232</v>
      </c>
      <c r="I206" s="941"/>
      <c r="J206" s="1196" t="s">
        <v>1790</v>
      </c>
      <c r="K206" s="982"/>
      <c r="L206" s="1697" t="s">
        <v>592</v>
      </c>
      <c r="M206" s="1026"/>
      <c r="N206" s="1690"/>
      <c r="O206" s="1691"/>
      <c r="P206" s="1691"/>
    </row>
    <row r="207" spans="2:16" s="1692" customFormat="1" ht="13.5">
      <c r="B207" s="858">
        <f t="shared" si="3"/>
        <v>203</v>
      </c>
      <c r="C207" s="1002"/>
      <c r="D207" s="879"/>
      <c r="E207" s="879"/>
      <c r="F207" s="1571"/>
      <c r="G207" s="1088"/>
      <c r="H207" s="1010" t="s">
        <v>3233</v>
      </c>
      <c r="I207" s="1010"/>
      <c r="J207" s="1196" t="s">
        <v>1790</v>
      </c>
      <c r="K207" s="1502"/>
      <c r="L207" s="1695" t="s">
        <v>592</v>
      </c>
      <c r="M207" s="1715"/>
      <c r="N207" s="1690"/>
      <c r="O207" s="1691"/>
      <c r="P207" s="1691"/>
    </row>
    <row r="208" spans="2:16" s="1692" customFormat="1" ht="13.5">
      <c r="B208" s="858">
        <f t="shared" si="3"/>
        <v>204</v>
      </c>
      <c r="C208" s="1002"/>
      <c r="D208" s="879"/>
      <c r="E208" s="879"/>
      <c r="F208" s="1571"/>
      <c r="G208" s="1053" t="s">
        <v>3234</v>
      </c>
      <c r="H208" s="1052" t="s">
        <v>3342</v>
      </c>
      <c r="I208" s="1010" t="s">
        <v>1702</v>
      </c>
      <c r="J208" s="1196" t="s">
        <v>3343</v>
      </c>
      <c r="K208" s="1502"/>
      <c r="L208" s="1695" t="s">
        <v>592</v>
      </c>
      <c r="M208" s="1715"/>
      <c r="N208" s="1690"/>
      <c r="O208" s="1691"/>
      <c r="P208" s="1691"/>
    </row>
    <row r="209" spans="2:16" s="1692" customFormat="1" ht="13.5">
      <c r="B209" s="858">
        <f t="shared" si="3"/>
        <v>205</v>
      </c>
      <c r="C209" s="1002"/>
      <c r="D209" s="879"/>
      <c r="E209" s="879"/>
      <c r="F209" s="1571"/>
      <c r="G209" s="1088"/>
      <c r="H209" s="1000"/>
      <c r="I209" s="941" t="s">
        <v>3344</v>
      </c>
      <c r="J209" s="1550" t="s">
        <v>2769</v>
      </c>
      <c r="K209" s="982"/>
      <c r="L209" s="1697" t="s">
        <v>2121</v>
      </c>
      <c r="M209" s="1026"/>
      <c r="N209" s="1690"/>
      <c r="O209" s="1691"/>
      <c r="P209" s="1691"/>
    </row>
    <row r="210" spans="2:16" s="1692" customFormat="1" ht="13.5">
      <c r="B210" s="858">
        <f t="shared" si="3"/>
        <v>206</v>
      </c>
      <c r="C210" s="1002"/>
      <c r="D210" s="879"/>
      <c r="E210" s="879"/>
      <c r="F210" s="1571"/>
      <c r="G210" s="1088"/>
      <c r="H210" s="1052" t="s">
        <v>3345</v>
      </c>
      <c r="I210" s="1010" t="s">
        <v>1702</v>
      </c>
      <c r="J210" s="1550" t="s">
        <v>3235</v>
      </c>
      <c r="K210" s="982"/>
      <c r="L210" s="1697" t="s">
        <v>592</v>
      </c>
      <c r="M210" s="1026"/>
      <c r="N210" s="1690"/>
      <c r="O210" s="1691"/>
      <c r="P210" s="1691"/>
    </row>
    <row r="211" spans="2:16" s="1692" customFormat="1" ht="13.5">
      <c r="B211" s="858">
        <f t="shared" si="3"/>
        <v>207</v>
      </c>
      <c r="C211" s="1002"/>
      <c r="D211" s="879"/>
      <c r="E211" s="879"/>
      <c r="F211" s="1571"/>
      <c r="G211" s="1088"/>
      <c r="H211" s="1000"/>
      <c r="I211" s="941" t="s">
        <v>3344</v>
      </c>
      <c r="J211" s="1550" t="s">
        <v>2769</v>
      </c>
      <c r="K211" s="982"/>
      <c r="L211" s="1695" t="s">
        <v>2121</v>
      </c>
      <c r="M211" s="1026"/>
      <c r="N211" s="1690"/>
      <c r="O211" s="1691"/>
      <c r="P211" s="1691"/>
    </row>
    <row r="212" spans="2:16" s="1692" customFormat="1" ht="13.5">
      <c r="B212" s="858">
        <f t="shared" si="3"/>
        <v>208</v>
      </c>
      <c r="C212" s="1002"/>
      <c r="D212" s="879"/>
      <c r="E212" s="879"/>
      <c r="F212" s="1571"/>
      <c r="G212" s="1088"/>
      <c r="H212" s="1052" t="s">
        <v>3346</v>
      </c>
      <c r="I212" s="1010" t="s">
        <v>1702</v>
      </c>
      <c r="J212" s="1196" t="s">
        <v>708</v>
      </c>
      <c r="K212" s="982"/>
      <c r="L212" s="1697" t="s">
        <v>592</v>
      </c>
      <c r="M212" s="1026"/>
      <c r="N212" s="1690"/>
      <c r="O212" s="1691"/>
      <c r="P212" s="1691"/>
    </row>
    <row r="213" spans="2:16" s="1692" customFormat="1" ht="13.5">
      <c r="B213" s="858">
        <f t="shared" si="3"/>
        <v>209</v>
      </c>
      <c r="C213" s="1002"/>
      <c r="D213" s="879"/>
      <c r="E213" s="879"/>
      <c r="F213" s="1571"/>
      <c r="G213" s="975"/>
      <c r="H213" s="1000"/>
      <c r="I213" s="941" t="s">
        <v>3344</v>
      </c>
      <c r="J213" s="1550" t="s">
        <v>2769</v>
      </c>
      <c r="K213" s="1502"/>
      <c r="L213" s="1695" t="s">
        <v>2121</v>
      </c>
      <c r="M213" s="1715"/>
      <c r="N213" s="1690"/>
      <c r="O213" s="1691"/>
      <c r="P213" s="1691"/>
    </row>
    <row r="214" spans="2:16" s="1692" customFormat="1" ht="27">
      <c r="B214" s="858">
        <f t="shared" si="3"/>
        <v>210</v>
      </c>
      <c r="C214" s="1002"/>
      <c r="D214" s="879"/>
      <c r="E214" s="879"/>
      <c r="F214" s="1716"/>
      <c r="G214" s="1100" t="s">
        <v>3239</v>
      </c>
      <c r="H214" s="1718"/>
      <c r="I214" s="1718"/>
      <c r="J214" s="1719" t="s">
        <v>3347</v>
      </c>
      <c r="K214" s="984"/>
      <c r="L214" s="1699" t="s">
        <v>592</v>
      </c>
      <c r="M214" s="1720" t="s">
        <v>3241</v>
      </c>
      <c r="N214" s="1690"/>
      <c r="O214" s="1691"/>
      <c r="P214" s="1691"/>
    </row>
    <row r="215" spans="2:16" ht="13.5">
      <c r="B215" s="858">
        <f t="shared" si="3"/>
        <v>211</v>
      </c>
      <c r="C215" s="908"/>
      <c r="D215" s="938"/>
      <c r="E215" s="1466"/>
      <c r="F215" s="1714" t="s">
        <v>3348</v>
      </c>
      <c r="G215" s="971" t="s">
        <v>3339</v>
      </c>
      <c r="H215" s="941"/>
      <c r="I215" s="941"/>
      <c r="J215" s="1196" t="s">
        <v>708</v>
      </c>
      <c r="K215" s="1732"/>
      <c r="L215" s="1697" t="s">
        <v>1369</v>
      </c>
      <c r="M215" s="1026"/>
      <c r="N215" s="932"/>
      <c r="O215" s="857"/>
      <c r="P215" s="857"/>
    </row>
    <row r="216" spans="2:16" s="1692" customFormat="1" ht="13.5">
      <c r="B216" s="858">
        <f t="shared" si="3"/>
        <v>212</v>
      </c>
      <c r="C216" s="1002"/>
      <c r="D216" s="879"/>
      <c r="E216" s="879"/>
      <c r="F216" s="1571"/>
      <c r="G216" s="940" t="s">
        <v>3227</v>
      </c>
      <c r="H216" s="883"/>
      <c r="I216" s="883"/>
      <c r="J216" s="1196" t="s">
        <v>1031</v>
      </c>
      <c r="K216" s="982"/>
      <c r="L216" s="1697" t="s">
        <v>1033</v>
      </c>
      <c r="M216" s="1026"/>
      <c r="N216" s="1690"/>
      <c r="O216" s="1691"/>
      <c r="P216" s="1691"/>
    </row>
    <row r="217" spans="2:16" s="1692" customFormat="1" ht="13.5">
      <c r="B217" s="858">
        <f t="shared" si="3"/>
        <v>213</v>
      </c>
      <c r="C217" s="1002"/>
      <c r="D217" s="879"/>
      <c r="E217" s="879"/>
      <c r="F217" s="1571"/>
      <c r="G217" s="940" t="s">
        <v>3228</v>
      </c>
      <c r="H217" s="883"/>
      <c r="I217" s="883"/>
      <c r="J217" s="1550" t="s">
        <v>3349</v>
      </c>
      <c r="K217" s="982"/>
      <c r="L217" s="1697" t="s">
        <v>814</v>
      </c>
      <c r="M217" s="1026"/>
      <c r="N217" s="1690"/>
      <c r="O217" s="1691"/>
      <c r="P217" s="1691"/>
    </row>
    <row r="218" spans="2:16" s="1692" customFormat="1" ht="13.5">
      <c r="B218" s="858">
        <f t="shared" si="3"/>
        <v>214</v>
      </c>
      <c r="C218" s="1002"/>
      <c r="D218" s="879"/>
      <c r="E218" s="879"/>
      <c r="F218" s="1571"/>
      <c r="G218" s="1053" t="s">
        <v>3230</v>
      </c>
      <c r="H218" s="941" t="s">
        <v>3231</v>
      </c>
      <c r="I218" s="941"/>
      <c r="J218" s="1196" t="s">
        <v>3218</v>
      </c>
      <c r="K218" s="982"/>
      <c r="L218" s="1697" t="s">
        <v>592</v>
      </c>
      <c r="M218" s="1026"/>
      <c r="N218" s="1690"/>
      <c r="O218" s="1691"/>
      <c r="P218" s="1691"/>
    </row>
    <row r="219" spans="2:16" s="1692" customFormat="1" ht="13.5">
      <c r="B219" s="858">
        <f t="shared" si="3"/>
        <v>215</v>
      </c>
      <c r="C219" s="1002"/>
      <c r="D219" s="879"/>
      <c r="E219" s="879"/>
      <c r="F219" s="1571"/>
      <c r="G219" s="1088"/>
      <c r="H219" s="941" t="s">
        <v>3232</v>
      </c>
      <c r="I219" s="941"/>
      <c r="J219" s="1196" t="s">
        <v>1790</v>
      </c>
      <c r="K219" s="982"/>
      <c r="L219" s="1697" t="s">
        <v>592</v>
      </c>
      <c r="M219" s="1026"/>
      <c r="N219" s="1690"/>
      <c r="O219" s="1691"/>
      <c r="P219" s="1691"/>
    </row>
    <row r="220" spans="2:16" s="1692" customFormat="1" ht="13.5">
      <c r="B220" s="858">
        <f t="shared" si="3"/>
        <v>216</v>
      </c>
      <c r="C220" s="1002"/>
      <c r="D220" s="879"/>
      <c r="E220" s="879"/>
      <c r="F220" s="1571"/>
      <c r="G220" s="1088"/>
      <c r="H220" s="1010" t="s">
        <v>3233</v>
      </c>
      <c r="I220" s="1010"/>
      <c r="J220" s="1196" t="s">
        <v>1790</v>
      </c>
      <c r="K220" s="1502"/>
      <c r="L220" s="1695" t="s">
        <v>592</v>
      </c>
      <c r="M220" s="1715"/>
      <c r="N220" s="1690"/>
      <c r="O220" s="1691"/>
      <c r="P220" s="1691"/>
    </row>
    <row r="221" spans="2:16" s="1692" customFormat="1" ht="13.5">
      <c r="B221" s="858">
        <f t="shared" si="3"/>
        <v>217</v>
      </c>
      <c r="C221" s="1002"/>
      <c r="D221" s="879"/>
      <c r="E221" s="879"/>
      <c r="F221" s="1571"/>
      <c r="G221" s="1053" t="s">
        <v>3234</v>
      </c>
      <c r="H221" s="1052" t="s">
        <v>3342</v>
      </c>
      <c r="I221" s="1010" t="s">
        <v>1702</v>
      </c>
      <c r="J221" s="1196" t="s">
        <v>3343</v>
      </c>
      <c r="K221" s="1502"/>
      <c r="L221" s="1695" t="s">
        <v>592</v>
      </c>
      <c r="M221" s="1715"/>
      <c r="N221" s="1690"/>
      <c r="O221" s="1691"/>
      <c r="P221" s="1691"/>
    </row>
    <row r="222" spans="2:16" s="1692" customFormat="1" ht="13.5">
      <c r="B222" s="858">
        <f t="shared" si="3"/>
        <v>218</v>
      </c>
      <c r="C222" s="1002"/>
      <c r="D222" s="879"/>
      <c r="E222" s="879"/>
      <c r="F222" s="1571"/>
      <c r="G222" s="1088"/>
      <c r="H222" s="1000"/>
      <c r="I222" s="941" t="s">
        <v>3344</v>
      </c>
      <c r="J222" s="1550" t="s">
        <v>2769</v>
      </c>
      <c r="K222" s="982"/>
      <c r="L222" s="1697" t="s">
        <v>2121</v>
      </c>
      <c r="M222" s="1026"/>
      <c r="N222" s="1690"/>
      <c r="O222" s="1691"/>
      <c r="P222" s="1691"/>
    </row>
    <row r="223" spans="2:16" s="1692" customFormat="1" ht="13.5">
      <c r="B223" s="858">
        <f t="shared" si="3"/>
        <v>219</v>
      </c>
      <c r="C223" s="1002"/>
      <c r="D223" s="879"/>
      <c r="E223" s="879"/>
      <c r="F223" s="1571"/>
      <c r="G223" s="1088"/>
      <c r="H223" s="1052" t="s">
        <v>3345</v>
      </c>
      <c r="I223" s="1010" t="s">
        <v>1702</v>
      </c>
      <c r="J223" s="1550" t="s">
        <v>3235</v>
      </c>
      <c r="K223" s="982"/>
      <c r="L223" s="1697" t="s">
        <v>592</v>
      </c>
      <c r="M223" s="1026"/>
      <c r="N223" s="1690"/>
      <c r="O223" s="1691"/>
      <c r="P223" s="1691"/>
    </row>
    <row r="224" spans="2:16" s="1692" customFormat="1" ht="13.5">
      <c r="B224" s="858">
        <f t="shared" si="3"/>
        <v>220</v>
      </c>
      <c r="C224" s="1002"/>
      <c r="D224" s="879"/>
      <c r="E224" s="879"/>
      <c r="F224" s="1571"/>
      <c r="G224" s="1088"/>
      <c r="H224" s="1000"/>
      <c r="I224" s="941" t="s">
        <v>3344</v>
      </c>
      <c r="J224" s="1550" t="s">
        <v>2769</v>
      </c>
      <c r="K224" s="982"/>
      <c r="L224" s="1695" t="s">
        <v>2121</v>
      </c>
      <c r="M224" s="1026"/>
      <c r="N224" s="1690"/>
      <c r="O224" s="1691"/>
      <c r="P224" s="1691"/>
    </row>
    <row r="225" spans="2:16" s="1692" customFormat="1" ht="13.5">
      <c r="B225" s="858">
        <f t="shared" si="3"/>
        <v>221</v>
      </c>
      <c r="C225" s="1002"/>
      <c r="D225" s="879"/>
      <c r="E225" s="879"/>
      <c r="F225" s="1571"/>
      <c r="G225" s="1088"/>
      <c r="H225" s="1052" t="s">
        <v>3346</v>
      </c>
      <c r="I225" s="1010" t="s">
        <v>1702</v>
      </c>
      <c r="J225" s="1196" t="s">
        <v>708</v>
      </c>
      <c r="K225" s="982"/>
      <c r="L225" s="1697" t="s">
        <v>592</v>
      </c>
      <c r="M225" s="1026"/>
      <c r="N225" s="1690"/>
      <c r="O225" s="1691"/>
      <c r="P225" s="1691"/>
    </row>
    <row r="226" spans="2:16" s="1692" customFormat="1" ht="13.5">
      <c r="B226" s="858">
        <f t="shared" si="3"/>
        <v>222</v>
      </c>
      <c r="C226" s="1002"/>
      <c r="D226" s="879"/>
      <c r="E226" s="879"/>
      <c r="F226" s="1571"/>
      <c r="G226" s="975"/>
      <c r="H226" s="1000"/>
      <c r="I226" s="941" t="s">
        <v>3344</v>
      </c>
      <c r="J226" s="1550" t="s">
        <v>2769</v>
      </c>
      <c r="K226" s="1502"/>
      <c r="L226" s="1695" t="s">
        <v>2121</v>
      </c>
      <c r="M226" s="1715"/>
      <c r="N226" s="1690"/>
      <c r="O226" s="1691"/>
      <c r="P226" s="1691"/>
    </row>
    <row r="227" spans="2:16" s="1692" customFormat="1" ht="27">
      <c r="B227" s="858">
        <f t="shared" si="3"/>
        <v>223</v>
      </c>
      <c r="C227" s="1002"/>
      <c r="D227" s="879"/>
      <c r="E227" s="879"/>
      <c r="F227" s="1716"/>
      <c r="G227" s="1100" t="s">
        <v>3239</v>
      </c>
      <c r="H227" s="1718"/>
      <c r="I227" s="1718"/>
      <c r="J227" s="1719" t="s">
        <v>3347</v>
      </c>
      <c r="K227" s="984"/>
      <c r="L227" s="1699" t="s">
        <v>592</v>
      </c>
      <c r="M227" s="1720" t="s">
        <v>3241</v>
      </c>
      <c r="N227" s="1690"/>
      <c r="O227" s="1691"/>
      <c r="P227" s="1691"/>
    </row>
    <row r="228" spans="2:16" ht="13.5">
      <c r="B228" s="858">
        <f t="shared" si="3"/>
        <v>224</v>
      </c>
      <c r="C228" s="908"/>
      <c r="D228" s="938"/>
      <c r="E228" s="1466"/>
      <c r="F228" s="1714" t="s">
        <v>3350</v>
      </c>
      <c r="G228" s="971" t="s">
        <v>3339</v>
      </c>
      <c r="H228" s="941"/>
      <c r="I228" s="941"/>
      <c r="J228" s="1196" t="s">
        <v>708</v>
      </c>
      <c r="K228" s="1732"/>
      <c r="L228" s="1697" t="s">
        <v>1369</v>
      </c>
      <c r="M228" s="1026"/>
      <c r="N228" s="932"/>
      <c r="O228" s="857"/>
      <c r="P228" s="857"/>
    </row>
    <row r="229" spans="2:16" s="1692" customFormat="1" ht="13.5">
      <c r="B229" s="858">
        <f t="shared" si="3"/>
        <v>225</v>
      </c>
      <c r="C229" s="1002"/>
      <c r="D229" s="879"/>
      <c r="E229" s="879"/>
      <c r="F229" s="1571"/>
      <c r="G229" s="940" t="s">
        <v>3227</v>
      </c>
      <c r="H229" s="883"/>
      <c r="I229" s="883"/>
      <c r="J229" s="1196" t="s">
        <v>1031</v>
      </c>
      <c r="K229" s="982"/>
      <c r="L229" s="1697" t="s">
        <v>1033</v>
      </c>
      <c r="M229" s="1026"/>
      <c r="N229" s="1690"/>
      <c r="O229" s="1691"/>
      <c r="P229" s="1691"/>
    </row>
    <row r="230" spans="2:16" s="1692" customFormat="1" ht="13.5">
      <c r="B230" s="858">
        <f t="shared" si="3"/>
        <v>226</v>
      </c>
      <c r="C230" s="1002"/>
      <c r="D230" s="879"/>
      <c r="E230" s="879"/>
      <c r="F230" s="1571"/>
      <c r="G230" s="940" t="s">
        <v>3228</v>
      </c>
      <c r="H230" s="883"/>
      <c r="I230" s="883"/>
      <c r="J230" s="1550" t="s">
        <v>3349</v>
      </c>
      <c r="K230" s="982"/>
      <c r="L230" s="1697" t="s">
        <v>814</v>
      </c>
      <c r="M230" s="1026"/>
      <c r="N230" s="1690"/>
      <c r="O230" s="1691"/>
      <c r="P230" s="1691"/>
    </row>
    <row r="231" spans="2:16" s="1692" customFormat="1" ht="13.5">
      <c r="B231" s="858">
        <f t="shared" si="3"/>
        <v>227</v>
      </c>
      <c r="C231" s="1002"/>
      <c r="D231" s="879"/>
      <c r="E231" s="879"/>
      <c r="F231" s="1571"/>
      <c r="G231" s="1053" t="s">
        <v>3230</v>
      </c>
      <c r="H231" s="941" t="s">
        <v>3231</v>
      </c>
      <c r="I231" s="941"/>
      <c r="J231" s="1196" t="s">
        <v>3218</v>
      </c>
      <c r="K231" s="982"/>
      <c r="L231" s="1697" t="s">
        <v>592</v>
      </c>
      <c r="M231" s="1026"/>
      <c r="N231" s="1690"/>
      <c r="O231" s="1691"/>
      <c r="P231" s="1691"/>
    </row>
    <row r="232" spans="2:16" s="1692" customFormat="1" ht="13.5">
      <c r="B232" s="858">
        <f t="shared" si="3"/>
        <v>228</v>
      </c>
      <c r="C232" s="1002"/>
      <c r="D232" s="879"/>
      <c r="E232" s="879"/>
      <c r="F232" s="1571"/>
      <c r="G232" s="1088"/>
      <c r="H232" s="941" t="s">
        <v>3232</v>
      </c>
      <c r="I232" s="941"/>
      <c r="J232" s="1196" t="s">
        <v>1790</v>
      </c>
      <c r="K232" s="982"/>
      <c r="L232" s="1697" t="s">
        <v>592</v>
      </c>
      <c r="M232" s="1026"/>
      <c r="N232" s="1690"/>
      <c r="O232" s="1691"/>
      <c r="P232" s="1691"/>
    </row>
    <row r="233" spans="2:16" s="1692" customFormat="1" ht="13.5">
      <c r="B233" s="858">
        <f t="shared" si="3"/>
        <v>229</v>
      </c>
      <c r="C233" s="1002"/>
      <c r="D233" s="879"/>
      <c r="E233" s="879"/>
      <c r="F233" s="1571"/>
      <c r="G233" s="1088"/>
      <c r="H233" s="1010" t="s">
        <v>3233</v>
      </c>
      <c r="I233" s="1010"/>
      <c r="J233" s="1196" t="s">
        <v>1790</v>
      </c>
      <c r="K233" s="1502"/>
      <c r="L233" s="1695" t="s">
        <v>592</v>
      </c>
      <c r="M233" s="1715"/>
      <c r="N233" s="1690"/>
      <c r="O233" s="1691"/>
      <c r="P233" s="1691"/>
    </row>
    <row r="234" spans="2:16" s="1692" customFormat="1" ht="13.5">
      <c r="B234" s="858">
        <f t="shared" si="3"/>
        <v>230</v>
      </c>
      <c r="C234" s="1002"/>
      <c r="D234" s="879"/>
      <c r="E234" s="879"/>
      <c r="F234" s="1571"/>
      <c r="G234" s="1053" t="s">
        <v>3234</v>
      </c>
      <c r="H234" s="1052" t="s">
        <v>3342</v>
      </c>
      <c r="I234" s="1010" t="s">
        <v>1702</v>
      </c>
      <c r="J234" s="1196" t="s">
        <v>3343</v>
      </c>
      <c r="K234" s="1502"/>
      <c r="L234" s="1695" t="s">
        <v>592</v>
      </c>
      <c r="M234" s="1715"/>
      <c r="N234" s="1690"/>
      <c r="O234" s="1691"/>
      <c r="P234" s="1691"/>
    </row>
    <row r="235" spans="2:16" s="1692" customFormat="1" ht="13.5">
      <c r="B235" s="858">
        <f t="shared" si="3"/>
        <v>231</v>
      </c>
      <c r="C235" s="1002"/>
      <c r="D235" s="879"/>
      <c r="E235" s="879"/>
      <c r="F235" s="1571"/>
      <c r="G235" s="1088"/>
      <c r="H235" s="1000"/>
      <c r="I235" s="941" t="s">
        <v>3344</v>
      </c>
      <c r="J235" s="1550" t="s">
        <v>2769</v>
      </c>
      <c r="K235" s="982"/>
      <c r="L235" s="1697" t="s">
        <v>2121</v>
      </c>
      <c r="M235" s="1026"/>
      <c r="N235" s="1690"/>
      <c r="O235" s="1691"/>
      <c r="P235" s="1691"/>
    </row>
    <row r="236" spans="2:16" s="1692" customFormat="1" ht="13.5">
      <c r="B236" s="858">
        <f t="shared" si="3"/>
        <v>232</v>
      </c>
      <c r="C236" s="1002"/>
      <c r="D236" s="879"/>
      <c r="E236" s="879"/>
      <c r="F236" s="1571"/>
      <c r="G236" s="1088"/>
      <c r="H236" s="1052" t="s">
        <v>3345</v>
      </c>
      <c r="I236" s="1010" t="s">
        <v>1702</v>
      </c>
      <c r="J236" s="1550" t="s">
        <v>3235</v>
      </c>
      <c r="K236" s="982"/>
      <c r="L236" s="1697" t="s">
        <v>592</v>
      </c>
      <c r="M236" s="1026"/>
      <c r="N236" s="1690"/>
      <c r="O236" s="1691"/>
      <c r="P236" s="1691"/>
    </row>
    <row r="237" spans="2:16" s="1692" customFormat="1" ht="13.5">
      <c r="B237" s="858">
        <f t="shared" si="3"/>
        <v>233</v>
      </c>
      <c r="C237" s="1002"/>
      <c r="D237" s="879"/>
      <c r="E237" s="879"/>
      <c r="F237" s="1571"/>
      <c r="G237" s="1088"/>
      <c r="H237" s="1000"/>
      <c r="I237" s="941" t="s">
        <v>3344</v>
      </c>
      <c r="J237" s="1550" t="s">
        <v>2769</v>
      </c>
      <c r="K237" s="982"/>
      <c r="L237" s="1695" t="s">
        <v>2121</v>
      </c>
      <c r="M237" s="1026"/>
      <c r="N237" s="1690"/>
      <c r="O237" s="1691"/>
      <c r="P237" s="1691"/>
    </row>
    <row r="238" spans="2:16" s="1692" customFormat="1" ht="13.5">
      <c r="B238" s="858">
        <f t="shared" si="3"/>
        <v>234</v>
      </c>
      <c r="C238" s="1002"/>
      <c r="D238" s="879"/>
      <c r="E238" s="879"/>
      <c r="F238" s="1571"/>
      <c r="G238" s="1088"/>
      <c r="H238" s="1052" t="s">
        <v>3346</v>
      </c>
      <c r="I238" s="1010" t="s">
        <v>1702</v>
      </c>
      <c r="J238" s="1196" t="s">
        <v>708</v>
      </c>
      <c r="K238" s="982"/>
      <c r="L238" s="1697" t="s">
        <v>592</v>
      </c>
      <c r="M238" s="1026"/>
      <c r="N238" s="1690"/>
      <c r="O238" s="1691"/>
      <c r="P238" s="1691"/>
    </row>
    <row r="239" spans="2:16" s="1692" customFormat="1" ht="13.5">
      <c r="B239" s="858">
        <f t="shared" si="3"/>
        <v>235</v>
      </c>
      <c r="C239" s="1002"/>
      <c r="D239" s="879"/>
      <c r="E239" s="879"/>
      <c r="F239" s="1571"/>
      <c r="G239" s="975"/>
      <c r="H239" s="1000"/>
      <c r="I239" s="941" t="s">
        <v>3344</v>
      </c>
      <c r="J239" s="1550" t="s">
        <v>2769</v>
      </c>
      <c r="K239" s="1502"/>
      <c r="L239" s="1695" t="s">
        <v>2121</v>
      </c>
      <c r="M239" s="1715"/>
      <c r="N239" s="1690"/>
      <c r="O239" s="1691"/>
      <c r="P239" s="1691"/>
    </row>
    <row r="240" spans="2:16" s="1692" customFormat="1" ht="27">
      <c r="B240" s="858">
        <f t="shared" si="3"/>
        <v>236</v>
      </c>
      <c r="C240" s="1002"/>
      <c r="D240" s="879"/>
      <c r="E240" s="879"/>
      <c r="F240" s="1716"/>
      <c r="G240" s="1100" t="s">
        <v>3239</v>
      </c>
      <c r="H240" s="1718"/>
      <c r="I240" s="1718"/>
      <c r="J240" s="1719" t="s">
        <v>3347</v>
      </c>
      <c r="K240" s="984"/>
      <c r="L240" s="1699" t="s">
        <v>592</v>
      </c>
      <c r="M240" s="1720" t="s">
        <v>3241</v>
      </c>
      <c r="N240" s="1690"/>
      <c r="O240" s="1691"/>
      <c r="P240" s="1691"/>
    </row>
    <row r="241" spans="2:16" ht="13.5">
      <c r="B241" s="858">
        <f t="shared" si="3"/>
        <v>237</v>
      </c>
      <c r="C241" s="908"/>
      <c r="D241" s="938"/>
      <c r="E241" s="1466"/>
      <c r="F241" s="1714" t="s">
        <v>3351</v>
      </c>
      <c r="G241" s="971" t="s">
        <v>3339</v>
      </c>
      <c r="H241" s="941"/>
      <c r="I241" s="941"/>
      <c r="J241" s="1196" t="s">
        <v>708</v>
      </c>
      <c r="K241" s="1732"/>
      <c r="L241" s="1697" t="s">
        <v>1369</v>
      </c>
      <c r="M241" s="1026"/>
      <c r="N241" s="932"/>
      <c r="O241" s="857"/>
      <c r="P241" s="857"/>
    </row>
    <row r="242" spans="2:16" s="1692" customFormat="1" ht="13.5">
      <c r="B242" s="858">
        <f t="shared" si="3"/>
        <v>238</v>
      </c>
      <c r="C242" s="1002"/>
      <c r="D242" s="879"/>
      <c r="E242" s="879"/>
      <c r="F242" s="1571"/>
      <c r="G242" s="940" t="s">
        <v>3227</v>
      </c>
      <c r="H242" s="883"/>
      <c r="I242" s="883"/>
      <c r="J242" s="1196" t="s">
        <v>1031</v>
      </c>
      <c r="K242" s="982"/>
      <c r="L242" s="1697" t="s">
        <v>1033</v>
      </c>
      <c r="M242" s="1026"/>
      <c r="N242" s="1690"/>
      <c r="O242" s="1691"/>
      <c r="P242" s="1691"/>
    </row>
    <row r="243" spans="2:16" s="1692" customFormat="1" ht="13.5">
      <c r="B243" s="858">
        <f t="shared" si="3"/>
        <v>239</v>
      </c>
      <c r="C243" s="1002"/>
      <c r="D243" s="879"/>
      <c r="E243" s="879"/>
      <c r="F243" s="1571"/>
      <c r="G243" s="940" t="s">
        <v>3228</v>
      </c>
      <c r="H243" s="883"/>
      <c r="I243" s="883"/>
      <c r="J243" s="1550" t="s">
        <v>3349</v>
      </c>
      <c r="K243" s="982"/>
      <c r="L243" s="1697" t="s">
        <v>814</v>
      </c>
      <c r="M243" s="1026"/>
      <c r="N243" s="1690"/>
      <c r="O243" s="1691"/>
      <c r="P243" s="1691"/>
    </row>
    <row r="244" spans="2:16" s="1692" customFormat="1" ht="13.5">
      <c r="B244" s="858">
        <f t="shared" si="3"/>
        <v>240</v>
      </c>
      <c r="C244" s="1002"/>
      <c r="D244" s="879"/>
      <c r="E244" s="879"/>
      <c r="F244" s="1571"/>
      <c r="G244" s="1053" t="s">
        <v>3230</v>
      </c>
      <c r="H244" s="941" t="s">
        <v>3231</v>
      </c>
      <c r="I244" s="941"/>
      <c r="J244" s="1196" t="s">
        <v>3218</v>
      </c>
      <c r="K244" s="982"/>
      <c r="L244" s="1697" t="s">
        <v>592</v>
      </c>
      <c r="M244" s="1026"/>
      <c r="N244" s="1690"/>
      <c r="O244" s="1691"/>
      <c r="P244" s="1691"/>
    </row>
    <row r="245" spans="2:16" s="1692" customFormat="1" ht="13.5">
      <c r="B245" s="858">
        <f t="shared" si="3"/>
        <v>241</v>
      </c>
      <c r="C245" s="1002"/>
      <c r="D245" s="879"/>
      <c r="E245" s="879"/>
      <c r="F245" s="1571"/>
      <c r="G245" s="1088"/>
      <c r="H245" s="941" t="s">
        <v>3232</v>
      </c>
      <c r="I245" s="941"/>
      <c r="J245" s="1196" t="s">
        <v>1790</v>
      </c>
      <c r="K245" s="982"/>
      <c r="L245" s="1697" t="s">
        <v>592</v>
      </c>
      <c r="M245" s="1026"/>
      <c r="N245" s="1690"/>
      <c r="O245" s="1691"/>
      <c r="P245" s="1691"/>
    </row>
    <row r="246" spans="2:16" s="1692" customFormat="1" ht="13.5">
      <c r="B246" s="858">
        <f t="shared" si="3"/>
        <v>242</v>
      </c>
      <c r="C246" s="1002"/>
      <c r="D246" s="879"/>
      <c r="E246" s="879"/>
      <c r="F246" s="1571"/>
      <c r="G246" s="1088"/>
      <c r="H246" s="1010" t="s">
        <v>3233</v>
      </c>
      <c r="I246" s="1010"/>
      <c r="J246" s="1196" t="s">
        <v>1790</v>
      </c>
      <c r="K246" s="1502"/>
      <c r="L246" s="1695" t="s">
        <v>592</v>
      </c>
      <c r="M246" s="1715"/>
      <c r="N246" s="1690"/>
      <c r="O246" s="1691"/>
      <c r="P246" s="1691"/>
    </row>
    <row r="247" spans="2:16" s="1692" customFormat="1" ht="13.5">
      <c r="B247" s="858">
        <f t="shared" si="3"/>
        <v>243</v>
      </c>
      <c r="C247" s="1002"/>
      <c r="D247" s="879"/>
      <c r="E247" s="879"/>
      <c r="F247" s="1571"/>
      <c r="G247" s="1053" t="s">
        <v>3234</v>
      </c>
      <c r="H247" s="1052" t="s">
        <v>3342</v>
      </c>
      <c r="I247" s="1010" t="s">
        <v>1702</v>
      </c>
      <c r="J247" s="1196" t="s">
        <v>3343</v>
      </c>
      <c r="K247" s="1502"/>
      <c r="L247" s="1695" t="s">
        <v>592</v>
      </c>
      <c r="M247" s="1715"/>
      <c r="N247" s="1690"/>
      <c r="O247" s="1691"/>
      <c r="P247" s="1691"/>
    </row>
    <row r="248" spans="2:16" s="1692" customFormat="1" ht="13.5">
      <c r="B248" s="858">
        <f t="shared" si="3"/>
        <v>244</v>
      </c>
      <c r="C248" s="1002"/>
      <c r="D248" s="879"/>
      <c r="E248" s="879"/>
      <c r="F248" s="1571"/>
      <c r="G248" s="1088"/>
      <c r="H248" s="1000"/>
      <c r="I248" s="941" t="s">
        <v>3344</v>
      </c>
      <c r="J248" s="1550" t="s">
        <v>2769</v>
      </c>
      <c r="K248" s="982"/>
      <c r="L248" s="1697" t="s">
        <v>2121</v>
      </c>
      <c r="M248" s="1026"/>
      <c r="N248" s="1690"/>
      <c r="O248" s="1691"/>
      <c r="P248" s="1691"/>
    </row>
    <row r="249" spans="2:16" s="1692" customFormat="1" ht="13.5">
      <c r="B249" s="858">
        <f t="shared" si="3"/>
        <v>245</v>
      </c>
      <c r="C249" s="1002"/>
      <c r="D249" s="879"/>
      <c r="E249" s="879"/>
      <c r="F249" s="1571"/>
      <c r="G249" s="1088"/>
      <c r="H249" s="1052" t="s">
        <v>3345</v>
      </c>
      <c r="I249" s="1010" t="s">
        <v>1702</v>
      </c>
      <c r="J249" s="1550" t="s">
        <v>3235</v>
      </c>
      <c r="K249" s="982"/>
      <c r="L249" s="1697" t="s">
        <v>592</v>
      </c>
      <c r="M249" s="1026"/>
      <c r="N249" s="1690"/>
      <c r="O249" s="1691"/>
      <c r="P249" s="1691"/>
    </row>
    <row r="250" spans="2:16" s="1692" customFormat="1" ht="13.5">
      <c r="B250" s="858">
        <f t="shared" si="3"/>
        <v>246</v>
      </c>
      <c r="C250" s="1002"/>
      <c r="D250" s="879"/>
      <c r="E250" s="879"/>
      <c r="F250" s="1571"/>
      <c r="G250" s="1088"/>
      <c r="H250" s="1000"/>
      <c r="I250" s="941" t="s">
        <v>3344</v>
      </c>
      <c r="J250" s="1550" t="s">
        <v>2769</v>
      </c>
      <c r="K250" s="982"/>
      <c r="L250" s="1695" t="s">
        <v>2121</v>
      </c>
      <c r="M250" s="1026"/>
      <c r="N250" s="1690"/>
      <c r="O250" s="1691"/>
      <c r="P250" s="1691"/>
    </row>
    <row r="251" spans="2:16" s="1692" customFormat="1" ht="13.5">
      <c r="B251" s="858">
        <f t="shared" si="3"/>
        <v>247</v>
      </c>
      <c r="C251" s="1002"/>
      <c r="D251" s="879"/>
      <c r="E251" s="879"/>
      <c r="F251" s="1571"/>
      <c r="G251" s="1088"/>
      <c r="H251" s="1052" t="s">
        <v>3346</v>
      </c>
      <c r="I251" s="1010" t="s">
        <v>1702</v>
      </c>
      <c r="J251" s="1196" t="s">
        <v>708</v>
      </c>
      <c r="K251" s="982"/>
      <c r="L251" s="1697" t="s">
        <v>592</v>
      </c>
      <c r="M251" s="1026"/>
      <c r="N251" s="1690"/>
      <c r="O251" s="1691"/>
      <c r="P251" s="1691"/>
    </row>
    <row r="252" spans="2:16" s="1692" customFormat="1" ht="13.5">
      <c r="B252" s="858">
        <f t="shared" si="3"/>
        <v>248</v>
      </c>
      <c r="C252" s="1002"/>
      <c r="D252" s="879"/>
      <c r="E252" s="879"/>
      <c r="F252" s="1571"/>
      <c r="G252" s="975"/>
      <c r="H252" s="1000"/>
      <c r="I252" s="941" t="s">
        <v>3344</v>
      </c>
      <c r="J252" s="1550" t="s">
        <v>2769</v>
      </c>
      <c r="K252" s="1502"/>
      <c r="L252" s="1695" t="s">
        <v>2121</v>
      </c>
      <c r="M252" s="1715"/>
      <c r="N252" s="1690"/>
      <c r="O252" s="1691"/>
      <c r="P252" s="1691"/>
    </row>
    <row r="253" spans="2:16" s="1692" customFormat="1" ht="27">
      <c r="B253" s="858">
        <f t="shared" si="3"/>
        <v>249</v>
      </c>
      <c r="C253" s="1002"/>
      <c r="D253" s="879"/>
      <c r="E253" s="879"/>
      <c r="F253" s="1716"/>
      <c r="G253" s="1100" t="s">
        <v>3239</v>
      </c>
      <c r="H253" s="1718"/>
      <c r="I253" s="1718"/>
      <c r="J253" s="1719" t="s">
        <v>3347</v>
      </c>
      <c r="K253" s="984"/>
      <c r="L253" s="1699" t="s">
        <v>592</v>
      </c>
      <c r="M253" s="1720" t="s">
        <v>3241</v>
      </c>
      <c r="N253" s="1690"/>
      <c r="O253" s="1691"/>
      <c r="P253" s="1691"/>
    </row>
    <row r="254" spans="2:16" ht="13.5">
      <c r="B254" s="858">
        <f t="shared" si="3"/>
        <v>250</v>
      </c>
      <c r="C254" s="908"/>
      <c r="D254" s="938"/>
      <c r="E254" s="1466"/>
      <c r="F254" s="1714" t="s">
        <v>3352</v>
      </c>
      <c r="G254" s="971" t="s">
        <v>3339</v>
      </c>
      <c r="H254" s="941"/>
      <c r="I254" s="941"/>
      <c r="J254" s="1196" t="s">
        <v>708</v>
      </c>
      <c r="K254" s="1732"/>
      <c r="L254" s="1697" t="s">
        <v>1369</v>
      </c>
      <c r="M254" s="1026"/>
      <c r="N254" s="932"/>
      <c r="O254" s="857"/>
      <c r="P254" s="857"/>
    </row>
    <row r="255" spans="2:16" s="1692" customFormat="1" ht="13.5">
      <c r="B255" s="858">
        <f t="shared" si="3"/>
        <v>251</v>
      </c>
      <c r="C255" s="1002"/>
      <c r="D255" s="879"/>
      <c r="E255" s="879"/>
      <c r="F255" s="1571"/>
      <c r="G255" s="940" t="s">
        <v>3227</v>
      </c>
      <c r="H255" s="883"/>
      <c r="I255" s="883"/>
      <c r="J255" s="1196" t="s">
        <v>1031</v>
      </c>
      <c r="K255" s="982"/>
      <c r="L255" s="1697" t="s">
        <v>1033</v>
      </c>
      <c r="M255" s="1026"/>
      <c r="N255" s="1690"/>
      <c r="O255" s="1691"/>
      <c r="P255" s="1691"/>
    </row>
    <row r="256" spans="2:16" s="1692" customFormat="1" ht="13.5">
      <c r="B256" s="858">
        <f t="shared" si="3"/>
        <v>252</v>
      </c>
      <c r="C256" s="1002"/>
      <c r="D256" s="879"/>
      <c r="E256" s="879"/>
      <c r="F256" s="1571"/>
      <c r="G256" s="940" t="s">
        <v>3228</v>
      </c>
      <c r="H256" s="883"/>
      <c r="I256" s="883"/>
      <c r="J256" s="1550" t="s">
        <v>3349</v>
      </c>
      <c r="K256" s="982"/>
      <c r="L256" s="1697" t="s">
        <v>814</v>
      </c>
      <c r="M256" s="1026"/>
      <c r="N256" s="1690"/>
      <c r="O256" s="1691"/>
      <c r="P256" s="1691"/>
    </row>
    <row r="257" spans="2:16" s="1692" customFormat="1" ht="13.5">
      <c r="B257" s="858">
        <f t="shared" si="3"/>
        <v>253</v>
      </c>
      <c r="C257" s="1002"/>
      <c r="D257" s="879"/>
      <c r="E257" s="879"/>
      <c r="F257" s="1571"/>
      <c r="G257" s="1053" t="s">
        <v>3230</v>
      </c>
      <c r="H257" s="941" t="s">
        <v>3231</v>
      </c>
      <c r="I257" s="941"/>
      <c r="J257" s="1196" t="s">
        <v>3218</v>
      </c>
      <c r="K257" s="982"/>
      <c r="L257" s="1697" t="s">
        <v>592</v>
      </c>
      <c r="M257" s="1026"/>
      <c r="N257" s="1690"/>
      <c r="O257" s="1691"/>
      <c r="P257" s="1691"/>
    </row>
    <row r="258" spans="2:16" s="1692" customFormat="1" ht="13.5">
      <c r="B258" s="858">
        <f t="shared" si="3"/>
        <v>254</v>
      </c>
      <c r="C258" s="1002"/>
      <c r="D258" s="879"/>
      <c r="E258" s="879"/>
      <c r="F258" s="1571"/>
      <c r="G258" s="1088"/>
      <c r="H258" s="941" t="s">
        <v>3232</v>
      </c>
      <c r="I258" s="941"/>
      <c r="J258" s="1196" t="s">
        <v>1790</v>
      </c>
      <c r="K258" s="982"/>
      <c r="L258" s="1697" t="s">
        <v>592</v>
      </c>
      <c r="M258" s="1026"/>
      <c r="N258" s="1690"/>
      <c r="O258" s="1691"/>
      <c r="P258" s="1691"/>
    </row>
    <row r="259" spans="2:16" s="1692" customFormat="1" ht="13.5">
      <c r="B259" s="858">
        <f t="shared" si="3"/>
        <v>255</v>
      </c>
      <c r="C259" s="1002"/>
      <c r="D259" s="879"/>
      <c r="E259" s="879"/>
      <c r="F259" s="1571"/>
      <c r="G259" s="1088"/>
      <c r="H259" s="1010" t="s">
        <v>3233</v>
      </c>
      <c r="I259" s="1010"/>
      <c r="J259" s="1196" t="s">
        <v>1790</v>
      </c>
      <c r="K259" s="1502"/>
      <c r="L259" s="1695" t="s">
        <v>592</v>
      </c>
      <c r="M259" s="1715"/>
      <c r="N259" s="1690"/>
      <c r="O259" s="1691"/>
      <c r="P259" s="1691"/>
    </row>
    <row r="260" spans="2:16" s="1692" customFormat="1" ht="13.5">
      <c r="B260" s="858">
        <f t="shared" si="3"/>
        <v>256</v>
      </c>
      <c r="C260" s="1002"/>
      <c r="D260" s="879"/>
      <c r="E260" s="879"/>
      <c r="F260" s="1571"/>
      <c r="G260" s="1053" t="s">
        <v>3234</v>
      </c>
      <c r="H260" s="1052" t="s">
        <v>3345</v>
      </c>
      <c r="I260" s="1010" t="s">
        <v>1702</v>
      </c>
      <c r="J260" s="1550" t="s">
        <v>3235</v>
      </c>
      <c r="K260" s="982"/>
      <c r="L260" s="1697" t="s">
        <v>592</v>
      </c>
      <c r="M260" s="1026"/>
      <c r="N260" s="1690"/>
      <c r="O260" s="1691"/>
      <c r="P260" s="1691"/>
    </row>
    <row r="261" spans="2:16" s="1692" customFormat="1" ht="13.5">
      <c r="B261" s="858">
        <f t="shared" si="3"/>
        <v>257</v>
      </c>
      <c r="C261" s="1002"/>
      <c r="D261" s="879"/>
      <c r="E261" s="879"/>
      <c r="F261" s="1571"/>
      <c r="G261" s="1088"/>
      <c r="H261" s="1000"/>
      <c r="I261" s="941" t="s">
        <v>3344</v>
      </c>
      <c r="J261" s="1550" t="s">
        <v>2769</v>
      </c>
      <c r="K261" s="982"/>
      <c r="L261" s="1697" t="s">
        <v>2121</v>
      </c>
      <c r="M261" s="1026"/>
      <c r="N261" s="1690"/>
      <c r="O261" s="1691"/>
      <c r="P261" s="1691"/>
    </row>
    <row r="262" spans="2:16" s="1692" customFormat="1" ht="13.5">
      <c r="B262" s="858">
        <f t="shared" si="3"/>
        <v>258</v>
      </c>
      <c r="C262" s="1002"/>
      <c r="D262" s="879"/>
      <c r="E262" s="879"/>
      <c r="F262" s="1571"/>
      <c r="G262" s="1088"/>
      <c r="H262" s="1052" t="s">
        <v>3346</v>
      </c>
      <c r="I262" s="1010" t="s">
        <v>1702</v>
      </c>
      <c r="J262" s="1196" t="s">
        <v>708</v>
      </c>
      <c r="K262" s="982"/>
      <c r="L262" s="1697" t="s">
        <v>592</v>
      </c>
      <c r="M262" s="1026"/>
      <c r="N262" s="1690"/>
      <c r="O262" s="1691"/>
      <c r="P262" s="1691"/>
    </row>
    <row r="263" spans="2:16" s="1692" customFormat="1" ht="13.5">
      <c r="B263" s="858">
        <f t="shared" ref="B263:B326" si="4">B262+1</f>
        <v>259</v>
      </c>
      <c r="C263" s="1002"/>
      <c r="D263" s="879"/>
      <c r="E263" s="879"/>
      <c r="F263" s="1571"/>
      <c r="G263" s="975"/>
      <c r="H263" s="1000"/>
      <c r="I263" s="941" t="s">
        <v>3344</v>
      </c>
      <c r="J263" s="1550" t="s">
        <v>2769</v>
      </c>
      <c r="K263" s="1502"/>
      <c r="L263" s="1695" t="s">
        <v>2121</v>
      </c>
      <c r="M263" s="1026"/>
      <c r="N263" s="1690"/>
      <c r="O263" s="1691"/>
      <c r="P263" s="1691"/>
    </row>
    <row r="264" spans="2:16" s="1692" customFormat="1" ht="27">
      <c r="B264" s="858">
        <f t="shared" si="4"/>
        <v>260</v>
      </c>
      <c r="C264" s="1002"/>
      <c r="D264" s="879"/>
      <c r="E264" s="879"/>
      <c r="F264" s="1716"/>
      <c r="G264" s="1100" t="s">
        <v>3239</v>
      </c>
      <c r="H264" s="1718"/>
      <c r="I264" s="1718"/>
      <c r="J264" s="1719" t="s">
        <v>3347</v>
      </c>
      <c r="K264" s="984"/>
      <c r="L264" s="1699" t="s">
        <v>592</v>
      </c>
      <c r="M264" s="1720" t="s">
        <v>3241</v>
      </c>
      <c r="N264" s="1690"/>
      <c r="O264" s="1691"/>
      <c r="P264" s="1691"/>
    </row>
    <row r="265" spans="2:16" ht="13.5">
      <c r="B265" s="858">
        <f t="shared" si="4"/>
        <v>261</v>
      </c>
      <c r="C265" s="908"/>
      <c r="D265" s="938"/>
      <c r="E265" s="1466"/>
      <c r="F265" s="1714" t="s">
        <v>3353</v>
      </c>
      <c r="G265" s="971" t="s">
        <v>3339</v>
      </c>
      <c r="H265" s="941"/>
      <c r="I265" s="941"/>
      <c r="J265" s="1196" t="s">
        <v>708</v>
      </c>
      <c r="K265" s="1732"/>
      <c r="L265" s="1697" t="s">
        <v>3354</v>
      </c>
      <c r="M265" s="1026"/>
      <c r="N265" s="932"/>
      <c r="O265" s="857"/>
      <c r="P265" s="857"/>
    </row>
    <row r="266" spans="2:16" s="1692" customFormat="1" ht="13.5">
      <c r="B266" s="858">
        <f t="shared" si="4"/>
        <v>262</v>
      </c>
      <c r="C266" s="1002"/>
      <c r="D266" s="879"/>
      <c r="E266" s="879"/>
      <c r="F266" s="1571"/>
      <c r="G266" s="940" t="s">
        <v>3227</v>
      </c>
      <c r="H266" s="883"/>
      <c r="I266" s="883"/>
      <c r="J266" s="1196" t="s">
        <v>1030</v>
      </c>
      <c r="K266" s="982"/>
      <c r="L266" s="1697" t="s">
        <v>3325</v>
      </c>
      <c r="M266" s="1026"/>
      <c r="N266" s="1690"/>
      <c r="O266" s="1691"/>
      <c r="P266" s="1691"/>
    </row>
    <row r="267" spans="2:16" s="1692" customFormat="1" ht="13.5">
      <c r="B267" s="858">
        <f t="shared" si="4"/>
        <v>263</v>
      </c>
      <c r="C267" s="1002"/>
      <c r="D267" s="879"/>
      <c r="E267" s="879"/>
      <c r="F267" s="1571"/>
      <c r="G267" s="940" t="s">
        <v>3228</v>
      </c>
      <c r="H267" s="883"/>
      <c r="I267" s="883"/>
      <c r="J267" s="1550" t="s">
        <v>3355</v>
      </c>
      <c r="K267" s="982"/>
      <c r="L267" s="1697" t="s">
        <v>1135</v>
      </c>
      <c r="M267" s="1026"/>
      <c r="N267" s="1690"/>
      <c r="O267" s="1691"/>
      <c r="P267" s="1691"/>
    </row>
    <row r="268" spans="2:16" s="1692" customFormat="1" ht="13.5">
      <c r="B268" s="858">
        <f t="shared" si="4"/>
        <v>264</v>
      </c>
      <c r="C268" s="1002"/>
      <c r="D268" s="879"/>
      <c r="E268" s="879"/>
      <c r="F268" s="1571"/>
      <c r="G268" s="1053" t="s">
        <v>3230</v>
      </c>
      <c r="H268" s="941" t="s">
        <v>3231</v>
      </c>
      <c r="I268" s="941"/>
      <c r="J268" s="1196" t="s">
        <v>694</v>
      </c>
      <c r="K268" s="982"/>
      <c r="L268" s="1697" t="s">
        <v>592</v>
      </c>
      <c r="M268" s="1026"/>
      <c r="N268" s="1690"/>
      <c r="O268" s="1691"/>
      <c r="P268" s="1691"/>
    </row>
    <row r="269" spans="2:16" s="1692" customFormat="1" ht="13.5">
      <c r="B269" s="858">
        <f t="shared" si="4"/>
        <v>265</v>
      </c>
      <c r="C269" s="1002"/>
      <c r="D269" s="879"/>
      <c r="E269" s="879"/>
      <c r="F269" s="1571"/>
      <c r="G269" s="1088"/>
      <c r="H269" s="941" t="s">
        <v>3232</v>
      </c>
      <c r="I269" s="941"/>
      <c r="J269" s="1196" t="s">
        <v>694</v>
      </c>
      <c r="K269" s="982"/>
      <c r="L269" s="1697" t="s">
        <v>592</v>
      </c>
      <c r="M269" s="1026"/>
      <c r="N269" s="1690"/>
      <c r="O269" s="1691"/>
      <c r="P269" s="1691"/>
    </row>
    <row r="270" spans="2:16" s="1692" customFormat="1" ht="13.5">
      <c r="B270" s="858">
        <f t="shared" si="4"/>
        <v>266</v>
      </c>
      <c r="C270" s="1002"/>
      <c r="D270" s="879"/>
      <c r="E270" s="879"/>
      <c r="F270" s="1571"/>
      <c r="G270" s="1088"/>
      <c r="H270" s="1010" t="s">
        <v>3233</v>
      </c>
      <c r="I270" s="1010"/>
      <c r="J270" s="1196" t="s">
        <v>1790</v>
      </c>
      <c r="K270" s="1502"/>
      <c r="L270" s="1695" t="s">
        <v>592</v>
      </c>
      <c r="M270" s="1715"/>
      <c r="N270" s="1690"/>
      <c r="O270" s="1691"/>
      <c r="P270" s="1691"/>
    </row>
    <row r="271" spans="2:16" s="1692" customFormat="1" ht="13.5">
      <c r="B271" s="858">
        <f t="shared" si="4"/>
        <v>267</v>
      </c>
      <c r="C271" s="1002"/>
      <c r="D271" s="879"/>
      <c r="E271" s="879"/>
      <c r="F271" s="1571"/>
      <c r="G271" s="1053" t="s">
        <v>3234</v>
      </c>
      <c r="H271" s="1052" t="s">
        <v>3345</v>
      </c>
      <c r="I271" s="1010" t="s">
        <v>1702</v>
      </c>
      <c r="J271" s="1550" t="s">
        <v>3235</v>
      </c>
      <c r="K271" s="982"/>
      <c r="L271" s="1697" t="s">
        <v>592</v>
      </c>
      <c r="M271" s="1026"/>
      <c r="N271" s="1690"/>
      <c r="O271" s="1691"/>
      <c r="P271" s="1691"/>
    </row>
    <row r="272" spans="2:16" s="1692" customFormat="1" ht="13.5">
      <c r="B272" s="858">
        <f t="shared" si="4"/>
        <v>268</v>
      </c>
      <c r="C272" s="1002"/>
      <c r="D272" s="879"/>
      <c r="E272" s="879"/>
      <c r="F272" s="1571"/>
      <c r="G272" s="1088"/>
      <c r="H272" s="1000"/>
      <c r="I272" s="941" t="s">
        <v>3344</v>
      </c>
      <c r="J272" s="1550" t="s">
        <v>2769</v>
      </c>
      <c r="K272" s="982"/>
      <c r="L272" s="1697" t="s">
        <v>2121</v>
      </c>
      <c r="M272" s="1026"/>
      <c r="N272" s="1690"/>
      <c r="O272" s="1691"/>
      <c r="P272" s="1691"/>
    </row>
    <row r="273" spans="2:16" s="1692" customFormat="1" ht="13.5">
      <c r="B273" s="858">
        <f t="shared" si="4"/>
        <v>269</v>
      </c>
      <c r="C273" s="1002"/>
      <c r="D273" s="879"/>
      <c r="E273" s="879"/>
      <c r="F273" s="1571"/>
      <c r="G273" s="1088"/>
      <c r="H273" s="1052" t="s">
        <v>3346</v>
      </c>
      <c r="I273" s="1010" t="s">
        <v>1702</v>
      </c>
      <c r="J273" s="1196" t="s">
        <v>3356</v>
      </c>
      <c r="K273" s="982"/>
      <c r="L273" s="1697" t="s">
        <v>592</v>
      </c>
      <c r="M273" s="1026"/>
      <c r="N273" s="1690"/>
      <c r="O273" s="1691"/>
      <c r="P273" s="1691"/>
    </row>
    <row r="274" spans="2:16" s="1692" customFormat="1" ht="13.5">
      <c r="B274" s="858">
        <f t="shared" si="4"/>
        <v>270</v>
      </c>
      <c r="C274" s="1002"/>
      <c r="D274" s="879"/>
      <c r="E274" s="879"/>
      <c r="F274" s="1571"/>
      <c r="G274" s="975"/>
      <c r="H274" s="1000"/>
      <c r="I274" s="941" t="s">
        <v>3344</v>
      </c>
      <c r="J274" s="1550" t="s">
        <v>2769</v>
      </c>
      <c r="K274" s="1502"/>
      <c r="L274" s="1695" t="s">
        <v>2121</v>
      </c>
      <c r="M274" s="1026"/>
      <c r="N274" s="1690"/>
      <c r="O274" s="1691"/>
      <c r="P274" s="1691"/>
    </row>
    <row r="275" spans="2:16" s="1692" customFormat="1" ht="27">
      <c r="B275" s="858">
        <f t="shared" si="4"/>
        <v>271</v>
      </c>
      <c r="C275" s="1002"/>
      <c r="D275" s="879"/>
      <c r="E275" s="879"/>
      <c r="F275" s="1716"/>
      <c r="G275" s="1100" t="s">
        <v>3239</v>
      </c>
      <c r="H275" s="1718"/>
      <c r="I275" s="1718"/>
      <c r="J275" s="1719" t="s">
        <v>3347</v>
      </c>
      <c r="K275" s="984"/>
      <c r="L275" s="1699" t="s">
        <v>592</v>
      </c>
      <c r="M275" s="1720" t="s">
        <v>3241</v>
      </c>
      <c r="N275" s="1690"/>
      <c r="O275" s="1691"/>
      <c r="P275" s="1691"/>
    </row>
    <row r="276" spans="2:16" ht="13.5">
      <c r="B276" s="858">
        <f t="shared" si="4"/>
        <v>272</v>
      </c>
      <c r="C276" s="908"/>
      <c r="D276" s="938"/>
      <c r="E276" s="1466"/>
      <c r="F276" s="1714" t="s">
        <v>3357</v>
      </c>
      <c r="G276" s="971" t="s">
        <v>3339</v>
      </c>
      <c r="H276" s="941"/>
      <c r="I276" s="941"/>
      <c r="J276" s="1196" t="s">
        <v>1790</v>
      </c>
      <c r="K276" s="1732"/>
      <c r="L276" s="1697" t="s">
        <v>3354</v>
      </c>
      <c r="M276" s="1026"/>
      <c r="N276" s="932"/>
      <c r="O276" s="857"/>
      <c r="P276" s="857"/>
    </row>
    <row r="277" spans="2:16" s="1692" customFormat="1" ht="13.5">
      <c r="B277" s="858">
        <f t="shared" si="4"/>
        <v>273</v>
      </c>
      <c r="C277" s="1002"/>
      <c r="D277" s="879"/>
      <c r="E277" s="879"/>
      <c r="F277" s="1571"/>
      <c r="G277" s="940" t="s">
        <v>3227</v>
      </c>
      <c r="H277" s="883"/>
      <c r="I277" s="883"/>
      <c r="J277" s="1196" t="s">
        <v>3358</v>
      </c>
      <c r="K277" s="982"/>
      <c r="L277" s="1697" t="s">
        <v>3322</v>
      </c>
      <c r="M277" s="1026"/>
      <c r="N277" s="1690"/>
      <c r="O277" s="1691"/>
      <c r="P277" s="1691"/>
    </row>
    <row r="278" spans="2:16" s="1692" customFormat="1" ht="13.5">
      <c r="B278" s="858">
        <f t="shared" si="4"/>
        <v>274</v>
      </c>
      <c r="C278" s="1002"/>
      <c r="D278" s="879"/>
      <c r="E278" s="879"/>
      <c r="F278" s="1571"/>
      <c r="G278" s="940" t="s">
        <v>3228</v>
      </c>
      <c r="H278" s="883"/>
      <c r="I278" s="883"/>
      <c r="J278" s="1550" t="s">
        <v>3355</v>
      </c>
      <c r="K278" s="982"/>
      <c r="L278" s="1697" t="s">
        <v>814</v>
      </c>
      <c r="M278" s="1026"/>
      <c r="N278" s="1690"/>
      <c r="O278" s="1691"/>
      <c r="P278" s="1691"/>
    </row>
    <row r="279" spans="2:16" s="1692" customFormat="1" ht="13.5">
      <c r="B279" s="858">
        <f t="shared" si="4"/>
        <v>275</v>
      </c>
      <c r="C279" s="1002"/>
      <c r="D279" s="879"/>
      <c r="E279" s="879"/>
      <c r="F279" s="1571"/>
      <c r="G279" s="1053" t="s">
        <v>3230</v>
      </c>
      <c r="H279" s="941" t="s">
        <v>3231</v>
      </c>
      <c r="I279" s="941"/>
      <c r="J279" s="1196" t="s">
        <v>1790</v>
      </c>
      <c r="K279" s="982"/>
      <c r="L279" s="1697" t="s">
        <v>592</v>
      </c>
      <c r="M279" s="1026"/>
      <c r="N279" s="1690"/>
      <c r="O279" s="1691"/>
      <c r="P279" s="1691"/>
    </row>
    <row r="280" spans="2:16" s="1692" customFormat="1" ht="13.5">
      <c r="B280" s="858">
        <f t="shared" si="4"/>
        <v>276</v>
      </c>
      <c r="C280" s="1002"/>
      <c r="D280" s="879"/>
      <c r="E280" s="879"/>
      <c r="F280" s="1571"/>
      <c r="G280" s="1088"/>
      <c r="H280" s="941" t="s">
        <v>3232</v>
      </c>
      <c r="I280" s="941"/>
      <c r="J280" s="1196" t="s">
        <v>708</v>
      </c>
      <c r="K280" s="982"/>
      <c r="L280" s="1697" t="s">
        <v>592</v>
      </c>
      <c r="M280" s="1026"/>
      <c r="N280" s="1690"/>
      <c r="O280" s="1691"/>
      <c r="P280" s="1691"/>
    </row>
    <row r="281" spans="2:16" s="1692" customFormat="1" ht="13.5">
      <c r="B281" s="858">
        <f t="shared" si="4"/>
        <v>277</v>
      </c>
      <c r="C281" s="1002"/>
      <c r="D281" s="879"/>
      <c r="E281" s="879"/>
      <c r="F281" s="1571"/>
      <c r="G281" s="1088"/>
      <c r="H281" s="1010" t="s">
        <v>3233</v>
      </c>
      <c r="I281" s="1010"/>
      <c r="J281" s="1196" t="s">
        <v>708</v>
      </c>
      <c r="K281" s="1502"/>
      <c r="L281" s="1695" t="s">
        <v>592</v>
      </c>
      <c r="M281" s="1715"/>
      <c r="N281" s="1690"/>
      <c r="O281" s="1691"/>
      <c r="P281" s="1691"/>
    </row>
    <row r="282" spans="2:16" s="1692" customFormat="1" ht="13.5">
      <c r="B282" s="858">
        <f t="shared" si="4"/>
        <v>278</v>
      </c>
      <c r="C282" s="1002"/>
      <c r="D282" s="879"/>
      <c r="E282" s="879"/>
      <c r="F282" s="1571"/>
      <c r="G282" s="1053" t="s">
        <v>3234</v>
      </c>
      <c r="H282" s="1052" t="s">
        <v>3345</v>
      </c>
      <c r="I282" s="1010" t="s">
        <v>1702</v>
      </c>
      <c r="J282" s="1550" t="s">
        <v>3235</v>
      </c>
      <c r="K282" s="982"/>
      <c r="L282" s="1697" t="s">
        <v>592</v>
      </c>
      <c r="M282" s="1026"/>
      <c r="N282" s="1690"/>
      <c r="O282" s="1691"/>
      <c r="P282" s="1691"/>
    </row>
    <row r="283" spans="2:16" s="1692" customFormat="1" ht="13.5">
      <c r="B283" s="858">
        <f t="shared" si="4"/>
        <v>279</v>
      </c>
      <c r="C283" s="1002"/>
      <c r="D283" s="879"/>
      <c r="E283" s="879"/>
      <c r="F283" s="1571"/>
      <c r="G283" s="1088"/>
      <c r="H283" s="1000"/>
      <c r="I283" s="941" t="s">
        <v>3344</v>
      </c>
      <c r="J283" s="1550" t="s">
        <v>2769</v>
      </c>
      <c r="K283" s="982"/>
      <c r="L283" s="1697" t="s">
        <v>2121</v>
      </c>
      <c r="M283" s="1026"/>
      <c r="N283" s="1690"/>
      <c r="O283" s="1691"/>
      <c r="P283" s="1691"/>
    </row>
    <row r="284" spans="2:16" s="1692" customFormat="1" ht="13.5">
      <c r="B284" s="858">
        <f t="shared" si="4"/>
        <v>280</v>
      </c>
      <c r="C284" s="1002"/>
      <c r="D284" s="879"/>
      <c r="E284" s="879"/>
      <c r="F284" s="1571"/>
      <c r="G284" s="1088"/>
      <c r="H284" s="1052" t="s">
        <v>3346</v>
      </c>
      <c r="I284" s="1010" t="s">
        <v>1702</v>
      </c>
      <c r="J284" s="1196" t="s">
        <v>708</v>
      </c>
      <c r="K284" s="982"/>
      <c r="L284" s="1697" t="s">
        <v>592</v>
      </c>
      <c r="M284" s="1026"/>
      <c r="N284" s="1690"/>
      <c r="O284" s="1691"/>
      <c r="P284" s="1691"/>
    </row>
    <row r="285" spans="2:16" s="1692" customFormat="1" ht="13.5">
      <c r="B285" s="858">
        <f t="shared" si="4"/>
        <v>281</v>
      </c>
      <c r="C285" s="1002"/>
      <c r="D285" s="879"/>
      <c r="E285" s="879"/>
      <c r="F285" s="1571"/>
      <c r="G285" s="975"/>
      <c r="H285" s="1000"/>
      <c r="I285" s="941" t="s">
        <v>3344</v>
      </c>
      <c r="J285" s="1550" t="s">
        <v>2769</v>
      </c>
      <c r="K285" s="1502"/>
      <c r="L285" s="1695" t="s">
        <v>2121</v>
      </c>
      <c r="M285" s="1026"/>
      <c r="N285" s="1690"/>
      <c r="O285" s="1691"/>
      <c r="P285" s="1691"/>
    </row>
    <row r="286" spans="2:16" s="1692" customFormat="1" ht="27">
      <c r="B286" s="858">
        <f t="shared" si="4"/>
        <v>282</v>
      </c>
      <c r="C286" s="1002"/>
      <c r="D286" s="879"/>
      <c r="E286" s="879"/>
      <c r="F286" s="1716"/>
      <c r="G286" s="1100" t="s">
        <v>3239</v>
      </c>
      <c r="H286" s="1718"/>
      <c r="I286" s="1718"/>
      <c r="J286" s="1719" t="s">
        <v>3347</v>
      </c>
      <c r="K286" s="984"/>
      <c r="L286" s="1699" t="s">
        <v>592</v>
      </c>
      <c r="M286" s="1720" t="s">
        <v>3241</v>
      </c>
      <c r="N286" s="1690"/>
      <c r="O286" s="1691"/>
      <c r="P286" s="1691"/>
    </row>
    <row r="287" spans="2:16" ht="13.5">
      <c r="B287" s="858">
        <f t="shared" si="4"/>
        <v>283</v>
      </c>
      <c r="C287" s="908"/>
      <c r="D287" s="938"/>
      <c r="E287" s="1466"/>
      <c r="F287" s="1714" t="s">
        <v>3359</v>
      </c>
      <c r="G287" s="971" t="s">
        <v>3339</v>
      </c>
      <c r="H287" s="941"/>
      <c r="I287" s="941"/>
      <c r="J287" s="1196" t="s">
        <v>3356</v>
      </c>
      <c r="K287" s="1732"/>
      <c r="L287" s="1697" t="s">
        <v>1369</v>
      </c>
      <c r="M287" s="1026"/>
      <c r="N287" s="932"/>
      <c r="O287" s="857"/>
      <c r="P287" s="857"/>
    </row>
    <row r="288" spans="2:16" s="1692" customFormat="1" ht="13.5">
      <c r="B288" s="858">
        <f t="shared" si="4"/>
        <v>284</v>
      </c>
      <c r="C288" s="1002"/>
      <c r="D288" s="879"/>
      <c r="E288" s="879"/>
      <c r="F288" s="1571"/>
      <c r="G288" s="940" t="s">
        <v>3227</v>
      </c>
      <c r="H288" s="883"/>
      <c r="I288" s="883"/>
      <c r="J288" s="1196" t="s">
        <v>1031</v>
      </c>
      <c r="K288" s="982"/>
      <c r="L288" s="1697" t="s">
        <v>3360</v>
      </c>
      <c r="M288" s="1026"/>
      <c r="N288" s="1690"/>
      <c r="O288" s="1691"/>
      <c r="P288" s="1691"/>
    </row>
    <row r="289" spans="2:16" s="1692" customFormat="1" ht="13.5">
      <c r="B289" s="858">
        <f t="shared" si="4"/>
        <v>285</v>
      </c>
      <c r="C289" s="1002"/>
      <c r="D289" s="879"/>
      <c r="E289" s="879"/>
      <c r="F289" s="1571"/>
      <c r="G289" s="940" t="s">
        <v>3228</v>
      </c>
      <c r="H289" s="883"/>
      <c r="I289" s="883"/>
      <c r="J289" s="1550" t="s">
        <v>3361</v>
      </c>
      <c r="K289" s="982"/>
      <c r="L289" s="1697" t="s">
        <v>3341</v>
      </c>
      <c r="M289" s="1026"/>
      <c r="N289" s="1690"/>
      <c r="O289" s="1691"/>
      <c r="P289" s="1691"/>
    </row>
    <row r="290" spans="2:16" s="1692" customFormat="1" ht="13.5">
      <c r="B290" s="858">
        <f t="shared" si="4"/>
        <v>286</v>
      </c>
      <c r="C290" s="1002"/>
      <c r="D290" s="879"/>
      <c r="E290" s="879"/>
      <c r="F290" s="1571"/>
      <c r="G290" s="1053" t="s">
        <v>3230</v>
      </c>
      <c r="H290" s="941" t="s">
        <v>3231</v>
      </c>
      <c r="I290" s="941"/>
      <c r="J290" s="1196" t="s">
        <v>3218</v>
      </c>
      <c r="K290" s="982"/>
      <c r="L290" s="1697" t="s">
        <v>592</v>
      </c>
      <c r="M290" s="1026"/>
      <c r="N290" s="1690"/>
      <c r="O290" s="1691"/>
      <c r="P290" s="1691"/>
    </row>
    <row r="291" spans="2:16" s="1692" customFormat="1" ht="13.5">
      <c r="B291" s="858">
        <f t="shared" si="4"/>
        <v>287</v>
      </c>
      <c r="C291" s="1002"/>
      <c r="D291" s="879"/>
      <c r="E291" s="879"/>
      <c r="F291" s="1571"/>
      <c r="G291" s="1088"/>
      <c r="H291" s="941" t="s">
        <v>3232</v>
      </c>
      <c r="I291" s="941"/>
      <c r="J291" s="1196" t="s">
        <v>708</v>
      </c>
      <c r="K291" s="982"/>
      <c r="L291" s="1697" t="s">
        <v>592</v>
      </c>
      <c r="M291" s="1026"/>
      <c r="N291" s="1690"/>
      <c r="O291" s="1691"/>
      <c r="P291" s="1691"/>
    </row>
    <row r="292" spans="2:16" s="1692" customFormat="1" ht="13.5">
      <c r="B292" s="858">
        <f t="shared" si="4"/>
        <v>288</v>
      </c>
      <c r="C292" s="1002"/>
      <c r="D292" s="879"/>
      <c r="E292" s="879"/>
      <c r="F292" s="1571"/>
      <c r="G292" s="1088"/>
      <c r="H292" s="1010" t="s">
        <v>3233</v>
      </c>
      <c r="I292" s="1010"/>
      <c r="J292" s="1196" t="s">
        <v>1790</v>
      </c>
      <c r="K292" s="1502"/>
      <c r="L292" s="1695" t="s">
        <v>592</v>
      </c>
      <c r="M292" s="1715"/>
      <c r="N292" s="1690"/>
      <c r="O292" s="1691"/>
      <c r="P292" s="1691"/>
    </row>
    <row r="293" spans="2:16" s="1692" customFormat="1" ht="13.5">
      <c r="B293" s="858">
        <f t="shared" si="4"/>
        <v>289</v>
      </c>
      <c r="C293" s="1002"/>
      <c r="D293" s="879"/>
      <c r="E293" s="879"/>
      <c r="F293" s="1571"/>
      <c r="G293" s="1053" t="s">
        <v>3234</v>
      </c>
      <c r="H293" s="1052" t="s">
        <v>3345</v>
      </c>
      <c r="I293" s="1010" t="s">
        <v>1702</v>
      </c>
      <c r="J293" s="1550" t="s">
        <v>3235</v>
      </c>
      <c r="K293" s="982"/>
      <c r="L293" s="1697" t="s">
        <v>592</v>
      </c>
      <c r="M293" s="1026"/>
      <c r="N293" s="1690"/>
      <c r="O293" s="1691"/>
      <c r="P293" s="1691"/>
    </row>
    <row r="294" spans="2:16" s="1692" customFormat="1" ht="13.5">
      <c r="B294" s="858">
        <f t="shared" si="4"/>
        <v>290</v>
      </c>
      <c r="C294" s="1002"/>
      <c r="D294" s="879"/>
      <c r="E294" s="879"/>
      <c r="F294" s="1571"/>
      <c r="G294" s="1088"/>
      <c r="H294" s="1000"/>
      <c r="I294" s="941" t="s">
        <v>3344</v>
      </c>
      <c r="J294" s="1550" t="s">
        <v>2769</v>
      </c>
      <c r="K294" s="982"/>
      <c r="L294" s="1697" t="s">
        <v>2121</v>
      </c>
      <c r="M294" s="1026"/>
      <c r="N294" s="1690"/>
      <c r="O294" s="1691"/>
      <c r="P294" s="1691"/>
    </row>
    <row r="295" spans="2:16" s="1692" customFormat="1" ht="13.5">
      <c r="B295" s="858">
        <f t="shared" si="4"/>
        <v>291</v>
      </c>
      <c r="C295" s="1002"/>
      <c r="D295" s="879"/>
      <c r="E295" s="879"/>
      <c r="F295" s="1571"/>
      <c r="G295" s="1088"/>
      <c r="H295" s="1052" t="s">
        <v>3346</v>
      </c>
      <c r="I295" s="1010" t="s">
        <v>1702</v>
      </c>
      <c r="J295" s="1196" t="s">
        <v>3356</v>
      </c>
      <c r="K295" s="982"/>
      <c r="L295" s="1697" t="s">
        <v>592</v>
      </c>
      <c r="M295" s="1026"/>
      <c r="N295" s="1690"/>
      <c r="O295" s="1691"/>
      <c r="P295" s="1691"/>
    </row>
    <row r="296" spans="2:16" s="1692" customFormat="1" ht="13.5">
      <c r="B296" s="858">
        <f t="shared" si="4"/>
        <v>292</v>
      </c>
      <c r="C296" s="1002"/>
      <c r="D296" s="879"/>
      <c r="E296" s="879"/>
      <c r="F296" s="1571"/>
      <c r="G296" s="975"/>
      <c r="H296" s="1000"/>
      <c r="I296" s="941" t="s">
        <v>3344</v>
      </c>
      <c r="J296" s="1550" t="s">
        <v>2769</v>
      </c>
      <c r="K296" s="1502"/>
      <c r="L296" s="1695" t="s">
        <v>2121</v>
      </c>
      <c r="M296" s="1026"/>
      <c r="N296" s="1690"/>
      <c r="O296" s="1691"/>
      <c r="P296" s="1691"/>
    </row>
    <row r="297" spans="2:16" s="1692" customFormat="1" ht="27">
      <c r="B297" s="858">
        <f t="shared" si="4"/>
        <v>293</v>
      </c>
      <c r="C297" s="1002"/>
      <c r="D297" s="879"/>
      <c r="E297" s="879"/>
      <c r="F297" s="1716"/>
      <c r="G297" s="1100" t="s">
        <v>3239</v>
      </c>
      <c r="H297" s="1718"/>
      <c r="I297" s="1718"/>
      <c r="J297" s="1719" t="s">
        <v>3347</v>
      </c>
      <c r="K297" s="984"/>
      <c r="L297" s="1699" t="s">
        <v>592</v>
      </c>
      <c r="M297" s="1720" t="s">
        <v>3241</v>
      </c>
      <c r="N297" s="1690"/>
      <c r="O297" s="1691"/>
      <c r="P297" s="1691"/>
    </row>
    <row r="298" spans="2:16" ht="27">
      <c r="B298" s="858">
        <f t="shared" si="4"/>
        <v>294</v>
      </c>
      <c r="C298" s="908"/>
      <c r="D298" s="938"/>
      <c r="E298" s="1466"/>
      <c r="F298" s="1714" t="s">
        <v>3362</v>
      </c>
      <c r="G298" s="971" t="s">
        <v>3363</v>
      </c>
      <c r="H298" s="941"/>
      <c r="I298" s="941"/>
      <c r="J298" s="1196" t="s">
        <v>3364</v>
      </c>
      <c r="K298" s="1732"/>
      <c r="L298" s="1697" t="s">
        <v>1369</v>
      </c>
      <c r="M298" s="1026" t="s">
        <v>3365</v>
      </c>
      <c r="N298" s="932"/>
      <c r="O298" s="857"/>
      <c r="P298" s="857"/>
    </row>
    <row r="299" spans="2:16" s="1692" customFormat="1" ht="13.5">
      <c r="B299" s="858">
        <f t="shared" si="4"/>
        <v>295</v>
      </c>
      <c r="C299" s="1002"/>
      <c r="D299" s="879"/>
      <c r="E299" s="879"/>
      <c r="F299" s="1571"/>
      <c r="G299" s="940" t="s">
        <v>3227</v>
      </c>
      <c r="H299" s="883"/>
      <c r="I299" s="883"/>
      <c r="J299" s="1196" t="s">
        <v>1031</v>
      </c>
      <c r="K299" s="982"/>
      <c r="L299" s="1697" t="s">
        <v>3360</v>
      </c>
      <c r="M299" s="1026"/>
      <c r="N299" s="1690"/>
      <c r="O299" s="1691"/>
      <c r="P299" s="1691"/>
    </row>
    <row r="300" spans="2:16" s="1692" customFormat="1" ht="13.5">
      <c r="B300" s="858">
        <f t="shared" si="4"/>
        <v>296</v>
      </c>
      <c r="C300" s="1002"/>
      <c r="D300" s="879"/>
      <c r="E300" s="879"/>
      <c r="F300" s="1571"/>
      <c r="G300" s="940" t="s">
        <v>3228</v>
      </c>
      <c r="H300" s="883"/>
      <c r="I300" s="883"/>
      <c r="J300" s="1550" t="s">
        <v>3340</v>
      </c>
      <c r="K300" s="982"/>
      <c r="L300" s="1697" t="s">
        <v>3366</v>
      </c>
      <c r="M300" s="1026"/>
      <c r="N300" s="1690"/>
      <c r="O300" s="1691"/>
      <c r="P300" s="1691"/>
    </row>
    <row r="301" spans="2:16" s="1692" customFormat="1" ht="13.5">
      <c r="B301" s="858">
        <f t="shared" si="4"/>
        <v>297</v>
      </c>
      <c r="C301" s="1002"/>
      <c r="D301" s="879"/>
      <c r="E301" s="879"/>
      <c r="F301" s="1571"/>
      <c r="G301" s="1053" t="s">
        <v>3230</v>
      </c>
      <c r="H301" s="941" t="s">
        <v>3231</v>
      </c>
      <c r="I301" s="941"/>
      <c r="J301" s="1196" t="s">
        <v>708</v>
      </c>
      <c r="K301" s="982"/>
      <c r="L301" s="1697" t="s">
        <v>592</v>
      </c>
      <c r="M301" s="1026"/>
      <c r="N301" s="1690"/>
      <c r="O301" s="1691"/>
      <c r="P301" s="1691"/>
    </row>
    <row r="302" spans="2:16" s="1692" customFormat="1" ht="13.5">
      <c r="B302" s="858">
        <f t="shared" si="4"/>
        <v>298</v>
      </c>
      <c r="C302" s="1002"/>
      <c r="D302" s="879"/>
      <c r="E302" s="879"/>
      <c r="F302" s="1571"/>
      <c r="G302" s="1088"/>
      <c r="H302" s="941" t="s">
        <v>3232</v>
      </c>
      <c r="I302" s="941"/>
      <c r="J302" s="1196" t="s">
        <v>694</v>
      </c>
      <c r="K302" s="982"/>
      <c r="L302" s="1697" t="s">
        <v>592</v>
      </c>
      <c r="M302" s="1026"/>
      <c r="N302" s="1690"/>
      <c r="O302" s="1691"/>
      <c r="P302" s="1691"/>
    </row>
    <row r="303" spans="2:16" s="1692" customFormat="1" ht="13.5">
      <c r="B303" s="858">
        <f t="shared" si="4"/>
        <v>299</v>
      </c>
      <c r="C303" s="1002"/>
      <c r="D303" s="879"/>
      <c r="E303" s="879"/>
      <c r="F303" s="1571"/>
      <c r="G303" s="1088"/>
      <c r="H303" s="1010" t="s">
        <v>3233</v>
      </c>
      <c r="I303" s="1010"/>
      <c r="J303" s="1196" t="s">
        <v>3218</v>
      </c>
      <c r="K303" s="1502"/>
      <c r="L303" s="1695" t="s">
        <v>592</v>
      </c>
      <c r="M303" s="1715"/>
      <c r="N303" s="1690"/>
      <c r="O303" s="1691"/>
      <c r="P303" s="1691"/>
    </row>
    <row r="304" spans="2:16" s="1692" customFormat="1" ht="13.5">
      <c r="B304" s="858">
        <f t="shared" si="4"/>
        <v>300</v>
      </c>
      <c r="C304" s="1002"/>
      <c r="D304" s="879"/>
      <c r="E304" s="879"/>
      <c r="F304" s="1571"/>
      <c r="G304" s="940" t="s">
        <v>3367</v>
      </c>
      <c r="H304" s="989" t="s">
        <v>3368</v>
      </c>
      <c r="I304" s="1081"/>
      <c r="J304" s="1550" t="s">
        <v>2769</v>
      </c>
      <c r="K304" s="982"/>
      <c r="L304" s="1697" t="s">
        <v>592</v>
      </c>
      <c r="M304" s="1026"/>
      <c r="N304" s="1690"/>
      <c r="O304" s="1691"/>
      <c r="P304" s="1691"/>
    </row>
    <row r="305" spans="2:16" s="1692" customFormat="1" ht="13.5">
      <c r="B305" s="858">
        <f t="shared" si="4"/>
        <v>301</v>
      </c>
      <c r="C305" s="1002"/>
      <c r="D305" s="879"/>
      <c r="E305" s="879"/>
      <c r="F305" s="1571"/>
      <c r="G305" s="940" t="s">
        <v>3369</v>
      </c>
      <c r="H305" s="989" t="s">
        <v>3368</v>
      </c>
      <c r="I305" s="1081"/>
      <c r="J305" s="1550" t="s">
        <v>2769</v>
      </c>
      <c r="K305" s="982"/>
      <c r="L305" s="1697" t="s">
        <v>2121</v>
      </c>
      <c r="M305" s="1026"/>
      <c r="N305" s="1690"/>
      <c r="O305" s="1691"/>
      <c r="P305" s="1691"/>
    </row>
    <row r="306" spans="2:16" s="1692" customFormat="1" ht="13.5">
      <c r="B306" s="858">
        <f t="shared" si="4"/>
        <v>302</v>
      </c>
      <c r="C306" s="1002"/>
      <c r="D306" s="879"/>
      <c r="E306" s="879"/>
      <c r="F306" s="1716"/>
      <c r="G306" s="1100" t="s">
        <v>3239</v>
      </c>
      <c r="H306" s="1718"/>
      <c r="I306" s="1718"/>
      <c r="J306" s="1719" t="s">
        <v>3292</v>
      </c>
      <c r="K306" s="984"/>
      <c r="L306" s="1699" t="s">
        <v>592</v>
      </c>
      <c r="M306" s="1720" t="s">
        <v>3241</v>
      </c>
      <c r="N306" s="1690"/>
      <c r="O306" s="1691"/>
      <c r="P306" s="1691"/>
    </row>
    <row r="307" spans="2:16" s="837" customFormat="1" ht="13.5">
      <c r="B307" s="858">
        <f t="shared" si="4"/>
        <v>303</v>
      </c>
      <c r="C307" s="1685"/>
      <c r="D307" s="1686" t="s">
        <v>3370</v>
      </c>
      <c r="E307" s="1470"/>
      <c r="F307" s="1470"/>
      <c r="G307" s="1470"/>
      <c r="H307" s="1470"/>
      <c r="I307" s="1470"/>
      <c r="J307" s="1684" t="s">
        <v>3371</v>
      </c>
      <c r="K307" s="929" t="s">
        <v>3313</v>
      </c>
      <c r="L307" s="1344" t="s">
        <v>3371</v>
      </c>
      <c r="M307" s="1487"/>
      <c r="N307" s="1672"/>
      <c r="O307" s="865"/>
      <c r="P307" s="865"/>
    </row>
    <row r="308" spans="2:16" s="837" customFormat="1" ht="13.5">
      <c r="B308" s="858">
        <f t="shared" si="4"/>
        <v>304</v>
      </c>
      <c r="C308" s="1685"/>
      <c r="D308" s="1030"/>
      <c r="E308" s="1170" t="s">
        <v>3372</v>
      </c>
      <c r="F308" s="1470"/>
      <c r="G308" s="1470"/>
      <c r="H308" s="1470"/>
      <c r="I308" s="1470"/>
      <c r="J308" s="1684" t="s">
        <v>1369</v>
      </c>
      <c r="K308" s="929" t="s">
        <v>1369</v>
      </c>
      <c r="L308" s="1344" t="s">
        <v>3354</v>
      </c>
      <c r="M308" s="1487"/>
      <c r="N308" s="1744"/>
      <c r="O308" s="865"/>
      <c r="P308" s="865"/>
    </row>
    <row r="309" spans="2:16" ht="13.5">
      <c r="B309" s="858">
        <f t="shared" si="4"/>
        <v>305</v>
      </c>
      <c r="C309" s="872"/>
      <c r="D309" s="938"/>
      <c r="E309" s="1427"/>
      <c r="F309" s="1712" t="s">
        <v>3373</v>
      </c>
      <c r="G309" s="1730" t="s">
        <v>3227</v>
      </c>
      <c r="H309" s="874"/>
      <c r="I309" s="874"/>
      <c r="J309" s="875" t="s">
        <v>3283</v>
      </c>
      <c r="K309" s="1745"/>
      <c r="L309" s="1731" t="s">
        <v>3374</v>
      </c>
      <c r="M309" s="1746"/>
      <c r="N309" s="865"/>
      <c r="O309" s="857"/>
      <c r="P309" s="857"/>
    </row>
    <row r="310" spans="2:16" ht="13.5">
      <c r="B310" s="858">
        <f t="shared" si="4"/>
        <v>306</v>
      </c>
      <c r="C310" s="872"/>
      <c r="D310" s="938"/>
      <c r="E310" s="1427"/>
      <c r="F310" s="1571"/>
      <c r="G310" s="940" t="s">
        <v>3228</v>
      </c>
      <c r="H310" s="883"/>
      <c r="I310" s="883"/>
      <c r="J310" s="884" t="s">
        <v>3326</v>
      </c>
      <c r="K310" s="1743"/>
      <c r="L310" s="1747" t="s">
        <v>3211</v>
      </c>
      <c r="M310" s="1694"/>
      <c r="N310" s="865"/>
      <c r="O310" s="857"/>
      <c r="P310" s="857"/>
    </row>
    <row r="311" spans="2:16" ht="13.5">
      <c r="B311" s="858">
        <f t="shared" si="4"/>
        <v>307</v>
      </c>
      <c r="C311" s="872"/>
      <c r="D311" s="938"/>
      <c r="E311" s="1427"/>
      <c r="F311" s="1571"/>
      <c r="G311" s="1053" t="s">
        <v>3230</v>
      </c>
      <c r="H311" s="941" t="s">
        <v>3231</v>
      </c>
      <c r="I311" s="941"/>
      <c r="J311" s="1196" t="s">
        <v>3356</v>
      </c>
      <c r="K311" s="1743"/>
      <c r="L311" s="1747" t="s">
        <v>994</v>
      </c>
      <c r="M311" s="1694"/>
      <c r="N311" s="865"/>
      <c r="O311" s="857"/>
      <c r="P311" s="857"/>
    </row>
    <row r="312" spans="2:16" ht="13.5">
      <c r="B312" s="858">
        <f t="shared" si="4"/>
        <v>308</v>
      </c>
      <c r="C312" s="872"/>
      <c r="D312" s="938"/>
      <c r="E312" s="1427"/>
      <c r="F312" s="1571"/>
      <c r="G312" s="1088"/>
      <c r="H312" s="941" t="s">
        <v>3232</v>
      </c>
      <c r="I312" s="941"/>
      <c r="J312" s="1196" t="s">
        <v>708</v>
      </c>
      <c r="K312" s="1743"/>
      <c r="L312" s="1747" t="s">
        <v>1805</v>
      </c>
      <c r="M312" s="1694"/>
      <c r="N312" s="865"/>
      <c r="O312" s="857"/>
      <c r="P312" s="857"/>
    </row>
    <row r="313" spans="2:16" ht="13.5">
      <c r="B313" s="858">
        <f t="shared" si="4"/>
        <v>309</v>
      </c>
      <c r="C313" s="872"/>
      <c r="D313" s="938"/>
      <c r="E313" s="1427"/>
      <c r="F313" s="909"/>
      <c r="G313" s="975"/>
      <c r="H313" s="941" t="s">
        <v>3233</v>
      </c>
      <c r="I313" s="941"/>
      <c r="J313" s="1196" t="s">
        <v>1790</v>
      </c>
      <c r="K313" s="1732"/>
      <c r="L313" s="1733" t="s">
        <v>3328</v>
      </c>
      <c r="M313" s="1696"/>
      <c r="N313" s="865"/>
      <c r="O313" s="857"/>
      <c r="P313" s="857"/>
    </row>
    <row r="314" spans="2:16" ht="27">
      <c r="B314" s="858">
        <f t="shared" si="4"/>
        <v>310</v>
      </c>
      <c r="C314" s="872"/>
      <c r="D314" s="938"/>
      <c r="E314" s="1427"/>
      <c r="F314" s="888"/>
      <c r="G314" s="971" t="s">
        <v>3375</v>
      </c>
      <c r="H314" s="941"/>
      <c r="I314" s="941"/>
      <c r="J314" s="1196" t="s">
        <v>3376</v>
      </c>
      <c r="K314" s="1732"/>
      <c r="L314" s="1733" t="s">
        <v>379</v>
      </c>
      <c r="M314" s="1696" t="s">
        <v>3377</v>
      </c>
      <c r="N314" s="865"/>
      <c r="O314" s="857"/>
      <c r="P314" s="857"/>
    </row>
    <row r="315" spans="2:16" ht="13.5">
      <c r="B315" s="858">
        <f t="shared" si="4"/>
        <v>311</v>
      </c>
      <c r="C315" s="872"/>
      <c r="D315" s="938"/>
      <c r="E315" s="1427"/>
      <c r="F315" s="1714" t="s">
        <v>3378</v>
      </c>
      <c r="G315" s="940" t="s">
        <v>3227</v>
      </c>
      <c r="H315" s="883"/>
      <c r="I315" s="883"/>
      <c r="J315" s="884" t="s">
        <v>3379</v>
      </c>
      <c r="K315" s="1732"/>
      <c r="L315" s="1733" t="s">
        <v>3325</v>
      </c>
      <c r="M315" s="1696"/>
      <c r="N315" s="865"/>
      <c r="O315" s="857"/>
      <c r="P315" s="857"/>
    </row>
    <row r="316" spans="2:16" ht="13.5">
      <c r="B316" s="858">
        <f t="shared" si="4"/>
        <v>312</v>
      </c>
      <c r="C316" s="872"/>
      <c r="D316" s="938"/>
      <c r="E316" s="1427"/>
      <c r="F316" s="1571"/>
      <c r="G316" s="940" t="s">
        <v>3228</v>
      </c>
      <c r="H316" s="883"/>
      <c r="I316" s="883"/>
      <c r="J316" s="884" t="s">
        <v>3326</v>
      </c>
      <c r="K316" s="1743"/>
      <c r="L316" s="1747" t="s">
        <v>3211</v>
      </c>
      <c r="M316" s="1694"/>
      <c r="N316" s="865"/>
      <c r="O316" s="857"/>
      <c r="P316" s="857"/>
    </row>
    <row r="317" spans="2:16" ht="13.5">
      <c r="B317" s="858">
        <f t="shared" si="4"/>
        <v>313</v>
      </c>
      <c r="C317" s="872"/>
      <c r="D317" s="938"/>
      <c r="E317" s="1427"/>
      <c r="F317" s="1571"/>
      <c r="G317" s="1053" t="s">
        <v>3230</v>
      </c>
      <c r="H317" s="941" t="s">
        <v>3231</v>
      </c>
      <c r="I317" s="941"/>
      <c r="J317" s="1196" t="s">
        <v>3218</v>
      </c>
      <c r="K317" s="1743"/>
      <c r="L317" s="1747" t="s">
        <v>1805</v>
      </c>
      <c r="M317" s="1694"/>
      <c r="N317" s="865"/>
      <c r="O317" s="857"/>
      <c r="P317" s="857"/>
    </row>
    <row r="318" spans="2:16" ht="13.5">
      <c r="B318" s="858">
        <f t="shared" si="4"/>
        <v>314</v>
      </c>
      <c r="C318" s="872"/>
      <c r="D318" s="938"/>
      <c r="E318" s="1427"/>
      <c r="F318" s="1571"/>
      <c r="G318" s="1088"/>
      <c r="H318" s="941" t="s">
        <v>3232</v>
      </c>
      <c r="I318" s="941"/>
      <c r="J318" s="1196" t="s">
        <v>3244</v>
      </c>
      <c r="K318" s="1743"/>
      <c r="L318" s="1747" t="s">
        <v>3328</v>
      </c>
      <c r="M318" s="1694"/>
      <c r="N318" s="865"/>
      <c r="O318" s="857"/>
      <c r="P318" s="857"/>
    </row>
    <row r="319" spans="2:16" ht="13.5">
      <c r="B319" s="858">
        <f t="shared" si="4"/>
        <v>315</v>
      </c>
      <c r="C319" s="872"/>
      <c r="D319" s="938"/>
      <c r="E319" s="1427"/>
      <c r="F319" s="909"/>
      <c r="G319" s="975"/>
      <c r="H319" s="941" t="s">
        <v>3233</v>
      </c>
      <c r="I319" s="941"/>
      <c r="J319" s="1196" t="s">
        <v>3356</v>
      </c>
      <c r="K319" s="1732"/>
      <c r="L319" s="1733" t="s">
        <v>1805</v>
      </c>
      <c r="M319" s="1696"/>
      <c r="N319" s="865"/>
      <c r="O319" s="857"/>
      <c r="P319" s="857"/>
    </row>
    <row r="320" spans="2:16" ht="67.5">
      <c r="B320" s="858">
        <f t="shared" si="4"/>
        <v>316</v>
      </c>
      <c r="C320" s="872"/>
      <c r="D320" s="938"/>
      <c r="E320" s="1427"/>
      <c r="F320" s="888"/>
      <c r="G320" s="971" t="s">
        <v>3375</v>
      </c>
      <c r="H320" s="941"/>
      <c r="I320" s="941"/>
      <c r="J320" s="1196" t="s">
        <v>3380</v>
      </c>
      <c r="K320" s="1732"/>
      <c r="L320" s="1733" t="s">
        <v>3371</v>
      </c>
      <c r="M320" s="1696" t="s">
        <v>3381</v>
      </c>
      <c r="N320" s="865"/>
      <c r="O320" s="857"/>
      <c r="P320" s="857"/>
    </row>
    <row r="321" spans="2:16" ht="13.5">
      <c r="B321" s="858">
        <f t="shared" si="4"/>
        <v>317</v>
      </c>
      <c r="C321" s="872"/>
      <c r="D321" s="938"/>
      <c r="E321" s="1427"/>
      <c r="F321" s="1417" t="s">
        <v>3382</v>
      </c>
      <c r="G321" s="940" t="s">
        <v>3227</v>
      </c>
      <c r="H321" s="883"/>
      <c r="I321" s="883"/>
      <c r="J321" s="884" t="s">
        <v>3283</v>
      </c>
      <c r="K321" s="1732"/>
      <c r="L321" s="1733" t="s">
        <v>3360</v>
      </c>
      <c r="M321" s="1696"/>
      <c r="N321" s="865"/>
      <c r="O321" s="857"/>
      <c r="P321" s="857"/>
    </row>
    <row r="322" spans="2:16" ht="13.5">
      <c r="B322" s="858">
        <f t="shared" si="4"/>
        <v>318</v>
      </c>
      <c r="C322" s="872"/>
      <c r="D322" s="938"/>
      <c r="E322" s="1427"/>
      <c r="F322" s="1571" t="s">
        <v>3383</v>
      </c>
      <c r="G322" s="940" t="s">
        <v>3228</v>
      </c>
      <c r="H322" s="883"/>
      <c r="I322" s="883"/>
      <c r="J322" s="884" t="s">
        <v>816</v>
      </c>
      <c r="K322" s="1743"/>
      <c r="L322" s="1747" t="s">
        <v>3366</v>
      </c>
      <c r="M322" s="1694"/>
      <c r="N322" s="865"/>
      <c r="O322" s="857"/>
      <c r="P322" s="857"/>
    </row>
    <row r="323" spans="2:16" ht="13.5">
      <c r="B323" s="858">
        <f t="shared" si="4"/>
        <v>319</v>
      </c>
      <c r="C323" s="872"/>
      <c r="D323" s="938"/>
      <c r="E323" s="1427"/>
      <c r="F323" s="1571"/>
      <c r="G323" s="1053" t="s">
        <v>3230</v>
      </c>
      <c r="H323" s="941" t="s">
        <v>3231</v>
      </c>
      <c r="I323" s="941"/>
      <c r="J323" s="1196" t="s">
        <v>3218</v>
      </c>
      <c r="K323" s="1743"/>
      <c r="L323" s="1747" t="s">
        <v>1805</v>
      </c>
      <c r="M323" s="1694"/>
      <c r="N323" s="865"/>
      <c r="O323" s="857"/>
      <c r="P323" s="857"/>
    </row>
    <row r="324" spans="2:16" ht="13.5">
      <c r="B324" s="858">
        <f t="shared" si="4"/>
        <v>320</v>
      </c>
      <c r="C324" s="872"/>
      <c r="D324" s="938"/>
      <c r="E324" s="1427"/>
      <c r="F324" s="1571"/>
      <c r="G324" s="1088"/>
      <c r="H324" s="941" t="s">
        <v>3232</v>
      </c>
      <c r="I324" s="941"/>
      <c r="J324" s="1196" t="s">
        <v>3218</v>
      </c>
      <c r="K324" s="1743"/>
      <c r="L324" s="1747" t="s">
        <v>3328</v>
      </c>
      <c r="M324" s="1694"/>
      <c r="N324" s="865"/>
      <c r="O324" s="857"/>
      <c r="P324" s="857"/>
    </row>
    <row r="325" spans="2:16" ht="13.5">
      <c r="B325" s="858">
        <f t="shared" si="4"/>
        <v>321</v>
      </c>
      <c r="C325" s="872"/>
      <c r="D325" s="938"/>
      <c r="E325" s="1427"/>
      <c r="F325" s="1748"/>
      <c r="G325" s="975"/>
      <c r="H325" s="941" t="s">
        <v>3233</v>
      </c>
      <c r="I325" s="941"/>
      <c r="J325" s="1196" t="s">
        <v>694</v>
      </c>
      <c r="K325" s="1732"/>
      <c r="L325" s="1733" t="s">
        <v>3328</v>
      </c>
      <c r="M325" s="1696"/>
      <c r="N325" s="865"/>
      <c r="O325" s="857"/>
      <c r="P325" s="857"/>
    </row>
    <row r="326" spans="2:16" ht="27">
      <c r="B326" s="858">
        <f t="shared" si="4"/>
        <v>322</v>
      </c>
      <c r="C326" s="872"/>
      <c r="D326" s="938"/>
      <c r="E326" s="914"/>
      <c r="F326" s="1749"/>
      <c r="G326" s="1750" t="s">
        <v>3375</v>
      </c>
      <c r="H326" s="1718"/>
      <c r="I326" s="1718"/>
      <c r="J326" s="1707" t="s">
        <v>3384</v>
      </c>
      <c r="K326" s="1737"/>
      <c r="L326" s="1738" t="s">
        <v>3371</v>
      </c>
      <c r="M326" s="1700" t="s">
        <v>3216</v>
      </c>
      <c r="N326" s="865"/>
      <c r="O326" s="857"/>
      <c r="P326" s="857"/>
    </row>
    <row r="327" spans="2:16" ht="13.5">
      <c r="B327" s="858">
        <f t="shared" ref="B327:B390" si="5">B326+1</f>
        <v>323</v>
      </c>
      <c r="C327" s="872"/>
      <c r="D327" s="938"/>
      <c r="E327" s="1751" t="s">
        <v>3385</v>
      </c>
      <c r="F327" s="1470"/>
      <c r="G327" s="1470"/>
      <c r="H327" s="1470"/>
      <c r="I327" s="1470"/>
      <c r="J327" s="1684" t="s">
        <v>3313</v>
      </c>
      <c r="K327" s="929" t="s">
        <v>3354</v>
      </c>
      <c r="L327" s="1344" t="s">
        <v>3371</v>
      </c>
      <c r="M327" s="1487"/>
      <c r="N327" s="865"/>
      <c r="O327" s="857"/>
      <c r="P327" s="857"/>
    </row>
    <row r="328" spans="2:16" ht="13.5">
      <c r="B328" s="858">
        <f t="shared" si="5"/>
        <v>324</v>
      </c>
      <c r="C328" s="872"/>
      <c r="D328" s="938"/>
      <c r="E328" s="1739"/>
      <c r="F328" s="1712" t="s">
        <v>3386</v>
      </c>
      <c r="G328" s="1730" t="s">
        <v>3227</v>
      </c>
      <c r="H328" s="874"/>
      <c r="I328" s="874"/>
      <c r="J328" s="875" t="s">
        <v>1031</v>
      </c>
      <c r="K328" s="1745"/>
      <c r="L328" s="1731" t="s">
        <v>3374</v>
      </c>
      <c r="M328" s="1723"/>
      <c r="N328" s="865"/>
      <c r="O328" s="857"/>
      <c r="P328" s="857"/>
    </row>
    <row r="329" spans="2:16" ht="13.5">
      <c r="B329" s="858">
        <f t="shared" si="5"/>
        <v>325</v>
      </c>
      <c r="C329" s="872"/>
      <c r="D329" s="938"/>
      <c r="E329" s="1739"/>
      <c r="F329" s="1571"/>
      <c r="G329" s="940" t="s">
        <v>3228</v>
      </c>
      <c r="H329" s="883"/>
      <c r="I329" s="883"/>
      <c r="J329" s="884" t="s">
        <v>3326</v>
      </c>
      <c r="K329" s="1732"/>
      <c r="L329" s="1733" t="s">
        <v>3387</v>
      </c>
      <c r="M329" s="1696"/>
      <c r="N329" s="865"/>
      <c r="O329" s="857"/>
      <c r="P329" s="857"/>
    </row>
    <row r="330" spans="2:16" ht="13.5">
      <c r="B330" s="858">
        <f t="shared" si="5"/>
        <v>326</v>
      </c>
      <c r="C330" s="872"/>
      <c r="D330" s="938"/>
      <c r="E330" s="1739"/>
      <c r="F330" s="1571"/>
      <c r="G330" s="1053" t="s">
        <v>3230</v>
      </c>
      <c r="H330" s="941" t="s">
        <v>3231</v>
      </c>
      <c r="I330" s="941"/>
      <c r="J330" s="1196" t="s">
        <v>3218</v>
      </c>
      <c r="K330" s="1732"/>
      <c r="L330" s="1733" t="s">
        <v>3328</v>
      </c>
      <c r="M330" s="1696"/>
      <c r="N330" s="865"/>
      <c r="O330" s="857"/>
      <c r="P330" s="857"/>
    </row>
    <row r="331" spans="2:16" ht="13.5">
      <c r="B331" s="858">
        <f t="shared" si="5"/>
        <v>327</v>
      </c>
      <c r="C331" s="872"/>
      <c r="D331" s="938"/>
      <c r="E331" s="1739"/>
      <c r="F331" s="1571"/>
      <c r="G331" s="1088"/>
      <c r="H331" s="941" t="s">
        <v>3232</v>
      </c>
      <c r="I331" s="941"/>
      <c r="J331" s="1196" t="s">
        <v>1790</v>
      </c>
      <c r="K331" s="1732"/>
      <c r="L331" s="1733" t="s">
        <v>1805</v>
      </c>
      <c r="M331" s="1696"/>
      <c r="N331" s="865"/>
      <c r="O331" s="857"/>
      <c r="P331" s="857"/>
    </row>
    <row r="332" spans="2:16" ht="13.5">
      <c r="B332" s="858">
        <f t="shared" si="5"/>
        <v>328</v>
      </c>
      <c r="C332" s="872"/>
      <c r="D332" s="938"/>
      <c r="E332" s="1466"/>
      <c r="F332" s="909"/>
      <c r="G332" s="975"/>
      <c r="H332" s="941" t="s">
        <v>3233</v>
      </c>
      <c r="I332" s="941"/>
      <c r="J332" s="1196" t="s">
        <v>1790</v>
      </c>
      <c r="K332" s="1732"/>
      <c r="L332" s="1733" t="s">
        <v>3223</v>
      </c>
      <c r="M332" s="1696"/>
      <c r="N332" s="865"/>
      <c r="O332" s="857"/>
      <c r="P332" s="857"/>
    </row>
    <row r="333" spans="2:16" ht="81">
      <c r="B333" s="858">
        <f t="shared" si="5"/>
        <v>329</v>
      </c>
      <c r="C333" s="872"/>
      <c r="D333" s="938"/>
      <c r="E333" s="1466"/>
      <c r="F333" s="1211"/>
      <c r="G333" s="1750" t="s">
        <v>3375</v>
      </c>
      <c r="H333" s="1718"/>
      <c r="I333" s="1718"/>
      <c r="J333" s="894" t="s">
        <v>3388</v>
      </c>
      <c r="K333" s="1737"/>
      <c r="L333" s="1738" t="s">
        <v>3371</v>
      </c>
      <c r="M333" s="1700" t="s">
        <v>3389</v>
      </c>
      <c r="N333" s="865"/>
      <c r="O333" s="857"/>
      <c r="P333" s="857"/>
    </row>
    <row r="334" spans="2:16" ht="13.5">
      <c r="B334" s="858">
        <f t="shared" si="5"/>
        <v>330</v>
      </c>
      <c r="C334" s="872"/>
      <c r="D334" s="938"/>
      <c r="E334" s="1466"/>
      <c r="F334" s="1712" t="s">
        <v>3390</v>
      </c>
      <c r="G334" s="1730" t="s">
        <v>3227</v>
      </c>
      <c r="H334" s="874"/>
      <c r="I334" s="874"/>
      <c r="J334" s="875" t="s">
        <v>2979</v>
      </c>
      <c r="K334" s="1745"/>
      <c r="L334" s="1731" t="s">
        <v>3374</v>
      </c>
      <c r="M334" s="1723"/>
      <c r="N334" s="865"/>
      <c r="O334" s="857"/>
      <c r="P334" s="857"/>
    </row>
    <row r="335" spans="2:16" ht="13.5">
      <c r="B335" s="858">
        <f t="shared" si="5"/>
        <v>331</v>
      </c>
      <c r="C335" s="872"/>
      <c r="D335" s="938"/>
      <c r="E335" s="1466"/>
      <c r="F335" s="1571"/>
      <c r="G335" s="940" t="s">
        <v>3228</v>
      </c>
      <c r="H335" s="883"/>
      <c r="I335" s="883"/>
      <c r="J335" s="884" t="s">
        <v>3391</v>
      </c>
      <c r="K335" s="1732"/>
      <c r="L335" s="1733" t="s">
        <v>3341</v>
      </c>
      <c r="M335" s="1696"/>
      <c r="N335" s="865"/>
      <c r="O335" s="857"/>
      <c r="P335" s="857"/>
    </row>
    <row r="336" spans="2:16" ht="13.5">
      <c r="B336" s="858">
        <f t="shared" si="5"/>
        <v>332</v>
      </c>
      <c r="C336" s="872"/>
      <c r="D336" s="938"/>
      <c r="E336" s="1466"/>
      <c r="F336" s="1571"/>
      <c r="G336" s="1053" t="s">
        <v>3230</v>
      </c>
      <c r="H336" s="941" t="s">
        <v>3231</v>
      </c>
      <c r="I336" s="941"/>
      <c r="J336" s="884" t="s">
        <v>1181</v>
      </c>
      <c r="K336" s="1732"/>
      <c r="L336" s="1733" t="s">
        <v>3328</v>
      </c>
      <c r="M336" s="1696"/>
      <c r="N336" s="865"/>
      <c r="O336" s="857"/>
      <c r="P336" s="857"/>
    </row>
    <row r="337" spans="2:16" ht="13.5">
      <c r="B337" s="858">
        <f t="shared" si="5"/>
        <v>333</v>
      </c>
      <c r="C337" s="872"/>
      <c r="D337" s="938"/>
      <c r="E337" s="1466"/>
      <c r="F337" s="1571"/>
      <c r="G337" s="1088"/>
      <c r="H337" s="941" t="s">
        <v>3232</v>
      </c>
      <c r="I337" s="941"/>
      <c r="J337" s="884" t="s">
        <v>1181</v>
      </c>
      <c r="K337" s="1732"/>
      <c r="L337" s="1733" t="s">
        <v>3328</v>
      </c>
      <c r="M337" s="1696"/>
      <c r="N337" s="865"/>
      <c r="O337" s="857"/>
      <c r="P337" s="857"/>
    </row>
    <row r="338" spans="2:16" ht="13.5">
      <c r="B338" s="858">
        <f t="shared" si="5"/>
        <v>334</v>
      </c>
      <c r="C338" s="872"/>
      <c r="D338" s="938"/>
      <c r="E338" s="1466"/>
      <c r="F338" s="909"/>
      <c r="G338" s="975"/>
      <c r="H338" s="941" t="s">
        <v>3233</v>
      </c>
      <c r="I338" s="941"/>
      <c r="J338" s="884" t="s">
        <v>1181</v>
      </c>
      <c r="K338" s="1732"/>
      <c r="L338" s="1733" t="s">
        <v>1805</v>
      </c>
      <c r="M338" s="1696"/>
      <c r="N338" s="865"/>
      <c r="O338" s="857"/>
      <c r="P338" s="857"/>
    </row>
    <row r="339" spans="2:16" ht="27">
      <c r="B339" s="858">
        <f t="shared" si="5"/>
        <v>335</v>
      </c>
      <c r="C339" s="872"/>
      <c r="D339" s="938"/>
      <c r="E339" s="1466"/>
      <c r="F339" s="1211"/>
      <c r="G339" s="1750" t="s">
        <v>3375</v>
      </c>
      <c r="H339" s="1718"/>
      <c r="I339" s="1718"/>
      <c r="J339" s="1707" t="s">
        <v>3392</v>
      </c>
      <c r="K339" s="1737"/>
      <c r="L339" s="1738" t="s">
        <v>3371</v>
      </c>
      <c r="M339" s="1700" t="s">
        <v>3216</v>
      </c>
      <c r="N339" s="865"/>
      <c r="O339" s="857"/>
      <c r="P339" s="857"/>
    </row>
    <row r="340" spans="2:16" ht="13.5">
      <c r="B340" s="858">
        <f t="shared" si="5"/>
        <v>336</v>
      </c>
      <c r="C340" s="872"/>
      <c r="D340" s="938"/>
      <c r="E340" s="1466"/>
      <c r="F340" s="1712" t="s">
        <v>3393</v>
      </c>
      <c r="G340" s="1730" t="s">
        <v>3339</v>
      </c>
      <c r="H340" s="1005"/>
      <c r="I340" s="1005"/>
      <c r="J340" s="875" t="s">
        <v>1181</v>
      </c>
      <c r="K340" s="1745"/>
      <c r="L340" s="1731" t="s">
        <v>1369</v>
      </c>
      <c r="M340" s="1723" t="s">
        <v>3394</v>
      </c>
      <c r="N340" s="865"/>
      <c r="O340" s="857"/>
      <c r="P340" s="857"/>
    </row>
    <row r="341" spans="2:16" ht="13.5">
      <c r="B341" s="858">
        <f t="shared" si="5"/>
        <v>337</v>
      </c>
      <c r="C341" s="872"/>
      <c r="D341" s="938"/>
      <c r="E341" s="1466"/>
      <c r="F341" s="1571"/>
      <c r="G341" s="940" t="s">
        <v>3227</v>
      </c>
      <c r="H341" s="883"/>
      <c r="I341" s="883"/>
      <c r="J341" s="884" t="s">
        <v>2979</v>
      </c>
      <c r="K341" s="1732"/>
      <c r="L341" s="1733" t="s">
        <v>3325</v>
      </c>
      <c r="M341" s="1696"/>
      <c r="N341" s="865"/>
      <c r="O341" s="857"/>
      <c r="P341" s="857"/>
    </row>
    <row r="342" spans="2:16" ht="13.5">
      <c r="B342" s="858">
        <f t="shared" si="5"/>
        <v>338</v>
      </c>
      <c r="C342" s="872"/>
      <c r="D342" s="938"/>
      <c r="E342" s="1466"/>
      <c r="F342" s="1571"/>
      <c r="G342" s="940" t="s">
        <v>3228</v>
      </c>
      <c r="H342" s="883"/>
      <c r="I342" s="883"/>
      <c r="J342" s="884" t="s">
        <v>3391</v>
      </c>
      <c r="K342" s="1732"/>
      <c r="L342" s="1733" t="s">
        <v>3341</v>
      </c>
      <c r="M342" s="1696"/>
      <c r="N342" s="865"/>
      <c r="O342" s="857"/>
      <c r="P342" s="857"/>
    </row>
    <row r="343" spans="2:16" ht="13.5">
      <c r="B343" s="858">
        <f t="shared" si="5"/>
        <v>339</v>
      </c>
      <c r="C343" s="872"/>
      <c r="D343" s="938"/>
      <c r="E343" s="1466"/>
      <c r="F343" s="1571"/>
      <c r="G343" s="1053" t="s">
        <v>3230</v>
      </c>
      <c r="H343" s="941" t="s">
        <v>3231</v>
      </c>
      <c r="I343" s="941"/>
      <c r="J343" s="884" t="s">
        <v>1181</v>
      </c>
      <c r="K343" s="1732"/>
      <c r="L343" s="1733" t="s">
        <v>3328</v>
      </c>
      <c r="M343" s="1696"/>
      <c r="N343" s="865"/>
      <c r="O343" s="857"/>
      <c r="P343" s="857"/>
    </row>
    <row r="344" spans="2:16" ht="13.5">
      <c r="B344" s="858">
        <f t="shared" si="5"/>
        <v>340</v>
      </c>
      <c r="C344" s="872"/>
      <c r="D344" s="938"/>
      <c r="E344" s="1466"/>
      <c r="F344" s="1571"/>
      <c r="G344" s="1088"/>
      <c r="H344" s="941" t="s">
        <v>3232</v>
      </c>
      <c r="I344" s="941"/>
      <c r="J344" s="884" t="s">
        <v>1181</v>
      </c>
      <c r="K344" s="1732"/>
      <c r="L344" s="1733" t="s">
        <v>3328</v>
      </c>
      <c r="M344" s="1696"/>
      <c r="N344" s="865"/>
      <c r="O344" s="857"/>
      <c r="P344" s="857"/>
    </row>
    <row r="345" spans="2:16" ht="13.5">
      <c r="B345" s="858">
        <f t="shared" si="5"/>
        <v>341</v>
      </c>
      <c r="C345" s="872"/>
      <c r="D345" s="938"/>
      <c r="E345" s="1466"/>
      <c r="F345" s="909"/>
      <c r="G345" s="975"/>
      <c r="H345" s="941" t="s">
        <v>3233</v>
      </c>
      <c r="I345" s="941"/>
      <c r="J345" s="884" t="s">
        <v>1181</v>
      </c>
      <c r="K345" s="1732"/>
      <c r="L345" s="1733" t="s">
        <v>3395</v>
      </c>
      <c r="M345" s="1696"/>
      <c r="N345" s="865"/>
      <c r="O345" s="857"/>
      <c r="P345" s="857"/>
    </row>
    <row r="346" spans="2:16" ht="27">
      <c r="B346" s="858">
        <f t="shared" si="5"/>
        <v>342</v>
      </c>
      <c r="C346" s="872"/>
      <c r="D346" s="938"/>
      <c r="E346" s="1466"/>
      <c r="F346" s="1211"/>
      <c r="G346" s="1750" t="s">
        <v>3375</v>
      </c>
      <c r="H346" s="1718"/>
      <c r="I346" s="1718"/>
      <c r="J346" s="894" t="s">
        <v>3396</v>
      </c>
      <c r="K346" s="1737"/>
      <c r="L346" s="1738" t="s">
        <v>994</v>
      </c>
      <c r="M346" s="1700" t="s">
        <v>3397</v>
      </c>
      <c r="N346" s="865"/>
      <c r="O346" s="857"/>
      <c r="P346" s="857"/>
    </row>
    <row r="347" spans="2:16" ht="13.5">
      <c r="B347" s="858">
        <f t="shared" si="5"/>
        <v>343</v>
      </c>
      <c r="C347" s="872"/>
      <c r="D347" s="938"/>
      <c r="E347" s="1466"/>
      <c r="F347" s="1712" t="s">
        <v>3398</v>
      </c>
      <c r="G347" s="1730" t="s">
        <v>3339</v>
      </c>
      <c r="H347" s="1005"/>
      <c r="I347" s="1005"/>
      <c r="J347" s="875" t="s">
        <v>1181</v>
      </c>
      <c r="K347" s="1745"/>
      <c r="L347" s="1731" t="s">
        <v>1805</v>
      </c>
      <c r="M347" s="1723" t="s">
        <v>3399</v>
      </c>
      <c r="N347" s="865"/>
      <c r="O347" s="857"/>
      <c r="P347" s="857"/>
    </row>
    <row r="348" spans="2:16" ht="13.5">
      <c r="B348" s="858">
        <f t="shared" si="5"/>
        <v>344</v>
      </c>
      <c r="C348" s="872"/>
      <c r="D348" s="938"/>
      <c r="E348" s="1466"/>
      <c r="F348" s="1571"/>
      <c r="G348" s="940" t="s">
        <v>3227</v>
      </c>
      <c r="H348" s="883"/>
      <c r="I348" s="883"/>
      <c r="J348" s="884" t="s">
        <v>2979</v>
      </c>
      <c r="K348" s="1732"/>
      <c r="L348" s="1733" t="s">
        <v>3325</v>
      </c>
      <c r="M348" s="1696"/>
      <c r="N348" s="865"/>
      <c r="O348" s="857"/>
      <c r="P348" s="857"/>
    </row>
    <row r="349" spans="2:16" ht="13.5">
      <c r="B349" s="858">
        <f t="shared" si="5"/>
        <v>345</v>
      </c>
      <c r="C349" s="872"/>
      <c r="D349" s="938"/>
      <c r="E349" s="1466"/>
      <c r="F349" s="1571"/>
      <c r="G349" s="940" t="s">
        <v>3228</v>
      </c>
      <c r="H349" s="883"/>
      <c r="I349" s="883"/>
      <c r="J349" s="884" t="s">
        <v>3391</v>
      </c>
      <c r="K349" s="1732"/>
      <c r="L349" s="1733" t="s">
        <v>3387</v>
      </c>
      <c r="M349" s="1696"/>
      <c r="N349" s="865"/>
      <c r="O349" s="857"/>
      <c r="P349" s="857"/>
    </row>
    <row r="350" spans="2:16" ht="13.5">
      <c r="B350" s="858">
        <f t="shared" si="5"/>
        <v>346</v>
      </c>
      <c r="C350" s="872"/>
      <c r="D350" s="938"/>
      <c r="E350" s="1466"/>
      <c r="F350" s="1571"/>
      <c r="G350" s="1053" t="s">
        <v>3230</v>
      </c>
      <c r="H350" s="941" t="s">
        <v>3231</v>
      </c>
      <c r="I350" s="941"/>
      <c r="J350" s="884" t="s">
        <v>1181</v>
      </c>
      <c r="K350" s="1732"/>
      <c r="L350" s="1733" t="s">
        <v>3328</v>
      </c>
      <c r="M350" s="1696"/>
      <c r="N350" s="865"/>
      <c r="O350" s="857"/>
      <c r="P350" s="857"/>
    </row>
    <row r="351" spans="2:16" ht="13.5">
      <c r="B351" s="858">
        <f t="shared" si="5"/>
        <v>347</v>
      </c>
      <c r="C351" s="872"/>
      <c r="D351" s="938"/>
      <c r="E351" s="1466"/>
      <c r="F351" s="1571"/>
      <c r="G351" s="1088"/>
      <c r="H351" s="941" t="s">
        <v>3232</v>
      </c>
      <c r="I351" s="941"/>
      <c r="J351" s="884" t="s">
        <v>1181</v>
      </c>
      <c r="K351" s="1732"/>
      <c r="L351" s="1733" t="s">
        <v>3328</v>
      </c>
      <c r="M351" s="1696"/>
      <c r="N351" s="865"/>
      <c r="O351" s="857"/>
      <c r="P351" s="857"/>
    </row>
    <row r="352" spans="2:16" ht="13.5">
      <c r="B352" s="858">
        <f t="shared" si="5"/>
        <v>348</v>
      </c>
      <c r="C352" s="872"/>
      <c r="D352" s="938"/>
      <c r="E352" s="1466"/>
      <c r="F352" s="909"/>
      <c r="G352" s="975"/>
      <c r="H352" s="941" t="s">
        <v>3233</v>
      </c>
      <c r="I352" s="941"/>
      <c r="J352" s="884" t="s">
        <v>1181</v>
      </c>
      <c r="K352" s="1732"/>
      <c r="L352" s="1733" t="s">
        <v>3328</v>
      </c>
      <c r="M352" s="1696"/>
      <c r="N352" s="865"/>
      <c r="O352" s="857"/>
      <c r="P352" s="857"/>
    </row>
    <row r="353" spans="2:16" ht="27">
      <c r="B353" s="858">
        <f t="shared" si="5"/>
        <v>349</v>
      </c>
      <c r="C353" s="872"/>
      <c r="D353" s="938"/>
      <c r="E353" s="1466"/>
      <c r="F353" s="1211"/>
      <c r="G353" s="1750" t="s">
        <v>3375</v>
      </c>
      <c r="H353" s="1718"/>
      <c r="I353" s="1718"/>
      <c r="J353" s="894" t="s">
        <v>3396</v>
      </c>
      <c r="K353" s="1737"/>
      <c r="L353" s="1738" t="s">
        <v>1805</v>
      </c>
      <c r="M353" s="1700" t="s">
        <v>3397</v>
      </c>
      <c r="N353" s="865"/>
      <c r="O353" s="857"/>
      <c r="P353" s="857"/>
    </row>
    <row r="354" spans="2:16" ht="13.5">
      <c r="B354" s="858">
        <f t="shared" si="5"/>
        <v>350</v>
      </c>
      <c r="C354" s="872"/>
      <c r="D354" s="938"/>
      <c r="E354" s="1466"/>
      <c r="F354" s="1712" t="s">
        <v>3400</v>
      </c>
      <c r="G354" s="1730" t="s">
        <v>3227</v>
      </c>
      <c r="H354" s="874"/>
      <c r="I354" s="874"/>
      <c r="J354" s="875" t="s">
        <v>2979</v>
      </c>
      <c r="K354" s="1745"/>
      <c r="L354" s="1731" t="s">
        <v>3374</v>
      </c>
      <c r="M354" s="1723"/>
      <c r="N354" s="865"/>
      <c r="O354" s="857"/>
      <c r="P354" s="857"/>
    </row>
    <row r="355" spans="2:16" ht="13.5">
      <c r="B355" s="858">
        <f t="shared" si="5"/>
        <v>351</v>
      </c>
      <c r="C355" s="872"/>
      <c r="D355" s="938"/>
      <c r="E355" s="1466"/>
      <c r="F355" s="1571" t="s">
        <v>3401</v>
      </c>
      <c r="G355" s="940" t="s">
        <v>3228</v>
      </c>
      <c r="H355" s="883"/>
      <c r="I355" s="883"/>
      <c r="J355" s="884" t="s">
        <v>3391</v>
      </c>
      <c r="K355" s="1732"/>
      <c r="L355" s="1733" t="s">
        <v>3387</v>
      </c>
      <c r="M355" s="1696"/>
      <c r="N355" s="865"/>
      <c r="O355" s="857"/>
      <c r="P355" s="857"/>
    </row>
    <row r="356" spans="2:16" ht="13.5">
      <c r="B356" s="858">
        <f t="shared" si="5"/>
        <v>352</v>
      </c>
      <c r="C356" s="872"/>
      <c r="D356" s="938"/>
      <c r="E356" s="1466"/>
      <c r="F356" s="1571"/>
      <c r="G356" s="1053" t="s">
        <v>3230</v>
      </c>
      <c r="H356" s="941" t="s">
        <v>3231</v>
      </c>
      <c r="I356" s="941"/>
      <c r="J356" s="884" t="s">
        <v>1181</v>
      </c>
      <c r="K356" s="1732"/>
      <c r="L356" s="1733" t="s">
        <v>3328</v>
      </c>
      <c r="M356" s="1696"/>
      <c r="N356" s="865"/>
      <c r="O356" s="857"/>
      <c r="P356" s="857"/>
    </row>
    <row r="357" spans="2:16" ht="13.5">
      <c r="B357" s="858">
        <f t="shared" si="5"/>
        <v>353</v>
      </c>
      <c r="C357" s="872"/>
      <c r="D357" s="938"/>
      <c r="E357" s="1466"/>
      <c r="F357" s="1571"/>
      <c r="G357" s="1088"/>
      <c r="H357" s="941" t="s">
        <v>3232</v>
      </c>
      <c r="I357" s="941"/>
      <c r="J357" s="884" t="s">
        <v>1181</v>
      </c>
      <c r="K357" s="1732"/>
      <c r="L357" s="1733" t="s">
        <v>1805</v>
      </c>
      <c r="M357" s="1696"/>
      <c r="N357" s="865"/>
      <c r="O357" s="857"/>
      <c r="P357" s="857"/>
    </row>
    <row r="358" spans="2:16" ht="13.5">
      <c r="B358" s="858">
        <f t="shared" si="5"/>
        <v>354</v>
      </c>
      <c r="C358" s="872"/>
      <c r="D358" s="938"/>
      <c r="E358" s="1466"/>
      <c r="F358" s="909"/>
      <c r="G358" s="975"/>
      <c r="H358" s="941" t="s">
        <v>3233</v>
      </c>
      <c r="I358" s="941"/>
      <c r="J358" s="884" t="s">
        <v>1181</v>
      </c>
      <c r="K358" s="1732"/>
      <c r="L358" s="1733" t="s">
        <v>3328</v>
      </c>
      <c r="M358" s="1696"/>
      <c r="N358" s="865"/>
      <c r="O358" s="857"/>
      <c r="P358" s="857"/>
    </row>
    <row r="359" spans="2:16" ht="27">
      <c r="B359" s="858">
        <f t="shared" si="5"/>
        <v>355</v>
      </c>
      <c r="C359" s="872"/>
      <c r="D359" s="938"/>
      <c r="E359" s="1466"/>
      <c r="F359" s="1211"/>
      <c r="G359" s="1750" t="s">
        <v>3375</v>
      </c>
      <c r="H359" s="1718"/>
      <c r="I359" s="1718"/>
      <c r="J359" s="894" t="s">
        <v>3402</v>
      </c>
      <c r="K359" s="1737"/>
      <c r="L359" s="1738" t="s">
        <v>1805</v>
      </c>
      <c r="M359" s="1700" t="s">
        <v>3381</v>
      </c>
      <c r="N359" s="865"/>
      <c r="O359" s="857"/>
      <c r="P359" s="857"/>
    </row>
    <row r="360" spans="2:16" ht="13.5">
      <c r="B360" s="858">
        <f t="shared" si="5"/>
        <v>356</v>
      </c>
      <c r="C360" s="872"/>
      <c r="D360" s="938"/>
      <c r="E360" s="1466"/>
      <c r="F360" s="1712" t="s">
        <v>3403</v>
      </c>
      <c r="G360" s="1730" t="s">
        <v>3227</v>
      </c>
      <c r="H360" s="874"/>
      <c r="I360" s="874"/>
      <c r="J360" s="875" t="s">
        <v>2979</v>
      </c>
      <c r="K360" s="1745"/>
      <c r="L360" s="1731" t="s">
        <v>3325</v>
      </c>
      <c r="M360" s="1723"/>
      <c r="N360" s="865"/>
      <c r="O360" s="857"/>
      <c r="P360" s="857"/>
    </row>
    <row r="361" spans="2:16" ht="13.5">
      <c r="B361" s="858">
        <f t="shared" si="5"/>
        <v>357</v>
      </c>
      <c r="C361" s="872"/>
      <c r="D361" s="938"/>
      <c r="E361" s="1466"/>
      <c r="F361" s="1571" t="s">
        <v>3404</v>
      </c>
      <c r="G361" s="940" t="s">
        <v>3228</v>
      </c>
      <c r="H361" s="883"/>
      <c r="I361" s="883"/>
      <c r="J361" s="884" t="s">
        <v>3391</v>
      </c>
      <c r="K361" s="1732"/>
      <c r="L361" s="1733" t="s">
        <v>3341</v>
      </c>
      <c r="M361" s="1696"/>
      <c r="N361" s="865"/>
      <c r="O361" s="857"/>
      <c r="P361" s="857"/>
    </row>
    <row r="362" spans="2:16" ht="13.5">
      <c r="B362" s="858">
        <f t="shared" si="5"/>
        <v>358</v>
      </c>
      <c r="C362" s="872"/>
      <c r="D362" s="938"/>
      <c r="E362" s="1466"/>
      <c r="F362" s="1571"/>
      <c r="G362" s="1053" t="s">
        <v>3230</v>
      </c>
      <c r="H362" s="941" t="s">
        <v>3231</v>
      </c>
      <c r="I362" s="941"/>
      <c r="J362" s="884" t="s">
        <v>1181</v>
      </c>
      <c r="K362" s="1732"/>
      <c r="L362" s="1733" t="s">
        <v>3328</v>
      </c>
      <c r="M362" s="1696"/>
      <c r="N362" s="865"/>
      <c r="O362" s="857"/>
      <c r="P362" s="857"/>
    </row>
    <row r="363" spans="2:16" ht="13.5">
      <c r="B363" s="858">
        <f t="shared" si="5"/>
        <v>359</v>
      </c>
      <c r="C363" s="872"/>
      <c r="D363" s="938"/>
      <c r="E363" s="1466"/>
      <c r="F363" s="1571"/>
      <c r="G363" s="1088"/>
      <c r="H363" s="941" t="s">
        <v>3232</v>
      </c>
      <c r="I363" s="941"/>
      <c r="J363" s="884" t="s">
        <v>1181</v>
      </c>
      <c r="K363" s="1732"/>
      <c r="L363" s="1733" t="s">
        <v>3328</v>
      </c>
      <c r="M363" s="1696"/>
      <c r="N363" s="865"/>
      <c r="O363" s="857"/>
      <c r="P363" s="857"/>
    </row>
    <row r="364" spans="2:16" ht="13.5">
      <c r="B364" s="858">
        <f t="shared" si="5"/>
        <v>360</v>
      </c>
      <c r="C364" s="872"/>
      <c r="D364" s="938"/>
      <c r="E364" s="1466"/>
      <c r="F364" s="909"/>
      <c r="G364" s="975"/>
      <c r="H364" s="941" t="s">
        <v>3233</v>
      </c>
      <c r="I364" s="941"/>
      <c r="J364" s="884" t="s">
        <v>1181</v>
      </c>
      <c r="K364" s="1732"/>
      <c r="L364" s="1733" t="s">
        <v>3328</v>
      </c>
      <c r="M364" s="1696"/>
      <c r="N364" s="865"/>
      <c r="O364" s="857"/>
      <c r="P364" s="857"/>
    </row>
    <row r="365" spans="2:16" ht="27">
      <c r="B365" s="858">
        <f t="shared" si="5"/>
        <v>361</v>
      </c>
      <c r="C365" s="872"/>
      <c r="D365" s="938"/>
      <c r="E365" s="1466"/>
      <c r="F365" s="1211"/>
      <c r="G365" s="1750" t="s">
        <v>3375</v>
      </c>
      <c r="H365" s="1718"/>
      <c r="I365" s="1718"/>
      <c r="J365" s="894" t="s">
        <v>3402</v>
      </c>
      <c r="K365" s="1737"/>
      <c r="L365" s="1738" t="s">
        <v>1805</v>
      </c>
      <c r="M365" s="1700" t="s">
        <v>3216</v>
      </c>
      <c r="N365" s="865"/>
      <c r="O365" s="857"/>
      <c r="P365" s="857"/>
    </row>
    <row r="366" spans="2:16" ht="13.5">
      <c r="B366" s="858">
        <f t="shared" si="5"/>
        <v>362</v>
      </c>
      <c r="C366" s="872"/>
      <c r="D366" s="938"/>
      <c r="E366" s="1466"/>
      <c r="F366" s="1712" t="s">
        <v>3405</v>
      </c>
      <c r="G366" s="1730" t="s">
        <v>3227</v>
      </c>
      <c r="H366" s="874"/>
      <c r="I366" s="874"/>
      <c r="J366" s="875" t="s">
        <v>2979</v>
      </c>
      <c r="K366" s="1745"/>
      <c r="L366" s="1731" t="s">
        <v>3374</v>
      </c>
      <c r="M366" s="1723"/>
      <c r="N366" s="865"/>
      <c r="O366" s="857"/>
      <c r="P366" s="857"/>
    </row>
    <row r="367" spans="2:16" ht="13.5">
      <c r="B367" s="858">
        <f t="shared" si="5"/>
        <v>363</v>
      </c>
      <c r="C367" s="872"/>
      <c r="D367" s="938"/>
      <c r="E367" s="1466"/>
      <c r="F367" s="1571"/>
      <c r="G367" s="940" t="s">
        <v>3228</v>
      </c>
      <c r="H367" s="883"/>
      <c r="I367" s="883"/>
      <c r="J367" s="884" t="s">
        <v>3391</v>
      </c>
      <c r="K367" s="1732"/>
      <c r="L367" s="1733" t="s">
        <v>3341</v>
      </c>
      <c r="M367" s="1696"/>
      <c r="N367" s="865"/>
      <c r="O367" s="857"/>
      <c r="P367" s="857"/>
    </row>
    <row r="368" spans="2:16" ht="13.5">
      <c r="B368" s="858">
        <f t="shared" si="5"/>
        <v>364</v>
      </c>
      <c r="C368" s="872"/>
      <c r="D368" s="938"/>
      <c r="E368" s="1466"/>
      <c r="F368" s="1571"/>
      <c r="G368" s="1053" t="s">
        <v>3230</v>
      </c>
      <c r="H368" s="941" t="s">
        <v>3231</v>
      </c>
      <c r="I368" s="941"/>
      <c r="J368" s="884" t="s">
        <v>1181</v>
      </c>
      <c r="K368" s="1732"/>
      <c r="L368" s="1733" t="s">
        <v>3328</v>
      </c>
      <c r="M368" s="1696"/>
      <c r="N368" s="865"/>
      <c r="O368" s="857"/>
      <c r="P368" s="857"/>
    </row>
    <row r="369" spans="2:16" ht="13.5">
      <c r="B369" s="858">
        <f t="shared" si="5"/>
        <v>365</v>
      </c>
      <c r="C369" s="872"/>
      <c r="D369" s="938"/>
      <c r="E369" s="1466"/>
      <c r="F369" s="1571"/>
      <c r="G369" s="1088"/>
      <c r="H369" s="941" t="s">
        <v>3232</v>
      </c>
      <c r="I369" s="941"/>
      <c r="J369" s="884" t="s">
        <v>1181</v>
      </c>
      <c r="K369" s="1732"/>
      <c r="L369" s="1733" t="s">
        <v>3328</v>
      </c>
      <c r="M369" s="1696"/>
      <c r="N369" s="865"/>
      <c r="O369" s="857"/>
      <c r="P369" s="857"/>
    </row>
    <row r="370" spans="2:16" ht="13.5">
      <c r="B370" s="858">
        <f t="shared" si="5"/>
        <v>366</v>
      </c>
      <c r="C370" s="872"/>
      <c r="D370" s="938"/>
      <c r="E370" s="1466"/>
      <c r="F370" s="909"/>
      <c r="G370" s="975"/>
      <c r="H370" s="941" t="s">
        <v>3233</v>
      </c>
      <c r="I370" s="941"/>
      <c r="J370" s="884" t="s">
        <v>1181</v>
      </c>
      <c r="K370" s="1732"/>
      <c r="L370" s="1733" t="s">
        <v>3328</v>
      </c>
      <c r="M370" s="1696"/>
      <c r="N370" s="865"/>
      <c r="O370" s="857"/>
      <c r="P370" s="857"/>
    </row>
    <row r="371" spans="2:16" ht="27">
      <c r="B371" s="858">
        <f t="shared" si="5"/>
        <v>367</v>
      </c>
      <c r="C371" s="872"/>
      <c r="D371" s="938"/>
      <c r="E371" s="1466"/>
      <c r="F371" s="1211"/>
      <c r="G371" s="1750" t="s">
        <v>3375</v>
      </c>
      <c r="H371" s="1718"/>
      <c r="I371" s="1718"/>
      <c r="J371" s="894" t="s">
        <v>3406</v>
      </c>
      <c r="K371" s="1737"/>
      <c r="L371" s="1738" t="s">
        <v>1805</v>
      </c>
      <c r="M371" s="1700" t="s">
        <v>3381</v>
      </c>
      <c r="N371" s="865"/>
      <c r="O371" s="857"/>
      <c r="P371" s="857"/>
    </row>
    <row r="372" spans="2:16" ht="13.5">
      <c r="B372" s="858">
        <f t="shared" si="5"/>
        <v>368</v>
      </c>
      <c r="C372" s="872"/>
      <c r="D372" s="938"/>
      <c r="E372" s="1466"/>
      <c r="F372" s="1712" t="s">
        <v>3407</v>
      </c>
      <c r="G372" s="1730" t="s">
        <v>3227</v>
      </c>
      <c r="H372" s="874"/>
      <c r="I372" s="874"/>
      <c r="J372" s="875" t="s">
        <v>2979</v>
      </c>
      <c r="K372" s="1745"/>
      <c r="L372" s="1731" t="s">
        <v>3325</v>
      </c>
      <c r="M372" s="1723"/>
      <c r="N372" s="865"/>
      <c r="O372" s="857"/>
      <c r="P372" s="857"/>
    </row>
    <row r="373" spans="2:16" ht="13.5">
      <c r="B373" s="858">
        <f t="shared" si="5"/>
        <v>369</v>
      </c>
      <c r="C373" s="872"/>
      <c r="D373" s="938"/>
      <c r="E373" s="1466"/>
      <c r="F373" s="1571"/>
      <c r="G373" s="940" t="s">
        <v>3228</v>
      </c>
      <c r="H373" s="883"/>
      <c r="I373" s="883"/>
      <c r="J373" s="884" t="s">
        <v>3391</v>
      </c>
      <c r="K373" s="1732"/>
      <c r="L373" s="1733" t="s">
        <v>3341</v>
      </c>
      <c r="M373" s="1696"/>
      <c r="N373" s="865"/>
      <c r="O373" s="857"/>
      <c r="P373" s="857"/>
    </row>
    <row r="374" spans="2:16" ht="13.5">
      <c r="B374" s="858">
        <f t="shared" si="5"/>
        <v>370</v>
      </c>
      <c r="C374" s="872"/>
      <c r="D374" s="938"/>
      <c r="E374" s="1466"/>
      <c r="F374" s="1571"/>
      <c r="G374" s="1053" t="s">
        <v>3230</v>
      </c>
      <c r="H374" s="941" t="s">
        <v>3231</v>
      </c>
      <c r="I374" s="941"/>
      <c r="J374" s="884" t="s">
        <v>1181</v>
      </c>
      <c r="K374" s="1732"/>
      <c r="L374" s="1733" t="s">
        <v>3328</v>
      </c>
      <c r="M374" s="1696"/>
      <c r="N374" s="865"/>
      <c r="O374" s="857"/>
      <c r="P374" s="857"/>
    </row>
    <row r="375" spans="2:16" ht="13.5">
      <c r="B375" s="858">
        <f t="shared" si="5"/>
        <v>371</v>
      </c>
      <c r="C375" s="872"/>
      <c r="D375" s="938"/>
      <c r="E375" s="1466"/>
      <c r="F375" s="1571"/>
      <c r="G375" s="1088"/>
      <c r="H375" s="941" t="s">
        <v>3232</v>
      </c>
      <c r="I375" s="941"/>
      <c r="J375" s="884" t="s">
        <v>1181</v>
      </c>
      <c r="K375" s="1732"/>
      <c r="L375" s="1733" t="s">
        <v>1805</v>
      </c>
      <c r="M375" s="1696"/>
      <c r="N375" s="865"/>
      <c r="O375" s="857"/>
      <c r="P375" s="857"/>
    </row>
    <row r="376" spans="2:16" ht="13.5">
      <c r="B376" s="858">
        <f t="shared" si="5"/>
        <v>372</v>
      </c>
      <c r="C376" s="872"/>
      <c r="D376" s="938"/>
      <c r="E376" s="1466"/>
      <c r="F376" s="909"/>
      <c r="G376" s="975"/>
      <c r="H376" s="941" t="s">
        <v>3233</v>
      </c>
      <c r="I376" s="941"/>
      <c r="J376" s="884" t="s">
        <v>1181</v>
      </c>
      <c r="K376" s="1732"/>
      <c r="L376" s="1733" t="s">
        <v>1805</v>
      </c>
      <c r="M376" s="1696"/>
      <c r="N376" s="865"/>
      <c r="O376" s="857"/>
      <c r="P376" s="857"/>
    </row>
    <row r="377" spans="2:16" ht="27">
      <c r="B377" s="858">
        <f t="shared" si="5"/>
        <v>373</v>
      </c>
      <c r="C377" s="872"/>
      <c r="D377" s="938"/>
      <c r="E377" s="1466"/>
      <c r="F377" s="1211"/>
      <c r="G377" s="1750" t="s">
        <v>3375</v>
      </c>
      <c r="H377" s="1718"/>
      <c r="I377" s="1718"/>
      <c r="J377" s="894" t="s">
        <v>3408</v>
      </c>
      <c r="K377" s="1737"/>
      <c r="L377" s="1738" t="s">
        <v>3328</v>
      </c>
      <c r="M377" s="1700" t="s">
        <v>3216</v>
      </c>
      <c r="N377" s="865"/>
      <c r="O377" s="857"/>
      <c r="P377" s="857"/>
    </row>
    <row r="378" spans="2:16" ht="13.5">
      <c r="B378" s="858">
        <f t="shared" si="5"/>
        <v>374</v>
      </c>
      <c r="C378" s="872"/>
      <c r="D378" s="938"/>
      <c r="E378" s="1466"/>
      <c r="F378" s="1752" t="s">
        <v>3409</v>
      </c>
      <c r="G378" s="1730" t="s">
        <v>3227</v>
      </c>
      <c r="H378" s="874"/>
      <c r="I378" s="874"/>
      <c r="J378" s="875" t="s">
        <v>3410</v>
      </c>
      <c r="K378" s="1745"/>
      <c r="L378" s="1731" t="s">
        <v>3325</v>
      </c>
      <c r="M378" s="1723"/>
      <c r="N378" s="865"/>
      <c r="O378" s="857"/>
      <c r="P378" s="857"/>
    </row>
    <row r="379" spans="2:16" ht="13.5">
      <c r="B379" s="858">
        <f t="shared" si="5"/>
        <v>375</v>
      </c>
      <c r="C379" s="872"/>
      <c r="D379" s="938"/>
      <c r="E379" s="1466"/>
      <c r="F379" s="1748" t="s">
        <v>3411</v>
      </c>
      <c r="G379" s="940" t="s">
        <v>3228</v>
      </c>
      <c r="H379" s="883"/>
      <c r="I379" s="883"/>
      <c r="J379" s="884" t="s">
        <v>3391</v>
      </c>
      <c r="K379" s="1732"/>
      <c r="L379" s="1733" t="s">
        <v>3341</v>
      </c>
      <c r="M379" s="1696"/>
      <c r="N379" s="865"/>
      <c r="O379" s="857"/>
      <c r="P379" s="857"/>
    </row>
    <row r="380" spans="2:16" ht="13.5">
      <c r="B380" s="858">
        <f t="shared" si="5"/>
        <v>376</v>
      </c>
      <c r="C380" s="872"/>
      <c r="D380" s="938"/>
      <c r="E380" s="1466"/>
      <c r="F380" s="1748"/>
      <c r="G380" s="1053" t="s">
        <v>3230</v>
      </c>
      <c r="H380" s="941" t="s">
        <v>3231</v>
      </c>
      <c r="I380" s="941"/>
      <c r="J380" s="884" t="s">
        <v>1181</v>
      </c>
      <c r="K380" s="1732"/>
      <c r="L380" s="1733" t="s">
        <v>3328</v>
      </c>
      <c r="M380" s="1696"/>
      <c r="N380" s="865"/>
      <c r="O380" s="857"/>
      <c r="P380" s="857"/>
    </row>
    <row r="381" spans="2:16" ht="13.5">
      <c r="B381" s="858">
        <f t="shared" si="5"/>
        <v>377</v>
      </c>
      <c r="C381" s="872"/>
      <c r="D381" s="938"/>
      <c r="E381" s="1466"/>
      <c r="F381" s="1748"/>
      <c r="G381" s="1088"/>
      <c r="H381" s="941" t="s">
        <v>3232</v>
      </c>
      <c r="I381" s="941"/>
      <c r="J381" s="884" t="s">
        <v>1181</v>
      </c>
      <c r="K381" s="1732"/>
      <c r="L381" s="1733" t="s">
        <v>3328</v>
      </c>
      <c r="M381" s="1696"/>
      <c r="N381" s="865"/>
      <c r="O381" s="857"/>
      <c r="P381" s="857"/>
    </row>
    <row r="382" spans="2:16" ht="13.5">
      <c r="B382" s="858">
        <f t="shared" si="5"/>
        <v>378</v>
      </c>
      <c r="C382" s="872"/>
      <c r="D382" s="938"/>
      <c r="E382" s="1466"/>
      <c r="F382" s="1748"/>
      <c r="G382" s="975"/>
      <c r="H382" s="941" t="s">
        <v>3233</v>
      </c>
      <c r="I382" s="941"/>
      <c r="J382" s="884" t="s">
        <v>1181</v>
      </c>
      <c r="K382" s="1732"/>
      <c r="L382" s="1733" t="s">
        <v>3328</v>
      </c>
      <c r="M382" s="1696"/>
      <c r="N382" s="865"/>
      <c r="O382" s="857"/>
      <c r="P382" s="857"/>
    </row>
    <row r="383" spans="2:16" ht="40.5">
      <c r="B383" s="858">
        <f t="shared" si="5"/>
        <v>379</v>
      </c>
      <c r="C383" s="872"/>
      <c r="D383" s="938"/>
      <c r="E383" s="1466"/>
      <c r="F383" s="1749"/>
      <c r="G383" s="1750" t="s">
        <v>3375</v>
      </c>
      <c r="H383" s="1718"/>
      <c r="I383" s="1718"/>
      <c r="J383" s="894" t="s">
        <v>3412</v>
      </c>
      <c r="K383" s="1737"/>
      <c r="L383" s="1738" t="s">
        <v>1805</v>
      </c>
      <c r="M383" s="1700" t="s">
        <v>3413</v>
      </c>
      <c r="N383" s="865"/>
      <c r="O383" s="857"/>
      <c r="P383" s="857"/>
    </row>
    <row r="384" spans="2:16" ht="13.5">
      <c r="B384" s="858">
        <f t="shared" si="5"/>
        <v>380</v>
      </c>
      <c r="C384" s="872"/>
      <c r="D384" s="938"/>
      <c r="E384" s="1466"/>
      <c r="F384" s="1712" t="s">
        <v>3414</v>
      </c>
      <c r="G384" s="1730" t="s">
        <v>3227</v>
      </c>
      <c r="H384" s="874"/>
      <c r="I384" s="874"/>
      <c r="J384" s="875" t="s">
        <v>2979</v>
      </c>
      <c r="K384" s="1745"/>
      <c r="L384" s="1731" t="s">
        <v>3325</v>
      </c>
      <c r="M384" s="1723"/>
      <c r="N384" s="865"/>
      <c r="O384" s="857"/>
      <c r="P384" s="857"/>
    </row>
    <row r="385" spans="2:16" ht="13.5">
      <c r="B385" s="858">
        <f t="shared" si="5"/>
        <v>381</v>
      </c>
      <c r="C385" s="872"/>
      <c r="D385" s="938"/>
      <c r="E385" s="1466"/>
      <c r="F385" s="1571"/>
      <c r="G385" s="940" t="s">
        <v>3228</v>
      </c>
      <c r="H385" s="883"/>
      <c r="I385" s="883"/>
      <c r="J385" s="884" t="s">
        <v>3391</v>
      </c>
      <c r="K385" s="1732"/>
      <c r="L385" s="1733" t="s">
        <v>3387</v>
      </c>
      <c r="M385" s="1696"/>
      <c r="N385" s="865"/>
      <c r="O385" s="857"/>
      <c r="P385" s="857"/>
    </row>
    <row r="386" spans="2:16" ht="13.5">
      <c r="B386" s="858">
        <f t="shared" si="5"/>
        <v>382</v>
      </c>
      <c r="C386" s="872"/>
      <c r="D386" s="938"/>
      <c r="E386" s="1466"/>
      <c r="F386" s="1571"/>
      <c r="G386" s="1053" t="s">
        <v>3230</v>
      </c>
      <c r="H386" s="941" t="s">
        <v>3231</v>
      </c>
      <c r="I386" s="941"/>
      <c r="J386" s="884" t="s">
        <v>1181</v>
      </c>
      <c r="K386" s="1732"/>
      <c r="L386" s="1733" t="s">
        <v>1805</v>
      </c>
      <c r="M386" s="1696"/>
      <c r="N386" s="865"/>
      <c r="O386" s="857"/>
      <c r="P386" s="857"/>
    </row>
    <row r="387" spans="2:16" ht="13.5">
      <c r="B387" s="858">
        <f t="shared" si="5"/>
        <v>383</v>
      </c>
      <c r="C387" s="872"/>
      <c r="D387" s="938"/>
      <c r="E387" s="1466"/>
      <c r="F387" s="1571"/>
      <c r="G387" s="1088"/>
      <c r="H387" s="941" t="s">
        <v>3232</v>
      </c>
      <c r="I387" s="941"/>
      <c r="J387" s="884" t="s">
        <v>1181</v>
      </c>
      <c r="K387" s="1732"/>
      <c r="L387" s="1733" t="s">
        <v>3328</v>
      </c>
      <c r="M387" s="1696"/>
      <c r="N387" s="865"/>
      <c r="O387" s="857"/>
      <c r="P387" s="857"/>
    </row>
    <row r="388" spans="2:16" ht="13.5">
      <c r="B388" s="858">
        <f t="shared" si="5"/>
        <v>384</v>
      </c>
      <c r="C388" s="872"/>
      <c r="D388" s="938"/>
      <c r="E388" s="1466"/>
      <c r="F388" s="909"/>
      <c r="G388" s="975"/>
      <c r="H388" s="941" t="s">
        <v>3233</v>
      </c>
      <c r="I388" s="941"/>
      <c r="J388" s="884" t="s">
        <v>1181</v>
      </c>
      <c r="K388" s="1732"/>
      <c r="L388" s="1733" t="s">
        <v>1805</v>
      </c>
      <c r="M388" s="1696"/>
      <c r="N388" s="865"/>
      <c r="O388" s="857"/>
      <c r="P388" s="857"/>
    </row>
    <row r="389" spans="2:16" ht="27">
      <c r="B389" s="858">
        <f t="shared" si="5"/>
        <v>385</v>
      </c>
      <c r="C389" s="872"/>
      <c r="D389" s="938"/>
      <c r="E389" s="1466"/>
      <c r="F389" s="1211"/>
      <c r="G389" s="1750" t="s">
        <v>3375</v>
      </c>
      <c r="H389" s="1718"/>
      <c r="I389" s="1718"/>
      <c r="J389" s="894" t="s">
        <v>3415</v>
      </c>
      <c r="K389" s="1737"/>
      <c r="L389" s="1738" t="s">
        <v>1805</v>
      </c>
      <c r="M389" s="1700" t="s">
        <v>3381</v>
      </c>
      <c r="N389" s="865"/>
      <c r="O389" s="857"/>
      <c r="P389" s="857"/>
    </row>
    <row r="390" spans="2:16" ht="13.5">
      <c r="B390" s="858">
        <f t="shared" si="5"/>
        <v>386</v>
      </c>
      <c r="C390" s="872"/>
      <c r="D390" s="938"/>
      <c r="E390" s="1466"/>
      <c r="F390" s="1712" t="s">
        <v>3416</v>
      </c>
      <c r="G390" s="1730" t="s">
        <v>3227</v>
      </c>
      <c r="H390" s="874"/>
      <c r="I390" s="874"/>
      <c r="J390" s="875" t="s">
        <v>2979</v>
      </c>
      <c r="K390" s="1745"/>
      <c r="L390" s="1731" t="s">
        <v>3325</v>
      </c>
      <c r="M390" s="1723"/>
      <c r="N390" s="865"/>
      <c r="O390" s="857"/>
      <c r="P390" s="857"/>
    </row>
    <row r="391" spans="2:16" ht="13.5">
      <c r="B391" s="858">
        <f t="shared" ref="B391:B454" si="6">B390+1</f>
        <v>387</v>
      </c>
      <c r="C391" s="872"/>
      <c r="D391" s="938"/>
      <c r="E391" s="1466"/>
      <c r="F391" s="1571"/>
      <c r="G391" s="940" t="s">
        <v>3228</v>
      </c>
      <c r="H391" s="883"/>
      <c r="I391" s="883"/>
      <c r="J391" s="884" t="s">
        <v>3391</v>
      </c>
      <c r="K391" s="1732"/>
      <c r="L391" s="1733" t="s">
        <v>3387</v>
      </c>
      <c r="M391" s="1696"/>
      <c r="N391" s="865"/>
      <c r="O391" s="857"/>
      <c r="P391" s="857"/>
    </row>
    <row r="392" spans="2:16" ht="13.5">
      <c r="B392" s="858">
        <f t="shared" si="6"/>
        <v>388</v>
      </c>
      <c r="C392" s="872"/>
      <c r="D392" s="938"/>
      <c r="E392" s="1466"/>
      <c r="F392" s="1571"/>
      <c r="G392" s="1053" t="s">
        <v>3230</v>
      </c>
      <c r="H392" s="941" t="s">
        <v>3231</v>
      </c>
      <c r="I392" s="941"/>
      <c r="J392" s="884" t="s">
        <v>1181</v>
      </c>
      <c r="K392" s="1732"/>
      <c r="L392" s="1733" t="s">
        <v>3328</v>
      </c>
      <c r="M392" s="1696"/>
      <c r="N392" s="865"/>
      <c r="O392" s="857"/>
      <c r="P392" s="857"/>
    </row>
    <row r="393" spans="2:16" ht="13.5">
      <c r="B393" s="858">
        <f t="shared" si="6"/>
        <v>389</v>
      </c>
      <c r="C393" s="872"/>
      <c r="D393" s="938"/>
      <c r="E393" s="1466"/>
      <c r="F393" s="1571"/>
      <c r="G393" s="1088"/>
      <c r="H393" s="941" t="s">
        <v>3232</v>
      </c>
      <c r="I393" s="941"/>
      <c r="J393" s="884" t="s">
        <v>1181</v>
      </c>
      <c r="K393" s="1732"/>
      <c r="L393" s="1733" t="s">
        <v>3328</v>
      </c>
      <c r="M393" s="1696"/>
      <c r="N393" s="865"/>
      <c r="O393" s="857"/>
      <c r="P393" s="857"/>
    </row>
    <row r="394" spans="2:16" ht="13.5">
      <c r="B394" s="858">
        <f t="shared" si="6"/>
        <v>390</v>
      </c>
      <c r="C394" s="872"/>
      <c r="D394" s="938"/>
      <c r="E394" s="1466"/>
      <c r="F394" s="909"/>
      <c r="G394" s="975"/>
      <c r="H394" s="941" t="s">
        <v>3233</v>
      </c>
      <c r="I394" s="941"/>
      <c r="J394" s="884" t="s">
        <v>1181</v>
      </c>
      <c r="K394" s="1732"/>
      <c r="L394" s="1733" t="s">
        <v>1805</v>
      </c>
      <c r="M394" s="1696"/>
      <c r="N394" s="865"/>
      <c r="O394" s="857"/>
      <c r="P394" s="857"/>
    </row>
    <row r="395" spans="2:16" ht="67.5">
      <c r="B395" s="858">
        <f t="shared" si="6"/>
        <v>391</v>
      </c>
      <c r="C395" s="872"/>
      <c r="D395" s="938"/>
      <c r="E395" s="1466"/>
      <c r="F395" s="1211"/>
      <c r="G395" s="1750" t="s">
        <v>3375</v>
      </c>
      <c r="H395" s="1718"/>
      <c r="I395" s="1718"/>
      <c r="J395" s="894" t="s">
        <v>3417</v>
      </c>
      <c r="K395" s="1737"/>
      <c r="L395" s="1738" t="s">
        <v>1805</v>
      </c>
      <c r="M395" s="1700" t="s">
        <v>3381</v>
      </c>
      <c r="N395" s="865"/>
      <c r="O395" s="857"/>
      <c r="P395" s="857"/>
    </row>
    <row r="396" spans="2:16" ht="13.5">
      <c r="B396" s="858">
        <f t="shared" si="6"/>
        <v>392</v>
      </c>
      <c r="C396" s="872"/>
      <c r="D396" s="938"/>
      <c r="E396" s="1466"/>
      <c r="F396" s="1170" t="s">
        <v>3418</v>
      </c>
      <c r="G396" s="1730" t="s">
        <v>3293</v>
      </c>
      <c r="H396" s="874"/>
      <c r="I396" s="874"/>
      <c r="J396" s="875" t="s">
        <v>3419</v>
      </c>
      <c r="K396" s="1745"/>
      <c r="L396" s="1731" t="s">
        <v>3295</v>
      </c>
      <c r="M396" s="1723"/>
      <c r="N396" s="865"/>
      <c r="O396" s="857"/>
      <c r="P396" s="857"/>
    </row>
    <row r="397" spans="2:16" ht="13.5">
      <c r="B397" s="858">
        <f t="shared" si="6"/>
        <v>393</v>
      </c>
      <c r="C397" s="872"/>
      <c r="D397" s="938"/>
      <c r="E397" s="1466"/>
      <c r="F397" s="1427"/>
      <c r="G397" s="940" t="s">
        <v>3296</v>
      </c>
      <c r="H397" s="883"/>
      <c r="I397" s="883"/>
      <c r="J397" s="884" t="s">
        <v>3420</v>
      </c>
      <c r="K397" s="1734"/>
      <c r="L397" s="1735" t="s">
        <v>3421</v>
      </c>
      <c r="M397" s="1702"/>
      <c r="N397" s="865"/>
      <c r="O397" s="857"/>
      <c r="P397" s="857"/>
    </row>
    <row r="398" spans="2:16" ht="13.5">
      <c r="B398" s="858">
        <f t="shared" si="6"/>
        <v>394</v>
      </c>
      <c r="C398" s="872"/>
      <c r="D398" s="938"/>
      <c r="E398" s="1466"/>
      <c r="F398" s="1427"/>
      <c r="G398" s="940" t="s">
        <v>3299</v>
      </c>
      <c r="H398" s="941"/>
      <c r="I398" s="1081"/>
      <c r="J398" s="884" t="s">
        <v>3422</v>
      </c>
      <c r="K398" s="982" t="s">
        <v>3423</v>
      </c>
      <c r="L398" s="1735" t="s">
        <v>3267</v>
      </c>
      <c r="M398" s="1702"/>
      <c r="N398" s="865"/>
      <c r="O398" s="857"/>
      <c r="P398" s="857"/>
    </row>
    <row r="399" spans="2:16" ht="13.5">
      <c r="B399" s="858">
        <f t="shared" si="6"/>
        <v>395</v>
      </c>
      <c r="C399" s="872"/>
      <c r="D399" s="938"/>
      <c r="E399" s="1466"/>
      <c r="F399" s="1427"/>
      <c r="G399" s="940" t="s">
        <v>3303</v>
      </c>
      <c r="H399" s="941"/>
      <c r="I399" s="1081"/>
      <c r="J399" s="884" t="s">
        <v>3424</v>
      </c>
      <c r="K399" s="1734"/>
      <c r="L399" s="1735" t="s">
        <v>3267</v>
      </c>
      <c r="M399" s="1702"/>
      <c r="N399" s="865"/>
      <c r="O399" s="857"/>
      <c r="P399" s="857"/>
    </row>
    <row r="400" spans="2:16" ht="13.5">
      <c r="B400" s="858">
        <f t="shared" si="6"/>
        <v>396</v>
      </c>
      <c r="C400" s="872"/>
      <c r="D400" s="938"/>
      <c r="E400" s="1466"/>
      <c r="F400" s="1427"/>
      <c r="G400" s="940" t="s">
        <v>3305</v>
      </c>
      <c r="H400" s="941"/>
      <c r="I400" s="1081"/>
      <c r="J400" s="884" t="s">
        <v>3425</v>
      </c>
      <c r="K400" s="1734"/>
      <c r="L400" s="1735" t="s">
        <v>3426</v>
      </c>
      <c r="M400" s="1702"/>
      <c r="N400" s="865"/>
      <c r="O400" s="857"/>
      <c r="P400" s="857"/>
    </row>
    <row r="401" spans="2:16" ht="13.5">
      <c r="B401" s="858">
        <f t="shared" si="6"/>
        <v>397</v>
      </c>
      <c r="C401" s="872"/>
      <c r="D401" s="938"/>
      <c r="E401" s="1466"/>
      <c r="F401" s="1427"/>
      <c r="G401" s="968" t="s">
        <v>3308</v>
      </c>
      <c r="H401" s="1010"/>
      <c r="I401" s="1736"/>
      <c r="J401" s="912" t="s">
        <v>3309</v>
      </c>
      <c r="K401" s="1734"/>
      <c r="L401" s="1735" t="s">
        <v>3310</v>
      </c>
      <c r="M401" s="1702"/>
      <c r="N401" s="865"/>
      <c r="O401" s="857"/>
      <c r="P401" s="857"/>
    </row>
    <row r="402" spans="2:16" ht="13.5">
      <c r="B402" s="858">
        <f t="shared" si="6"/>
        <v>398</v>
      </c>
      <c r="C402" s="872"/>
      <c r="D402" s="938"/>
      <c r="E402" s="1466"/>
      <c r="F402" s="1427"/>
      <c r="G402" s="968" t="s">
        <v>3311</v>
      </c>
      <c r="H402" s="1010"/>
      <c r="I402" s="1736"/>
      <c r="J402" s="912" t="s">
        <v>3312</v>
      </c>
      <c r="K402" s="1734"/>
      <c r="L402" s="1735" t="s">
        <v>3313</v>
      </c>
      <c r="M402" s="1702"/>
      <c r="N402" s="865"/>
      <c r="O402" s="857"/>
      <c r="P402" s="857"/>
    </row>
    <row r="403" spans="2:16" ht="13.5">
      <c r="B403" s="858">
        <f t="shared" si="6"/>
        <v>399</v>
      </c>
      <c r="C403" s="872"/>
      <c r="D403" s="938"/>
      <c r="E403" s="1466"/>
      <c r="F403" s="1427"/>
      <c r="G403" s="968" t="s">
        <v>3314</v>
      </c>
      <c r="H403" s="1010"/>
      <c r="I403" s="1736"/>
      <c r="J403" s="912" t="s">
        <v>3315</v>
      </c>
      <c r="K403" s="1734"/>
      <c r="L403" s="1735" t="s">
        <v>3313</v>
      </c>
      <c r="M403" s="1702"/>
      <c r="N403" s="865"/>
      <c r="O403" s="857"/>
      <c r="P403" s="857"/>
    </row>
    <row r="404" spans="2:16" ht="27">
      <c r="B404" s="858">
        <f t="shared" si="6"/>
        <v>400</v>
      </c>
      <c r="C404" s="872"/>
      <c r="D404" s="938"/>
      <c r="E404" s="1466"/>
      <c r="F404" s="889"/>
      <c r="G404" s="1100" t="s">
        <v>3239</v>
      </c>
      <c r="H404" s="1718"/>
      <c r="I404" s="1725"/>
      <c r="J404" s="894" t="s">
        <v>3427</v>
      </c>
      <c r="K404" s="1737"/>
      <c r="L404" s="1738" t="s">
        <v>3328</v>
      </c>
      <c r="M404" s="1700" t="s">
        <v>3428</v>
      </c>
      <c r="N404" s="865"/>
      <c r="O404" s="857"/>
      <c r="P404" s="857"/>
    </row>
    <row r="405" spans="2:16" ht="13.5">
      <c r="B405" s="858">
        <f t="shared" si="6"/>
        <v>401</v>
      </c>
      <c r="C405" s="872"/>
      <c r="D405" s="938"/>
      <c r="E405" s="1466"/>
      <c r="F405" s="1170" t="s">
        <v>3429</v>
      </c>
      <c r="G405" s="1730" t="s">
        <v>3320</v>
      </c>
      <c r="H405" s="874"/>
      <c r="I405" s="874"/>
      <c r="J405" s="875" t="s">
        <v>3430</v>
      </c>
      <c r="K405" s="1745"/>
      <c r="L405" s="1731" t="s">
        <v>1805</v>
      </c>
      <c r="M405" s="1723"/>
      <c r="N405" s="865"/>
      <c r="O405" s="857"/>
      <c r="P405" s="857"/>
    </row>
    <row r="406" spans="2:16" ht="13.5">
      <c r="B406" s="858">
        <f t="shared" si="6"/>
        <v>402</v>
      </c>
      <c r="C406" s="872"/>
      <c r="D406" s="938"/>
      <c r="E406" s="1466"/>
      <c r="F406" s="1427"/>
      <c r="G406" s="940" t="s">
        <v>3227</v>
      </c>
      <c r="H406" s="883"/>
      <c r="I406" s="883"/>
      <c r="J406" s="884" t="s">
        <v>2979</v>
      </c>
      <c r="K406" s="1734"/>
      <c r="L406" s="1735" t="s">
        <v>3374</v>
      </c>
      <c r="M406" s="1702"/>
      <c r="N406" s="865"/>
      <c r="O406" s="857"/>
      <c r="P406" s="857"/>
    </row>
    <row r="407" spans="2:16" ht="13.5">
      <c r="B407" s="858">
        <f t="shared" si="6"/>
        <v>403</v>
      </c>
      <c r="C407" s="872"/>
      <c r="D407" s="938"/>
      <c r="E407" s="1466"/>
      <c r="F407" s="1427"/>
      <c r="G407" s="940" t="s">
        <v>3228</v>
      </c>
      <c r="H407" s="883"/>
      <c r="I407" s="883"/>
      <c r="J407" s="884" t="s">
        <v>3391</v>
      </c>
      <c r="K407" s="1734"/>
      <c r="L407" s="1735" t="s">
        <v>3341</v>
      </c>
      <c r="M407" s="1702"/>
      <c r="N407" s="865"/>
      <c r="O407" s="857"/>
      <c r="P407" s="857"/>
    </row>
    <row r="408" spans="2:16" ht="13.5">
      <c r="B408" s="858">
        <f t="shared" si="6"/>
        <v>404</v>
      </c>
      <c r="C408" s="872"/>
      <c r="D408" s="938"/>
      <c r="E408" s="1466"/>
      <c r="F408" s="1427"/>
      <c r="G408" s="1053" t="s">
        <v>3230</v>
      </c>
      <c r="H408" s="941" t="s">
        <v>3231</v>
      </c>
      <c r="I408" s="941"/>
      <c r="J408" s="884" t="s">
        <v>1181</v>
      </c>
      <c r="K408" s="1734"/>
      <c r="L408" s="1735" t="s">
        <v>1805</v>
      </c>
      <c r="M408" s="1702"/>
      <c r="N408" s="865"/>
      <c r="O408" s="857"/>
      <c r="P408" s="857"/>
    </row>
    <row r="409" spans="2:16" ht="13.5">
      <c r="B409" s="858">
        <f t="shared" si="6"/>
        <v>405</v>
      </c>
      <c r="C409" s="872"/>
      <c r="D409" s="938"/>
      <c r="E409" s="1466"/>
      <c r="F409" s="1427"/>
      <c r="G409" s="1088"/>
      <c r="H409" s="941" t="s">
        <v>3232</v>
      </c>
      <c r="I409" s="941"/>
      <c r="J409" s="884" t="s">
        <v>1181</v>
      </c>
      <c r="K409" s="1734"/>
      <c r="L409" s="1735" t="s">
        <v>1805</v>
      </c>
      <c r="M409" s="1702"/>
      <c r="N409" s="865"/>
      <c r="O409" s="857"/>
      <c r="P409" s="857"/>
    </row>
    <row r="410" spans="2:16" ht="13.5">
      <c r="B410" s="858">
        <f t="shared" si="6"/>
        <v>406</v>
      </c>
      <c r="C410" s="872"/>
      <c r="D410" s="938"/>
      <c r="E410" s="1466"/>
      <c r="F410" s="879"/>
      <c r="G410" s="1088"/>
      <c r="H410" s="1010" t="s">
        <v>3233</v>
      </c>
      <c r="I410" s="1010"/>
      <c r="J410" s="912" t="s">
        <v>1181</v>
      </c>
      <c r="K410" s="1734"/>
      <c r="L410" s="1735" t="s">
        <v>3328</v>
      </c>
      <c r="M410" s="1702"/>
      <c r="N410" s="865"/>
      <c r="O410" s="857"/>
      <c r="P410" s="857"/>
    </row>
    <row r="411" spans="2:16" ht="13.5">
      <c r="B411" s="858">
        <f t="shared" si="6"/>
        <v>407</v>
      </c>
      <c r="C411" s="872"/>
      <c r="D411" s="938"/>
      <c r="E411" s="1466"/>
      <c r="F411" s="889"/>
      <c r="G411" s="1100" t="s">
        <v>3375</v>
      </c>
      <c r="H411" s="1718"/>
      <c r="I411" s="1718"/>
      <c r="J411" s="894" t="s">
        <v>1181</v>
      </c>
      <c r="K411" s="1737"/>
      <c r="L411" s="1735" t="s">
        <v>3328</v>
      </c>
      <c r="M411" s="1700" t="s">
        <v>3263</v>
      </c>
      <c r="N411" s="865"/>
      <c r="O411" s="857"/>
      <c r="P411" s="857"/>
    </row>
    <row r="412" spans="2:16" ht="13.5">
      <c r="B412" s="858">
        <f t="shared" si="6"/>
        <v>408</v>
      </c>
      <c r="C412" s="872"/>
      <c r="D412" s="938"/>
      <c r="E412" s="1466"/>
      <c r="F412" s="1170" t="s">
        <v>3431</v>
      </c>
      <c r="G412" s="1730" t="s">
        <v>3320</v>
      </c>
      <c r="H412" s="874"/>
      <c r="I412" s="874"/>
      <c r="J412" s="875" t="s">
        <v>3430</v>
      </c>
      <c r="K412" s="1745"/>
      <c r="L412" s="1731" t="s">
        <v>1805</v>
      </c>
      <c r="M412" s="1723"/>
      <c r="N412" s="865"/>
      <c r="O412" s="857"/>
      <c r="P412" s="857"/>
    </row>
    <row r="413" spans="2:16" ht="13.5">
      <c r="B413" s="858">
        <f t="shared" si="6"/>
        <v>409</v>
      </c>
      <c r="C413" s="872"/>
      <c r="D413" s="938"/>
      <c r="E413" s="1466"/>
      <c r="F413" s="1427"/>
      <c r="G413" s="940" t="s">
        <v>3227</v>
      </c>
      <c r="H413" s="883"/>
      <c r="I413" s="883"/>
      <c r="J413" s="884" t="s">
        <v>2979</v>
      </c>
      <c r="K413" s="1734"/>
      <c r="L413" s="1735" t="s">
        <v>3325</v>
      </c>
      <c r="M413" s="1702"/>
      <c r="N413" s="865"/>
      <c r="O413" s="857"/>
      <c r="P413" s="857"/>
    </row>
    <row r="414" spans="2:16" ht="13.5">
      <c r="B414" s="858">
        <f t="shared" si="6"/>
        <v>410</v>
      </c>
      <c r="C414" s="872"/>
      <c r="D414" s="938"/>
      <c r="E414" s="1466"/>
      <c r="F414" s="1427"/>
      <c r="G414" s="940" t="s">
        <v>3228</v>
      </c>
      <c r="H414" s="883"/>
      <c r="I414" s="883"/>
      <c r="J414" s="884" t="s">
        <v>3391</v>
      </c>
      <c r="K414" s="1734"/>
      <c r="L414" s="1735" t="s">
        <v>3341</v>
      </c>
      <c r="M414" s="1702"/>
      <c r="N414" s="865"/>
      <c r="O414" s="857"/>
      <c r="P414" s="857"/>
    </row>
    <row r="415" spans="2:16" ht="13.5">
      <c r="B415" s="858">
        <f t="shared" si="6"/>
        <v>411</v>
      </c>
      <c r="C415" s="872"/>
      <c r="D415" s="938"/>
      <c r="E415" s="1466"/>
      <c r="F415" s="1427"/>
      <c r="G415" s="1053" t="s">
        <v>3230</v>
      </c>
      <c r="H415" s="941" t="s">
        <v>3231</v>
      </c>
      <c r="I415" s="941"/>
      <c r="J415" s="884" t="s">
        <v>1181</v>
      </c>
      <c r="K415" s="1734"/>
      <c r="L415" s="1735" t="s">
        <v>1805</v>
      </c>
      <c r="M415" s="1702"/>
      <c r="N415" s="865"/>
      <c r="O415" s="857"/>
      <c r="P415" s="857"/>
    </row>
    <row r="416" spans="2:16" ht="13.5">
      <c r="B416" s="858">
        <f t="shared" si="6"/>
        <v>412</v>
      </c>
      <c r="C416" s="872"/>
      <c r="D416" s="938"/>
      <c r="E416" s="1466"/>
      <c r="F416" s="1427"/>
      <c r="G416" s="1088"/>
      <c r="H416" s="941" t="s">
        <v>3232</v>
      </c>
      <c r="I416" s="941"/>
      <c r="J416" s="884" t="s">
        <v>1181</v>
      </c>
      <c r="K416" s="1734"/>
      <c r="L416" s="1735" t="s">
        <v>3328</v>
      </c>
      <c r="M416" s="1702"/>
      <c r="N416" s="865"/>
      <c r="O416" s="857"/>
      <c r="P416" s="857"/>
    </row>
    <row r="417" spans="2:16" ht="13.5">
      <c r="B417" s="858">
        <f t="shared" si="6"/>
        <v>413</v>
      </c>
      <c r="C417" s="872"/>
      <c r="D417" s="938"/>
      <c r="E417" s="1466"/>
      <c r="F417" s="879"/>
      <c r="G417" s="1088"/>
      <c r="H417" s="1010" t="s">
        <v>3233</v>
      </c>
      <c r="I417" s="1010"/>
      <c r="J417" s="912" t="s">
        <v>1181</v>
      </c>
      <c r="K417" s="1734"/>
      <c r="L417" s="1735" t="s">
        <v>3328</v>
      </c>
      <c r="M417" s="1702"/>
      <c r="N417" s="865"/>
      <c r="O417" s="857"/>
      <c r="P417" s="857"/>
    </row>
    <row r="418" spans="2:16" ht="13.5">
      <c r="B418" s="858">
        <f t="shared" si="6"/>
        <v>414</v>
      </c>
      <c r="C418" s="872"/>
      <c r="D418" s="938"/>
      <c r="E418" s="1466"/>
      <c r="F418" s="889"/>
      <c r="G418" s="1100" t="s">
        <v>3375</v>
      </c>
      <c r="H418" s="1718"/>
      <c r="I418" s="1718"/>
      <c r="J418" s="894" t="s">
        <v>1181</v>
      </c>
      <c r="K418" s="1737"/>
      <c r="L418" s="1735" t="s">
        <v>3328</v>
      </c>
      <c r="M418" s="1700" t="s">
        <v>3263</v>
      </c>
      <c r="N418" s="865"/>
      <c r="O418" s="857"/>
      <c r="P418" s="857"/>
    </row>
    <row r="419" spans="2:16" ht="13.5">
      <c r="B419" s="858">
        <f t="shared" si="6"/>
        <v>415</v>
      </c>
      <c r="C419" s="872"/>
      <c r="D419" s="938"/>
      <c r="E419" s="1466"/>
      <c r="F419" s="1170" t="s">
        <v>3432</v>
      </c>
      <c r="G419" s="1730" t="s">
        <v>3320</v>
      </c>
      <c r="H419" s="874"/>
      <c r="I419" s="874"/>
      <c r="J419" s="875" t="s">
        <v>3433</v>
      </c>
      <c r="K419" s="1745"/>
      <c r="L419" s="1731" t="s">
        <v>1805</v>
      </c>
      <c r="M419" s="1723"/>
      <c r="N419" s="865"/>
      <c r="O419" s="857"/>
      <c r="P419" s="857"/>
    </row>
    <row r="420" spans="2:16" ht="13.5">
      <c r="B420" s="858">
        <f t="shared" si="6"/>
        <v>416</v>
      </c>
      <c r="C420" s="872"/>
      <c r="D420" s="938"/>
      <c r="E420" s="1466"/>
      <c r="F420" s="1427"/>
      <c r="G420" s="940" t="s">
        <v>3227</v>
      </c>
      <c r="H420" s="883"/>
      <c r="I420" s="883"/>
      <c r="J420" s="884" t="s">
        <v>2979</v>
      </c>
      <c r="K420" s="1734"/>
      <c r="L420" s="1735" t="s">
        <v>3325</v>
      </c>
      <c r="M420" s="1702"/>
      <c r="N420" s="865"/>
      <c r="O420" s="857"/>
      <c r="P420" s="857"/>
    </row>
    <row r="421" spans="2:16" ht="13.5">
      <c r="B421" s="858">
        <f t="shared" si="6"/>
        <v>417</v>
      </c>
      <c r="C421" s="872"/>
      <c r="D421" s="938"/>
      <c r="E421" s="1466"/>
      <c r="F421" s="1427"/>
      <c r="G421" s="940" t="s">
        <v>3228</v>
      </c>
      <c r="H421" s="883"/>
      <c r="I421" s="883"/>
      <c r="J421" s="884" t="s">
        <v>3391</v>
      </c>
      <c r="K421" s="1734"/>
      <c r="L421" s="1735" t="s">
        <v>3341</v>
      </c>
      <c r="M421" s="1702"/>
      <c r="N421" s="865"/>
      <c r="O421" s="857"/>
      <c r="P421" s="857"/>
    </row>
    <row r="422" spans="2:16" ht="13.5">
      <c r="B422" s="858">
        <f t="shared" si="6"/>
        <v>418</v>
      </c>
      <c r="C422" s="872"/>
      <c r="D422" s="938"/>
      <c r="E422" s="1466"/>
      <c r="F422" s="1427"/>
      <c r="G422" s="1053" t="s">
        <v>3230</v>
      </c>
      <c r="H422" s="941" t="s">
        <v>3231</v>
      </c>
      <c r="I422" s="941"/>
      <c r="J422" s="884" t="s">
        <v>1181</v>
      </c>
      <c r="K422" s="1734"/>
      <c r="L422" s="1735" t="s">
        <v>1805</v>
      </c>
      <c r="M422" s="1702"/>
      <c r="N422" s="865"/>
      <c r="O422" s="857"/>
      <c r="P422" s="857"/>
    </row>
    <row r="423" spans="2:16" ht="13.5">
      <c r="B423" s="858">
        <f t="shared" si="6"/>
        <v>419</v>
      </c>
      <c r="C423" s="872"/>
      <c r="D423" s="938"/>
      <c r="E423" s="1466"/>
      <c r="F423" s="1427"/>
      <c r="G423" s="1088"/>
      <c r="H423" s="941" t="s">
        <v>3232</v>
      </c>
      <c r="I423" s="941"/>
      <c r="J423" s="884" t="s">
        <v>1181</v>
      </c>
      <c r="K423" s="1734"/>
      <c r="L423" s="1735" t="s">
        <v>1805</v>
      </c>
      <c r="M423" s="1702"/>
      <c r="N423" s="865"/>
      <c r="O423" s="857"/>
      <c r="P423" s="857"/>
    </row>
    <row r="424" spans="2:16" ht="13.5">
      <c r="B424" s="858">
        <f t="shared" si="6"/>
        <v>420</v>
      </c>
      <c r="C424" s="872"/>
      <c r="D424" s="938"/>
      <c r="E424" s="1466"/>
      <c r="F424" s="879"/>
      <c r="G424" s="1088"/>
      <c r="H424" s="1010" t="s">
        <v>3233</v>
      </c>
      <c r="I424" s="1010"/>
      <c r="J424" s="912" t="s">
        <v>1181</v>
      </c>
      <c r="K424" s="1734"/>
      <c r="L424" s="1735" t="s">
        <v>3328</v>
      </c>
      <c r="M424" s="1702"/>
      <c r="N424" s="865"/>
      <c r="O424" s="857"/>
      <c r="P424" s="857"/>
    </row>
    <row r="425" spans="2:16" ht="13.5">
      <c r="B425" s="858">
        <f t="shared" si="6"/>
        <v>421</v>
      </c>
      <c r="C425" s="872"/>
      <c r="D425" s="938"/>
      <c r="E425" s="1466"/>
      <c r="F425" s="889"/>
      <c r="G425" s="1100" t="s">
        <v>3375</v>
      </c>
      <c r="H425" s="1718"/>
      <c r="I425" s="1718"/>
      <c r="J425" s="894" t="s">
        <v>1181</v>
      </c>
      <c r="K425" s="1737"/>
      <c r="L425" s="1735" t="s">
        <v>1805</v>
      </c>
      <c r="M425" s="1700" t="s">
        <v>3434</v>
      </c>
      <c r="N425" s="865"/>
      <c r="O425" s="857"/>
      <c r="P425" s="857"/>
    </row>
    <row r="426" spans="2:16" ht="13.5">
      <c r="B426" s="858">
        <f t="shared" si="6"/>
        <v>422</v>
      </c>
      <c r="C426" s="872"/>
      <c r="D426" s="938"/>
      <c r="E426" s="1466"/>
      <c r="F426" s="1170" t="s">
        <v>3435</v>
      </c>
      <c r="G426" s="1730" t="s">
        <v>3320</v>
      </c>
      <c r="H426" s="874"/>
      <c r="I426" s="874"/>
      <c r="J426" s="875" t="s">
        <v>3433</v>
      </c>
      <c r="K426" s="1745"/>
      <c r="L426" s="1731" t="s">
        <v>1805</v>
      </c>
      <c r="M426" s="1723"/>
      <c r="N426" s="865"/>
      <c r="O426" s="857"/>
      <c r="P426" s="857"/>
    </row>
    <row r="427" spans="2:16" ht="13.5">
      <c r="B427" s="858">
        <f t="shared" si="6"/>
        <v>423</v>
      </c>
      <c r="C427" s="872"/>
      <c r="D427" s="938"/>
      <c r="E427" s="1466"/>
      <c r="F427" s="1427"/>
      <c r="G427" s="940" t="s">
        <v>3227</v>
      </c>
      <c r="H427" s="883"/>
      <c r="I427" s="883"/>
      <c r="J427" s="884" t="s">
        <v>2979</v>
      </c>
      <c r="K427" s="1734"/>
      <c r="L427" s="1735" t="s">
        <v>3325</v>
      </c>
      <c r="M427" s="1702"/>
      <c r="N427" s="865"/>
      <c r="O427" s="857"/>
      <c r="P427" s="857"/>
    </row>
    <row r="428" spans="2:16" ht="13.5">
      <c r="B428" s="858">
        <f t="shared" si="6"/>
        <v>424</v>
      </c>
      <c r="C428" s="872"/>
      <c r="D428" s="938"/>
      <c r="E428" s="1466"/>
      <c r="F428" s="1427"/>
      <c r="G428" s="940" t="s">
        <v>3228</v>
      </c>
      <c r="H428" s="883"/>
      <c r="I428" s="883"/>
      <c r="J428" s="884" t="s">
        <v>3391</v>
      </c>
      <c r="K428" s="1734"/>
      <c r="L428" s="1735" t="s">
        <v>3341</v>
      </c>
      <c r="M428" s="1702"/>
      <c r="N428" s="865"/>
      <c r="O428" s="857"/>
      <c r="P428" s="857"/>
    </row>
    <row r="429" spans="2:16" ht="13.5">
      <c r="B429" s="858">
        <f t="shared" si="6"/>
        <v>425</v>
      </c>
      <c r="C429" s="872"/>
      <c r="D429" s="938"/>
      <c r="E429" s="1466"/>
      <c r="F429" s="1427"/>
      <c r="G429" s="1053" t="s">
        <v>3230</v>
      </c>
      <c r="H429" s="941" t="s">
        <v>3231</v>
      </c>
      <c r="I429" s="941"/>
      <c r="J429" s="884" t="s">
        <v>1181</v>
      </c>
      <c r="K429" s="1734"/>
      <c r="L429" s="1735" t="s">
        <v>3328</v>
      </c>
      <c r="M429" s="1702"/>
      <c r="N429" s="865"/>
      <c r="O429" s="857"/>
      <c r="P429" s="857"/>
    </row>
    <row r="430" spans="2:16" ht="13.5">
      <c r="B430" s="858">
        <f t="shared" si="6"/>
        <v>426</v>
      </c>
      <c r="C430" s="872"/>
      <c r="D430" s="938"/>
      <c r="E430" s="1466"/>
      <c r="F430" s="1427"/>
      <c r="G430" s="1088"/>
      <c r="H430" s="941" t="s">
        <v>3232</v>
      </c>
      <c r="I430" s="941"/>
      <c r="J430" s="884" t="s">
        <v>1181</v>
      </c>
      <c r="K430" s="1734"/>
      <c r="L430" s="1735" t="s">
        <v>1805</v>
      </c>
      <c r="M430" s="1702"/>
      <c r="N430" s="865"/>
      <c r="O430" s="857"/>
      <c r="P430" s="857"/>
    </row>
    <row r="431" spans="2:16" ht="13.5">
      <c r="B431" s="858">
        <f t="shared" si="6"/>
        <v>427</v>
      </c>
      <c r="C431" s="872"/>
      <c r="D431" s="938"/>
      <c r="E431" s="1466"/>
      <c r="F431" s="879"/>
      <c r="G431" s="1088"/>
      <c r="H431" s="1010" t="s">
        <v>3233</v>
      </c>
      <c r="I431" s="1010"/>
      <c r="J431" s="912" t="s">
        <v>1181</v>
      </c>
      <c r="K431" s="1734"/>
      <c r="L431" s="1735" t="s">
        <v>1805</v>
      </c>
      <c r="M431" s="1702"/>
      <c r="N431" s="865"/>
      <c r="O431" s="857"/>
      <c r="P431" s="857"/>
    </row>
    <row r="432" spans="2:16" ht="13.5">
      <c r="B432" s="858">
        <f t="shared" si="6"/>
        <v>428</v>
      </c>
      <c r="C432" s="872"/>
      <c r="D432" s="938"/>
      <c r="E432" s="1466"/>
      <c r="F432" s="889"/>
      <c r="G432" s="1100" t="s">
        <v>3375</v>
      </c>
      <c r="H432" s="1718"/>
      <c r="I432" s="1718"/>
      <c r="J432" s="894" t="s">
        <v>1181</v>
      </c>
      <c r="K432" s="1737"/>
      <c r="L432" s="1735" t="s">
        <v>3328</v>
      </c>
      <c r="M432" s="1700" t="s">
        <v>3263</v>
      </c>
      <c r="N432" s="865"/>
      <c r="O432" s="857"/>
      <c r="P432" s="857"/>
    </row>
    <row r="433" spans="2:16" ht="13.5">
      <c r="B433" s="858">
        <f t="shared" si="6"/>
        <v>429</v>
      </c>
      <c r="C433" s="872"/>
      <c r="D433" s="938"/>
      <c r="E433" s="1466"/>
      <c r="F433" s="1170" t="s">
        <v>3436</v>
      </c>
      <c r="G433" s="1730" t="s">
        <v>3320</v>
      </c>
      <c r="H433" s="874"/>
      <c r="I433" s="874"/>
      <c r="J433" s="875" t="s">
        <v>3433</v>
      </c>
      <c r="K433" s="1745"/>
      <c r="L433" s="1731" t="s">
        <v>1805</v>
      </c>
      <c r="M433" s="1723"/>
      <c r="N433" s="865"/>
      <c r="O433" s="857"/>
      <c r="P433" s="857"/>
    </row>
    <row r="434" spans="2:16" ht="13.5">
      <c r="B434" s="858">
        <f t="shared" si="6"/>
        <v>430</v>
      </c>
      <c r="C434" s="872"/>
      <c r="D434" s="938"/>
      <c r="E434" s="1466"/>
      <c r="F434" s="1427"/>
      <c r="G434" s="940" t="s">
        <v>3227</v>
      </c>
      <c r="H434" s="883"/>
      <c r="I434" s="883"/>
      <c r="J434" s="884" t="s">
        <v>2979</v>
      </c>
      <c r="K434" s="1734"/>
      <c r="L434" s="1735" t="s">
        <v>3374</v>
      </c>
      <c r="M434" s="1702"/>
      <c r="N434" s="865"/>
      <c r="O434" s="857"/>
      <c r="P434" s="857"/>
    </row>
    <row r="435" spans="2:16" ht="13.5">
      <c r="B435" s="858">
        <f t="shared" si="6"/>
        <v>431</v>
      </c>
      <c r="C435" s="872"/>
      <c r="D435" s="938"/>
      <c r="E435" s="1466"/>
      <c r="F435" s="1427"/>
      <c r="G435" s="940" t="s">
        <v>3228</v>
      </c>
      <c r="H435" s="883"/>
      <c r="I435" s="883"/>
      <c r="J435" s="884" t="s">
        <v>3391</v>
      </c>
      <c r="K435" s="1734"/>
      <c r="L435" s="1735" t="s">
        <v>3341</v>
      </c>
      <c r="M435" s="1702"/>
      <c r="N435" s="865"/>
      <c r="O435" s="857"/>
      <c r="P435" s="857"/>
    </row>
    <row r="436" spans="2:16" ht="13.5">
      <c r="B436" s="858">
        <f t="shared" si="6"/>
        <v>432</v>
      </c>
      <c r="C436" s="872"/>
      <c r="D436" s="938"/>
      <c r="E436" s="1466"/>
      <c r="F436" s="1427"/>
      <c r="G436" s="1053" t="s">
        <v>3230</v>
      </c>
      <c r="H436" s="941" t="s">
        <v>3231</v>
      </c>
      <c r="I436" s="941"/>
      <c r="J436" s="884" t="s">
        <v>1181</v>
      </c>
      <c r="K436" s="1734"/>
      <c r="L436" s="1735" t="s">
        <v>3328</v>
      </c>
      <c r="M436" s="1702"/>
      <c r="N436" s="865"/>
      <c r="O436" s="857"/>
      <c r="P436" s="857"/>
    </row>
    <row r="437" spans="2:16" ht="13.5">
      <c r="B437" s="858">
        <f t="shared" si="6"/>
        <v>433</v>
      </c>
      <c r="C437" s="872"/>
      <c r="D437" s="938"/>
      <c r="E437" s="1466"/>
      <c r="F437" s="1427"/>
      <c r="G437" s="1088"/>
      <c r="H437" s="941" t="s">
        <v>3232</v>
      </c>
      <c r="I437" s="941"/>
      <c r="J437" s="884" t="s">
        <v>1181</v>
      </c>
      <c r="K437" s="1734"/>
      <c r="L437" s="1735" t="s">
        <v>1805</v>
      </c>
      <c r="M437" s="1702"/>
      <c r="N437" s="865"/>
      <c r="O437" s="857"/>
      <c r="P437" s="857"/>
    </row>
    <row r="438" spans="2:16" ht="13.5">
      <c r="B438" s="858">
        <f t="shared" si="6"/>
        <v>434</v>
      </c>
      <c r="C438" s="872"/>
      <c r="D438" s="938"/>
      <c r="E438" s="1466"/>
      <c r="F438" s="879"/>
      <c r="G438" s="1088"/>
      <c r="H438" s="1010" t="s">
        <v>3233</v>
      </c>
      <c r="I438" s="1010"/>
      <c r="J438" s="912" t="s">
        <v>1181</v>
      </c>
      <c r="K438" s="1734"/>
      <c r="L438" s="1735" t="s">
        <v>1805</v>
      </c>
      <c r="M438" s="1702"/>
      <c r="N438" s="865"/>
      <c r="O438" s="857"/>
      <c r="P438" s="857"/>
    </row>
    <row r="439" spans="2:16" ht="13.5">
      <c r="B439" s="858">
        <f t="shared" si="6"/>
        <v>435</v>
      </c>
      <c r="C439" s="908"/>
      <c r="D439" s="938"/>
      <c r="E439" s="1466"/>
      <c r="F439" s="889"/>
      <c r="G439" s="1100" t="s">
        <v>3375</v>
      </c>
      <c r="H439" s="1718"/>
      <c r="I439" s="1718"/>
      <c r="J439" s="894" t="s">
        <v>1181</v>
      </c>
      <c r="K439" s="1737"/>
      <c r="L439" s="1699" t="s">
        <v>1805</v>
      </c>
      <c r="M439" s="1700" t="s">
        <v>3434</v>
      </c>
      <c r="N439" s="865"/>
      <c r="O439" s="857"/>
      <c r="P439" s="857"/>
    </row>
    <row r="440" spans="2:16" ht="13.5">
      <c r="B440" s="858">
        <f t="shared" si="6"/>
        <v>436</v>
      </c>
      <c r="C440" s="908"/>
      <c r="D440" s="938"/>
      <c r="E440" s="1466"/>
      <c r="F440" s="1571" t="s">
        <v>3338</v>
      </c>
      <c r="G440" s="971" t="s">
        <v>3339</v>
      </c>
      <c r="H440" s="1704"/>
      <c r="I440" s="1704"/>
      <c r="J440" s="1298" t="s">
        <v>3218</v>
      </c>
      <c r="K440" s="1743"/>
      <c r="L440" s="1701" t="s">
        <v>3371</v>
      </c>
      <c r="M440" s="1742" t="s">
        <v>3394</v>
      </c>
      <c r="N440" s="932"/>
      <c r="O440" s="857"/>
      <c r="P440" s="857"/>
    </row>
    <row r="441" spans="2:16" s="1692" customFormat="1" ht="13.5">
      <c r="B441" s="858">
        <f t="shared" si="6"/>
        <v>437</v>
      </c>
      <c r="C441" s="1002"/>
      <c r="D441" s="879"/>
      <c r="E441" s="879"/>
      <c r="F441" s="1571"/>
      <c r="G441" s="940" t="s">
        <v>3227</v>
      </c>
      <c r="H441" s="883"/>
      <c r="I441" s="883"/>
      <c r="J441" s="1196" t="s">
        <v>3283</v>
      </c>
      <c r="K441" s="982"/>
      <c r="L441" s="1697" t="s">
        <v>3325</v>
      </c>
      <c r="M441" s="1026"/>
      <c r="N441" s="1690"/>
      <c r="O441" s="1691"/>
      <c r="P441" s="1691"/>
    </row>
    <row r="442" spans="2:16" s="1692" customFormat="1" ht="13.5">
      <c r="B442" s="858">
        <f t="shared" si="6"/>
        <v>438</v>
      </c>
      <c r="C442" s="1002"/>
      <c r="D442" s="879"/>
      <c r="E442" s="879"/>
      <c r="F442" s="1571"/>
      <c r="G442" s="940" t="s">
        <v>3228</v>
      </c>
      <c r="H442" s="883"/>
      <c r="I442" s="883"/>
      <c r="J442" s="1550" t="s">
        <v>3361</v>
      </c>
      <c r="K442" s="982"/>
      <c r="L442" s="1697" t="s">
        <v>3387</v>
      </c>
      <c r="M442" s="1026"/>
      <c r="N442" s="1690"/>
      <c r="O442" s="1691"/>
      <c r="P442" s="1691"/>
    </row>
    <row r="443" spans="2:16" s="1692" customFormat="1" ht="13.5">
      <c r="B443" s="858">
        <f t="shared" si="6"/>
        <v>439</v>
      </c>
      <c r="C443" s="1002"/>
      <c r="D443" s="879"/>
      <c r="E443" s="879"/>
      <c r="F443" s="1571"/>
      <c r="G443" s="1053" t="s">
        <v>3230</v>
      </c>
      <c r="H443" s="941" t="s">
        <v>3231</v>
      </c>
      <c r="I443" s="941"/>
      <c r="J443" s="1196" t="s">
        <v>3218</v>
      </c>
      <c r="K443" s="982"/>
      <c r="L443" s="1697" t="s">
        <v>592</v>
      </c>
      <c r="M443" s="1026"/>
      <c r="N443" s="1690"/>
      <c r="O443" s="1691"/>
      <c r="P443" s="1691"/>
    </row>
    <row r="444" spans="2:16" s="1692" customFormat="1" ht="13.5">
      <c r="B444" s="858">
        <f t="shared" si="6"/>
        <v>440</v>
      </c>
      <c r="C444" s="1002"/>
      <c r="D444" s="879"/>
      <c r="E444" s="879"/>
      <c r="F444" s="1571"/>
      <c r="G444" s="1088"/>
      <c r="H444" s="941" t="s">
        <v>3232</v>
      </c>
      <c r="I444" s="941"/>
      <c r="J444" s="1196" t="s">
        <v>3218</v>
      </c>
      <c r="K444" s="982"/>
      <c r="L444" s="1697" t="s">
        <v>592</v>
      </c>
      <c r="M444" s="1026"/>
      <c r="N444" s="1690"/>
      <c r="O444" s="1691"/>
      <c r="P444" s="1691"/>
    </row>
    <row r="445" spans="2:16" s="1692" customFormat="1" ht="13.5">
      <c r="B445" s="858">
        <f t="shared" si="6"/>
        <v>441</v>
      </c>
      <c r="C445" s="1002"/>
      <c r="D445" s="879"/>
      <c r="E445" s="879"/>
      <c r="F445" s="1571"/>
      <c r="G445" s="1088"/>
      <c r="H445" s="1010" t="s">
        <v>3233</v>
      </c>
      <c r="I445" s="1010"/>
      <c r="J445" s="1196" t="s">
        <v>1790</v>
      </c>
      <c r="K445" s="1502"/>
      <c r="L445" s="1695" t="s">
        <v>592</v>
      </c>
      <c r="M445" s="1715"/>
      <c r="N445" s="1690"/>
      <c r="O445" s="1691"/>
      <c r="P445" s="1691"/>
    </row>
    <row r="446" spans="2:16" s="1692" customFormat="1" ht="13.5">
      <c r="B446" s="858">
        <f t="shared" si="6"/>
        <v>442</v>
      </c>
      <c r="C446" s="1002"/>
      <c r="D446" s="879"/>
      <c r="E446" s="879"/>
      <c r="F446" s="1571"/>
      <c r="G446" s="1053" t="s">
        <v>3234</v>
      </c>
      <c r="H446" s="1052" t="s">
        <v>3342</v>
      </c>
      <c r="I446" s="1010" t="s">
        <v>1702</v>
      </c>
      <c r="J446" s="1196" t="s">
        <v>3343</v>
      </c>
      <c r="K446" s="1502"/>
      <c r="L446" s="1695" t="s">
        <v>592</v>
      </c>
      <c r="M446" s="1715"/>
      <c r="N446" s="1690"/>
      <c r="O446" s="1691"/>
      <c r="P446" s="1691"/>
    </row>
    <row r="447" spans="2:16" s="1692" customFormat="1" ht="13.5">
      <c r="B447" s="858">
        <f t="shared" si="6"/>
        <v>443</v>
      </c>
      <c r="C447" s="1002"/>
      <c r="D447" s="879"/>
      <c r="E447" s="879"/>
      <c r="F447" s="1571"/>
      <c r="G447" s="1088"/>
      <c r="H447" s="1000"/>
      <c r="I447" s="941" t="s">
        <v>3344</v>
      </c>
      <c r="J447" s="1550" t="s">
        <v>2769</v>
      </c>
      <c r="K447" s="982"/>
      <c r="L447" s="1697" t="s">
        <v>2121</v>
      </c>
      <c r="M447" s="1026"/>
      <c r="N447" s="1690"/>
      <c r="O447" s="1691"/>
      <c r="P447" s="1691"/>
    </row>
    <row r="448" spans="2:16" s="1692" customFormat="1" ht="13.5">
      <c r="B448" s="858">
        <f t="shared" si="6"/>
        <v>444</v>
      </c>
      <c r="C448" s="1002"/>
      <c r="D448" s="879"/>
      <c r="E448" s="879"/>
      <c r="F448" s="1571"/>
      <c r="G448" s="1088"/>
      <c r="H448" s="1052" t="s">
        <v>3345</v>
      </c>
      <c r="I448" s="1010" t="s">
        <v>1702</v>
      </c>
      <c r="J448" s="1550" t="s">
        <v>3235</v>
      </c>
      <c r="K448" s="982"/>
      <c r="L448" s="1697" t="s">
        <v>592</v>
      </c>
      <c r="M448" s="1026"/>
      <c r="N448" s="1690"/>
      <c r="O448" s="1691"/>
      <c r="P448" s="1691"/>
    </row>
    <row r="449" spans="2:16" s="1692" customFormat="1" ht="13.5">
      <c r="B449" s="858">
        <f t="shared" si="6"/>
        <v>445</v>
      </c>
      <c r="C449" s="1002"/>
      <c r="D449" s="879"/>
      <c r="E449" s="879"/>
      <c r="F449" s="1571"/>
      <c r="G449" s="1088"/>
      <c r="H449" s="1000"/>
      <c r="I449" s="941" t="s">
        <v>3344</v>
      </c>
      <c r="J449" s="1550" t="s">
        <v>2769</v>
      </c>
      <c r="K449" s="982"/>
      <c r="L449" s="1695" t="s">
        <v>2121</v>
      </c>
      <c r="M449" s="1026"/>
      <c r="N449" s="1690"/>
      <c r="O449" s="1691"/>
      <c r="P449" s="1691"/>
    </row>
    <row r="450" spans="2:16" s="1692" customFormat="1" ht="13.5">
      <c r="B450" s="858">
        <f t="shared" si="6"/>
        <v>446</v>
      </c>
      <c r="C450" s="1002"/>
      <c r="D450" s="879"/>
      <c r="E450" s="879"/>
      <c r="F450" s="1571"/>
      <c r="G450" s="1088"/>
      <c r="H450" s="1052" t="s">
        <v>3346</v>
      </c>
      <c r="I450" s="1010" t="s">
        <v>1702</v>
      </c>
      <c r="J450" s="1196" t="s">
        <v>708</v>
      </c>
      <c r="K450" s="982"/>
      <c r="L450" s="1697" t="s">
        <v>592</v>
      </c>
      <c r="M450" s="1026"/>
      <c r="N450" s="1690"/>
      <c r="O450" s="1691"/>
      <c r="P450" s="1691"/>
    </row>
    <row r="451" spans="2:16" s="1692" customFormat="1" ht="13.5">
      <c r="B451" s="858">
        <f t="shared" si="6"/>
        <v>447</v>
      </c>
      <c r="C451" s="1002"/>
      <c r="D451" s="879"/>
      <c r="E451" s="879"/>
      <c r="F451" s="1571"/>
      <c r="G451" s="975"/>
      <c r="H451" s="1000"/>
      <c r="I451" s="941" t="s">
        <v>3344</v>
      </c>
      <c r="J451" s="1550" t="s">
        <v>2769</v>
      </c>
      <c r="K451" s="1502"/>
      <c r="L451" s="1695" t="s">
        <v>2121</v>
      </c>
      <c r="M451" s="1715"/>
      <c r="N451" s="1690"/>
      <c r="O451" s="1691"/>
      <c r="P451" s="1691"/>
    </row>
    <row r="452" spans="2:16" s="1692" customFormat="1" ht="27">
      <c r="B452" s="858">
        <f t="shared" si="6"/>
        <v>448</v>
      </c>
      <c r="C452" s="1002"/>
      <c r="D452" s="879"/>
      <c r="E452" s="879"/>
      <c r="F452" s="1716"/>
      <c r="G452" s="1100" t="s">
        <v>3239</v>
      </c>
      <c r="H452" s="1718"/>
      <c r="I452" s="1718"/>
      <c r="J452" s="1719" t="s">
        <v>3347</v>
      </c>
      <c r="K452" s="984"/>
      <c r="L452" s="1699" t="s">
        <v>592</v>
      </c>
      <c r="M452" s="1720" t="s">
        <v>3437</v>
      </c>
      <c r="N452" s="1690"/>
      <c r="O452" s="1691"/>
      <c r="P452" s="1691"/>
    </row>
    <row r="453" spans="2:16" ht="13.5">
      <c r="B453" s="858">
        <f t="shared" si="6"/>
        <v>449</v>
      </c>
      <c r="C453" s="908"/>
      <c r="D453" s="938"/>
      <c r="E453" s="1466"/>
      <c r="F453" s="1714" t="s">
        <v>3348</v>
      </c>
      <c r="G453" s="971" t="s">
        <v>3339</v>
      </c>
      <c r="H453" s="941"/>
      <c r="I453" s="941"/>
      <c r="J453" s="1196" t="s">
        <v>3356</v>
      </c>
      <c r="K453" s="1732"/>
      <c r="L453" s="1697" t="s">
        <v>3354</v>
      </c>
      <c r="M453" s="1026" t="s">
        <v>3438</v>
      </c>
      <c r="N453" s="932"/>
      <c r="O453" s="857"/>
      <c r="P453" s="857"/>
    </row>
    <row r="454" spans="2:16" s="1692" customFormat="1" ht="13.5">
      <c r="B454" s="858">
        <f t="shared" si="6"/>
        <v>450</v>
      </c>
      <c r="C454" s="1002"/>
      <c r="D454" s="879"/>
      <c r="E454" s="879"/>
      <c r="F454" s="1571"/>
      <c r="G454" s="940" t="s">
        <v>3227</v>
      </c>
      <c r="H454" s="883"/>
      <c r="I454" s="883"/>
      <c r="J454" s="1196" t="s">
        <v>3379</v>
      </c>
      <c r="K454" s="982"/>
      <c r="L454" s="1697" t="s">
        <v>1033</v>
      </c>
      <c r="M454" s="1026"/>
      <c r="N454" s="1690"/>
      <c r="O454" s="1691"/>
      <c r="P454" s="1691"/>
    </row>
    <row r="455" spans="2:16" s="1692" customFormat="1" ht="13.5">
      <c r="B455" s="858">
        <f t="shared" ref="B455:B518" si="7">B454+1</f>
        <v>451</v>
      </c>
      <c r="C455" s="1002"/>
      <c r="D455" s="879"/>
      <c r="E455" s="879"/>
      <c r="F455" s="1571"/>
      <c r="G455" s="940" t="s">
        <v>3228</v>
      </c>
      <c r="H455" s="883"/>
      <c r="I455" s="883"/>
      <c r="J455" s="1550" t="s">
        <v>3340</v>
      </c>
      <c r="K455" s="982"/>
      <c r="L455" s="1697" t="s">
        <v>3366</v>
      </c>
      <c r="M455" s="1026"/>
      <c r="N455" s="1690"/>
      <c r="O455" s="1691"/>
      <c r="P455" s="1691"/>
    </row>
    <row r="456" spans="2:16" s="1692" customFormat="1" ht="13.5">
      <c r="B456" s="858">
        <f t="shared" si="7"/>
        <v>452</v>
      </c>
      <c r="C456" s="1002"/>
      <c r="D456" s="879"/>
      <c r="E456" s="879"/>
      <c r="F456" s="1571"/>
      <c r="G456" s="1053" t="s">
        <v>3230</v>
      </c>
      <c r="H456" s="941" t="s">
        <v>3231</v>
      </c>
      <c r="I456" s="941"/>
      <c r="J456" s="1196" t="s">
        <v>3218</v>
      </c>
      <c r="K456" s="982"/>
      <c r="L456" s="1697" t="s">
        <v>592</v>
      </c>
      <c r="M456" s="1026"/>
      <c r="N456" s="1690"/>
      <c r="O456" s="1691"/>
      <c r="P456" s="1691"/>
    </row>
    <row r="457" spans="2:16" s="1692" customFormat="1" ht="13.5">
      <c r="B457" s="858">
        <f t="shared" si="7"/>
        <v>453</v>
      </c>
      <c r="C457" s="1002"/>
      <c r="D457" s="879"/>
      <c r="E457" s="879"/>
      <c r="F457" s="1571"/>
      <c r="G457" s="1088"/>
      <c r="H457" s="941" t="s">
        <v>3232</v>
      </c>
      <c r="I457" s="941"/>
      <c r="J457" s="1196" t="s">
        <v>708</v>
      </c>
      <c r="K457" s="982"/>
      <c r="L457" s="1697" t="s">
        <v>592</v>
      </c>
      <c r="M457" s="1026"/>
      <c r="N457" s="1690"/>
      <c r="O457" s="1691"/>
      <c r="P457" s="1691"/>
    </row>
    <row r="458" spans="2:16" s="1692" customFormat="1" ht="13.5">
      <c r="B458" s="858">
        <f t="shared" si="7"/>
        <v>454</v>
      </c>
      <c r="C458" s="1002"/>
      <c r="D458" s="879"/>
      <c r="E458" s="879"/>
      <c r="F458" s="1571"/>
      <c r="G458" s="1088"/>
      <c r="H458" s="1010" t="s">
        <v>3233</v>
      </c>
      <c r="I458" s="1010"/>
      <c r="J458" s="1196" t="s">
        <v>3218</v>
      </c>
      <c r="K458" s="1502"/>
      <c r="L458" s="1695" t="s">
        <v>592</v>
      </c>
      <c r="M458" s="1715"/>
      <c r="N458" s="1690"/>
      <c r="O458" s="1691"/>
      <c r="P458" s="1691"/>
    </row>
    <row r="459" spans="2:16" s="1692" customFormat="1" ht="13.5">
      <c r="B459" s="858">
        <f t="shared" si="7"/>
        <v>455</v>
      </c>
      <c r="C459" s="1002"/>
      <c r="D459" s="879"/>
      <c r="E459" s="879"/>
      <c r="F459" s="1571"/>
      <c r="G459" s="1053" t="s">
        <v>3234</v>
      </c>
      <c r="H459" s="1052" t="s">
        <v>3342</v>
      </c>
      <c r="I459" s="1010" t="s">
        <v>1702</v>
      </c>
      <c r="J459" s="1196" t="s">
        <v>708</v>
      </c>
      <c r="K459" s="1502"/>
      <c r="L459" s="1695" t="s">
        <v>592</v>
      </c>
      <c r="M459" s="1715"/>
      <c r="N459" s="1690"/>
      <c r="O459" s="1691"/>
      <c r="P459" s="1691"/>
    </row>
    <row r="460" spans="2:16" s="1692" customFormat="1" ht="13.5">
      <c r="B460" s="858">
        <f t="shared" si="7"/>
        <v>456</v>
      </c>
      <c r="C460" s="1002"/>
      <c r="D460" s="879"/>
      <c r="E460" s="879"/>
      <c r="F460" s="1571"/>
      <c r="G460" s="1088"/>
      <c r="H460" s="1000"/>
      <c r="I460" s="941" t="s">
        <v>3344</v>
      </c>
      <c r="J460" s="1550" t="s">
        <v>2769</v>
      </c>
      <c r="K460" s="982"/>
      <c r="L460" s="1697" t="s">
        <v>2121</v>
      </c>
      <c r="M460" s="1026"/>
      <c r="N460" s="1690"/>
      <c r="O460" s="1691"/>
      <c r="P460" s="1691"/>
    </row>
    <row r="461" spans="2:16" s="1692" customFormat="1" ht="13.5">
      <c r="B461" s="858">
        <f t="shared" si="7"/>
        <v>457</v>
      </c>
      <c r="C461" s="1002"/>
      <c r="D461" s="879"/>
      <c r="E461" s="879"/>
      <c r="F461" s="1571"/>
      <c r="G461" s="1088"/>
      <c r="H461" s="1052" t="s">
        <v>3345</v>
      </c>
      <c r="I461" s="1010" t="s">
        <v>1702</v>
      </c>
      <c r="J461" s="1550" t="s">
        <v>3235</v>
      </c>
      <c r="K461" s="982"/>
      <c r="L461" s="1697" t="s">
        <v>592</v>
      </c>
      <c r="M461" s="1026"/>
      <c r="N461" s="1690"/>
      <c r="O461" s="1691"/>
      <c r="P461" s="1691"/>
    </row>
    <row r="462" spans="2:16" s="1692" customFormat="1" ht="13.5">
      <c r="B462" s="858">
        <f t="shared" si="7"/>
        <v>458</v>
      </c>
      <c r="C462" s="1002"/>
      <c r="D462" s="879"/>
      <c r="E462" s="879"/>
      <c r="F462" s="1571"/>
      <c r="G462" s="1088"/>
      <c r="H462" s="1000"/>
      <c r="I462" s="941" t="s">
        <v>3344</v>
      </c>
      <c r="J462" s="1550" t="s">
        <v>2769</v>
      </c>
      <c r="K462" s="982"/>
      <c r="L462" s="1695" t="s">
        <v>2121</v>
      </c>
      <c r="M462" s="1026"/>
      <c r="N462" s="1690"/>
      <c r="O462" s="1691"/>
      <c r="P462" s="1691"/>
    </row>
    <row r="463" spans="2:16" s="1692" customFormat="1" ht="13.5">
      <c r="B463" s="858">
        <f t="shared" si="7"/>
        <v>459</v>
      </c>
      <c r="C463" s="1002"/>
      <c r="D463" s="879"/>
      <c r="E463" s="879"/>
      <c r="F463" s="1571"/>
      <c r="G463" s="1088"/>
      <c r="H463" s="1052" t="s">
        <v>3346</v>
      </c>
      <c r="I463" s="1010" t="s">
        <v>1702</v>
      </c>
      <c r="J463" s="1196" t="s">
        <v>708</v>
      </c>
      <c r="K463" s="982"/>
      <c r="L463" s="1697" t="s">
        <v>592</v>
      </c>
      <c r="M463" s="1026"/>
      <c r="N463" s="1690"/>
      <c r="O463" s="1691"/>
      <c r="P463" s="1691"/>
    </row>
    <row r="464" spans="2:16" s="1692" customFormat="1" ht="13.5">
      <c r="B464" s="858">
        <f t="shared" si="7"/>
        <v>460</v>
      </c>
      <c r="C464" s="1002"/>
      <c r="D464" s="879"/>
      <c r="E464" s="879"/>
      <c r="F464" s="1571"/>
      <c r="G464" s="975"/>
      <c r="H464" s="1000"/>
      <c r="I464" s="941" t="s">
        <v>3344</v>
      </c>
      <c r="J464" s="1550" t="s">
        <v>2769</v>
      </c>
      <c r="K464" s="1502"/>
      <c r="L464" s="1695" t="s">
        <v>2121</v>
      </c>
      <c r="M464" s="1715"/>
      <c r="N464" s="1690"/>
      <c r="O464" s="1691"/>
      <c r="P464" s="1691"/>
    </row>
    <row r="465" spans="2:16" s="1692" customFormat="1" ht="27">
      <c r="B465" s="858">
        <f t="shared" si="7"/>
        <v>461</v>
      </c>
      <c r="C465" s="1002"/>
      <c r="D465" s="879"/>
      <c r="E465" s="879"/>
      <c r="F465" s="1716"/>
      <c r="G465" s="1100" t="s">
        <v>3239</v>
      </c>
      <c r="H465" s="1718"/>
      <c r="I465" s="1718"/>
      <c r="J465" s="1719" t="s">
        <v>3347</v>
      </c>
      <c r="K465" s="984"/>
      <c r="L465" s="1699" t="s">
        <v>592</v>
      </c>
      <c r="M465" s="1720" t="s">
        <v>3437</v>
      </c>
      <c r="N465" s="1690"/>
      <c r="O465" s="1691"/>
      <c r="P465" s="1691"/>
    </row>
    <row r="466" spans="2:16" ht="13.5">
      <c r="B466" s="858">
        <f t="shared" si="7"/>
        <v>462</v>
      </c>
      <c r="C466" s="908"/>
      <c r="D466" s="938"/>
      <c r="E466" s="1466"/>
      <c r="F466" s="1714" t="s">
        <v>3352</v>
      </c>
      <c r="G466" s="971" t="s">
        <v>3339</v>
      </c>
      <c r="H466" s="941"/>
      <c r="I466" s="941"/>
      <c r="J466" s="1196" t="s">
        <v>708</v>
      </c>
      <c r="K466" s="1732"/>
      <c r="L466" s="1697" t="s">
        <v>3371</v>
      </c>
      <c r="M466" s="1026"/>
      <c r="N466" s="932"/>
      <c r="O466" s="857"/>
      <c r="P466" s="857"/>
    </row>
    <row r="467" spans="2:16" s="1692" customFormat="1" ht="13.5">
      <c r="B467" s="858">
        <f t="shared" si="7"/>
        <v>463</v>
      </c>
      <c r="C467" s="1002"/>
      <c r="D467" s="879"/>
      <c r="E467" s="879"/>
      <c r="F467" s="1571"/>
      <c r="G467" s="940" t="s">
        <v>3227</v>
      </c>
      <c r="H467" s="883"/>
      <c r="I467" s="883"/>
      <c r="J467" s="1196" t="s">
        <v>3379</v>
      </c>
      <c r="K467" s="982"/>
      <c r="L467" s="1697" t="s">
        <v>1033</v>
      </c>
      <c r="M467" s="1026"/>
      <c r="N467" s="1690"/>
      <c r="O467" s="1691"/>
      <c r="P467" s="1691"/>
    </row>
    <row r="468" spans="2:16" s="1692" customFormat="1" ht="13.5">
      <c r="B468" s="858">
        <f t="shared" si="7"/>
        <v>464</v>
      </c>
      <c r="C468" s="1002"/>
      <c r="D468" s="879"/>
      <c r="E468" s="879"/>
      <c r="F468" s="1571"/>
      <c r="G468" s="940" t="s">
        <v>3228</v>
      </c>
      <c r="H468" s="883"/>
      <c r="I468" s="883"/>
      <c r="J468" s="1550" t="s">
        <v>3355</v>
      </c>
      <c r="K468" s="982"/>
      <c r="L468" s="1697" t="s">
        <v>814</v>
      </c>
      <c r="M468" s="1026"/>
      <c r="N468" s="1690"/>
      <c r="O468" s="1691"/>
      <c r="P468" s="1691"/>
    </row>
    <row r="469" spans="2:16" s="1692" customFormat="1" ht="13.5">
      <c r="B469" s="858">
        <f t="shared" si="7"/>
        <v>465</v>
      </c>
      <c r="C469" s="1002"/>
      <c r="D469" s="879"/>
      <c r="E469" s="879"/>
      <c r="F469" s="1571"/>
      <c r="G469" s="1053" t="s">
        <v>3230</v>
      </c>
      <c r="H469" s="941" t="s">
        <v>3231</v>
      </c>
      <c r="I469" s="941"/>
      <c r="J469" s="1196" t="s">
        <v>3356</v>
      </c>
      <c r="K469" s="982"/>
      <c r="L469" s="1697" t="s">
        <v>592</v>
      </c>
      <c r="M469" s="1026"/>
      <c r="N469" s="1690"/>
      <c r="O469" s="1691"/>
      <c r="P469" s="1691"/>
    </row>
    <row r="470" spans="2:16" s="1692" customFormat="1" ht="13.5">
      <c r="B470" s="858">
        <f t="shared" si="7"/>
        <v>466</v>
      </c>
      <c r="C470" s="1002"/>
      <c r="D470" s="879"/>
      <c r="E470" s="879"/>
      <c r="F470" s="1571"/>
      <c r="G470" s="1088"/>
      <c r="H470" s="941" t="s">
        <v>3232</v>
      </c>
      <c r="I470" s="941"/>
      <c r="J470" s="1196" t="s">
        <v>1790</v>
      </c>
      <c r="K470" s="982"/>
      <c r="L470" s="1697" t="s">
        <v>592</v>
      </c>
      <c r="M470" s="1026"/>
      <c r="N470" s="1690"/>
      <c r="O470" s="1691"/>
      <c r="P470" s="1691"/>
    </row>
    <row r="471" spans="2:16" s="1692" customFormat="1" ht="13.5">
      <c r="B471" s="858">
        <f t="shared" si="7"/>
        <v>467</v>
      </c>
      <c r="C471" s="1002"/>
      <c r="D471" s="879"/>
      <c r="E471" s="879"/>
      <c r="F471" s="1571"/>
      <c r="G471" s="1088"/>
      <c r="H471" s="1010" t="s">
        <v>3233</v>
      </c>
      <c r="I471" s="1010"/>
      <c r="J471" s="1196" t="s">
        <v>3218</v>
      </c>
      <c r="K471" s="1502"/>
      <c r="L471" s="1695" t="s">
        <v>592</v>
      </c>
      <c r="M471" s="1715"/>
      <c r="N471" s="1690"/>
      <c r="O471" s="1691"/>
      <c r="P471" s="1691"/>
    </row>
    <row r="472" spans="2:16" s="1692" customFormat="1" ht="13.5">
      <c r="B472" s="858">
        <f t="shared" si="7"/>
        <v>468</v>
      </c>
      <c r="C472" s="1002"/>
      <c r="D472" s="879"/>
      <c r="E472" s="879"/>
      <c r="F472" s="1571"/>
      <c r="G472" s="1053" t="s">
        <v>3234</v>
      </c>
      <c r="H472" s="1052" t="s">
        <v>3345</v>
      </c>
      <c r="I472" s="1010" t="s">
        <v>1702</v>
      </c>
      <c r="J472" s="1550" t="s">
        <v>3235</v>
      </c>
      <c r="K472" s="982"/>
      <c r="L472" s="1697" t="s">
        <v>592</v>
      </c>
      <c r="M472" s="1026"/>
      <c r="N472" s="1690"/>
      <c r="O472" s="1691"/>
      <c r="P472" s="1691"/>
    </row>
    <row r="473" spans="2:16" s="1692" customFormat="1" ht="13.5">
      <c r="B473" s="858">
        <f t="shared" si="7"/>
        <v>469</v>
      </c>
      <c r="C473" s="1002"/>
      <c r="D473" s="879"/>
      <c r="E473" s="879"/>
      <c r="F473" s="1571"/>
      <c r="G473" s="1088"/>
      <c r="H473" s="1000"/>
      <c r="I473" s="941" t="s">
        <v>3344</v>
      </c>
      <c r="J473" s="1550" t="s">
        <v>2769</v>
      </c>
      <c r="K473" s="982"/>
      <c r="L473" s="1697" t="s">
        <v>2121</v>
      </c>
      <c r="M473" s="1026"/>
      <c r="N473" s="1690"/>
      <c r="O473" s="1691"/>
      <c r="P473" s="1691"/>
    </row>
    <row r="474" spans="2:16" s="1692" customFormat="1" ht="13.5">
      <c r="B474" s="858">
        <f t="shared" si="7"/>
        <v>470</v>
      </c>
      <c r="C474" s="1002"/>
      <c r="D474" s="879"/>
      <c r="E474" s="879"/>
      <c r="F474" s="1571"/>
      <c r="G474" s="1088"/>
      <c r="H474" s="1052" t="s">
        <v>3346</v>
      </c>
      <c r="I474" s="1010" t="s">
        <v>1702</v>
      </c>
      <c r="J474" s="1196" t="s">
        <v>3356</v>
      </c>
      <c r="K474" s="982"/>
      <c r="L474" s="1697" t="s">
        <v>592</v>
      </c>
      <c r="M474" s="1026"/>
      <c r="N474" s="1690"/>
      <c r="O474" s="1691"/>
      <c r="P474" s="1691"/>
    </row>
    <row r="475" spans="2:16" s="1692" customFormat="1" ht="13.5">
      <c r="B475" s="858">
        <f t="shared" si="7"/>
        <v>471</v>
      </c>
      <c r="C475" s="1002"/>
      <c r="D475" s="879"/>
      <c r="E475" s="879"/>
      <c r="F475" s="1571"/>
      <c r="G475" s="975"/>
      <c r="H475" s="1000"/>
      <c r="I475" s="941" t="s">
        <v>3344</v>
      </c>
      <c r="J475" s="1550" t="s">
        <v>2769</v>
      </c>
      <c r="K475" s="1502"/>
      <c r="L475" s="1695" t="s">
        <v>2121</v>
      </c>
      <c r="M475" s="1026"/>
      <c r="N475" s="1690"/>
      <c r="O475" s="1691"/>
      <c r="P475" s="1691"/>
    </row>
    <row r="476" spans="2:16" s="1692" customFormat="1" ht="27">
      <c r="B476" s="858">
        <f t="shared" si="7"/>
        <v>472</v>
      </c>
      <c r="C476" s="1002"/>
      <c r="D476" s="879"/>
      <c r="E476" s="879"/>
      <c r="F476" s="1716"/>
      <c r="G476" s="1100" t="s">
        <v>3239</v>
      </c>
      <c r="H476" s="1718"/>
      <c r="I476" s="1718"/>
      <c r="J476" s="1719" t="s">
        <v>3347</v>
      </c>
      <c r="K476" s="984"/>
      <c r="L476" s="1699" t="s">
        <v>592</v>
      </c>
      <c r="M476" s="1720" t="s">
        <v>3437</v>
      </c>
      <c r="N476" s="1690"/>
      <c r="O476" s="1691"/>
      <c r="P476" s="1691"/>
    </row>
    <row r="477" spans="2:16" ht="13.5">
      <c r="B477" s="858">
        <f t="shared" si="7"/>
        <v>473</v>
      </c>
      <c r="C477" s="908"/>
      <c r="D477" s="938"/>
      <c r="E477" s="1466"/>
      <c r="F477" s="1714" t="s">
        <v>3353</v>
      </c>
      <c r="G477" s="971" t="s">
        <v>3339</v>
      </c>
      <c r="H477" s="941"/>
      <c r="I477" s="941"/>
      <c r="J477" s="1196" t="s">
        <v>708</v>
      </c>
      <c r="K477" s="1732"/>
      <c r="L477" s="1697" t="s">
        <v>1369</v>
      </c>
      <c r="M477" s="1026"/>
      <c r="N477" s="932"/>
      <c r="O477" s="857"/>
      <c r="P477" s="857"/>
    </row>
    <row r="478" spans="2:16" s="1692" customFormat="1" ht="13.5">
      <c r="B478" s="858">
        <f t="shared" si="7"/>
        <v>474</v>
      </c>
      <c r="C478" s="1002"/>
      <c r="D478" s="879"/>
      <c r="E478" s="879"/>
      <c r="F478" s="1571"/>
      <c r="G478" s="940" t="s">
        <v>3227</v>
      </c>
      <c r="H478" s="883"/>
      <c r="I478" s="883"/>
      <c r="J478" s="1196" t="s">
        <v>1031</v>
      </c>
      <c r="K478" s="982"/>
      <c r="L478" s="1697" t="s">
        <v>1033</v>
      </c>
      <c r="M478" s="1026"/>
      <c r="N478" s="1690"/>
      <c r="O478" s="1691"/>
      <c r="P478" s="1691"/>
    </row>
    <row r="479" spans="2:16" s="1692" customFormat="1" ht="13.5">
      <c r="B479" s="858">
        <f t="shared" si="7"/>
        <v>475</v>
      </c>
      <c r="C479" s="1002"/>
      <c r="D479" s="879"/>
      <c r="E479" s="879"/>
      <c r="F479" s="1571"/>
      <c r="G479" s="940" t="s">
        <v>3228</v>
      </c>
      <c r="H479" s="883"/>
      <c r="I479" s="883"/>
      <c r="J479" s="1550" t="s">
        <v>3349</v>
      </c>
      <c r="K479" s="982"/>
      <c r="L479" s="1697" t="s">
        <v>814</v>
      </c>
      <c r="M479" s="1026"/>
      <c r="N479" s="1690"/>
      <c r="O479" s="1691"/>
      <c r="P479" s="1691"/>
    </row>
    <row r="480" spans="2:16" s="1692" customFormat="1" ht="13.5">
      <c r="B480" s="858">
        <f t="shared" si="7"/>
        <v>476</v>
      </c>
      <c r="C480" s="1002"/>
      <c r="D480" s="879"/>
      <c r="E480" s="879"/>
      <c r="F480" s="1571"/>
      <c r="G480" s="1053" t="s">
        <v>3230</v>
      </c>
      <c r="H480" s="941" t="s">
        <v>3231</v>
      </c>
      <c r="I480" s="941"/>
      <c r="J480" s="1196" t="s">
        <v>3218</v>
      </c>
      <c r="K480" s="982"/>
      <c r="L480" s="1697" t="s">
        <v>592</v>
      </c>
      <c r="M480" s="1026"/>
      <c r="N480" s="1690"/>
      <c r="O480" s="1691"/>
      <c r="P480" s="1691"/>
    </row>
    <row r="481" spans="2:16" s="1692" customFormat="1" ht="13.5">
      <c r="B481" s="858">
        <f t="shared" si="7"/>
        <v>477</v>
      </c>
      <c r="C481" s="1002"/>
      <c r="D481" s="879"/>
      <c r="E481" s="879"/>
      <c r="F481" s="1571"/>
      <c r="G481" s="1088"/>
      <c r="H481" s="941" t="s">
        <v>3232</v>
      </c>
      <c r="I481" s="941"/>
      <c r="J481" s="1196" t="s">
        <v>3356</v>
      </c>
      <c r="K481" s="982"/>
      <c r="L481" s="1697" t="s">
        <v>592</v>
      </c>
      <c r="M481" s="1026"/>
      <c r="N481" s="1690"/>
      <c r="O481" s="1691"/>
      <c r="P481" s="1691"/>
    </row>
    <row r="482" spans="2:16" s="1692" customFormat="1" ht="13.5">
      <c r="B482" s="858">
        <f t="shared" si="7"/>
        <v>478</v>
      </c>
      <c r="C482" s="1002"/>
      <c r="D482" s="879"/>
      <c r="E482" s="879"/>
      <c r="F482" s="1571"/>
      <c r="G482" s="1088"/>
      <c r="H482" s="1010" t="s">
        <v>3233</v>
      </c>
      <c r="I482" s="1010"/>
      <c r="J482" s="1196" t="s">
        <v>708</v>
      </c>
      <c r="K482" s="1502"/>
      <c r="L482" s="1695" t="s">
        <v>592</v>
      </c>
      <c r="M482" s="1715"/>
      <c r="N482" s="1690"/>
      <c r="O482" s="1691"/>
      <c r="P482" s="1691"/>
    </row>
    <row r="483" spans="2:16" s="1692" customFormat="1" ht="13.5">
      <c r="B483" s="858">
        <f t="shared" si="7"/>
        <v>479</v>
      </c>
      <c r="C483" s="1002"/>
      <c r="D483" s="879"/>
      <c r="E483" s="879"/>
      <c r="F483" s="1571"/>
      <c r="G483" s="1053" t="s">
        <v>3234</v>
      </c>
      <c r="H483" s="1052" t="s">
        <v>3345</v>
      </c>
      <c r="I483" s="1010" t="s">
        <v>1702</v>
      </c>
      <c r="J483" s="1550" t="s">
        <v>3235</v>
      </c>
      <c r="K483" s="982"/>
      <c r="L483" s="1697" t="s">
        <v>592</v>
      </c>
      <c r="M483" s="1026"/>
      <c r="N483" s="1690"/>
      <c r="O483" s="1691"/>
      <c r="P483" s="1691"/>
    </row>
    <row r="484" spans="2:16" s="1692" customFormat="1" ht="13.5">
      <c r="B484" s="858">
        <f t="shared" si="7"/>
        <v>480</v>
      </c>
      <c r="C484" s="1002"/>
      <c r="D484" s="879"/>
      <c r="E484" s="879"/>
      <c r="F484" s="1571"/>
      <c r="G484" s="1088"/>
      <c r="H484" s="1000"/>
      <c r="I484" s="941" t="s">
        <v>3344</v>
      </c>
      <c r="J484" s="1550" t="s">
        <v>2769</v>
      </c>
      <c r="K484" s="982"/>
      <c r="L484" s="1697" t="s">
        <v>2121</v>
      </c>
      <c r="M484" s="1026"/>
      <c r="N484" s="1690"/>
      <c r="O484" s="1691"/>
      <c r="P484" s="1691"/>
    </row>
    <row r="485" spans="2:16" s="1692" customFormat="1" ht="13.5">
      <c r="B485" s="858">
        <f t="shared" si="7"/>
        <v>481</v>
      </c>
      <c r="C485" s="1002"/>
      <c r="D485" s="879"/>
      <c r="E485" s="879"/>
      <c r="F485" s="1571"/>
      <c r="G485" s="1088"/>
      <c r="H485" s="1052" t="s">
        <v>3346</v>
      </c>
      <c r="I485" s="1010" t="s">
        <v>1702</v>
      </c>
      <c r="J485" s="1196" t="s">
        <v>1790</v>
      </c>
      <c r="K485" s="982"/>
      <c r="L485" s="1697" t="s">
        <v>592</v>
      </c>
      <c r="M485" s="1026"/>
      <c r="N485" s="1690"/>
      <c r="O485" s="1691"/>
      <c r="P485" s="1691"/>
    </row>
    <row r="486" spans="2:16" s="1692" customFormat="1" ht="13.5">
      <c r="B486" s="858">
        <f t="shared" si="7"/>
        <v>482</v>
      </c>
      <c r="C486" s="1002"/>
      <c r="D486" s="879"/>
      <c r="E486" s="879"/>
      <c r="F486" s="1571"/>
      <c r="G486" s="975"/>
      <c r="H486" s="1000"/>
      <c r="I486" s="941" t="s">
        <v>3344</v>
      </c>
      <c r="J486" s="1550" t="s">
        <v>2769</v>
      </c>
      <c r="K486" s="1502"/>
      <c r="L486" s="1695" t="s">
        <v>2121</v>
      </c>
      <c r="M486" s="1026"/>
      <c r="N486" s="1690"/>
      <c r="O486" s="1691"/>
      <c r="P486" s="1691"/>
    </row>
    <row r="487" spans="2:16" s="1692" customFormat="1" ht="27">
      <c r="B487" s="858">
        <f t="shared" si="7"/>
        <v>483</v>
      </c>
      <c r="C487" s="1002"/>
      <c r="D487" s="879"/>
      <c r="E487" s="879"/>
      <c r="F487" s="1716"/>
      <c r="G487" s="1100" t="s">
        <v>3239</v>
      </c>
      <c r="H487" s="1718"/>
      <c r="I487" s="1718"/>
      <c r="J487" s="1719" t="s">
        <v>3347</v>
      </c>
      <c r="K487" s="984"/>
      <c r="L487" s="1699" t="s">
        <v>592</v>
      </c>
      <c r="M487" s="1720" t="s">
        <v>3437</v>
      </c>
      <c r="N487" s="1690"/>
      <c r="O487" s="1691"/>
      <c r="P487" s="1691"/>
    </row>
    <row r="488" spans="2:16" ht="13.5">
      <c r="B488" s="858">
        <f t="shared" si="7"/>
        <v>484</v>
      </c>
      <c r="C488" s="908"/>
      <c r="D488" s="938"/>
      <c r="E488" s="1466"/>
      <c r="F488" s="1714" t="s">
        <v>3439</v>
      </c>
      <c r="G488" s="971" t="s">
        <v>3339</v>
      </c>
      <c r="H488" s="941"/>
      <c r="I488" s="941"/>
      <c r="J488" s="1196" t="s">
        <v>3356</v>
      </c>
      <c r="K488" s="1732"/>
      <c r="L488" s="1697" t="s">
        <v>1369</v>
      </c>
      <c r="M488" s="1026"/>
      <c r="N488" s="932"/>
      <c r="O488" s="857"/>
      <c r="P488" s="857"/>
    </row>
    <row r="489" spans="2:16" s="1692" customFormat="1" ht="13.5">
      <c r="B489" s="858">
        <f t="shared" si="7"/>
        <v>485</v>
      </c>
      <c r="C489" s="1002"/>
      <c r="D489" s="879"/>
      <c r="E489" s="879"/>
      <c r="F489" s="1571"/>
      <c r="G489" s="940" t="s">
        <v>3227</v>
      </c>
      <c r="H489" s="883"/>
      <c r="I489" s="883"/>
      <c r="J489" s="1196" t="s">
        <v>3358</v>
      </c>
      <c r="K489" s="982"/>
      <c r="L489" s="1697" t="s">
        <v>3374</v>
      </c>
      <c r="M489" s="1026"/>
      <c r="N489" s="1690"/>
      <c r="O489" s="1691"/>
      <c r="P489" s="1691"/>
    </row>
    <row r="490" spans="2:16" s="1692" customFormat="1" ht="13.5">
      <c r="B490" s="858">
        <f t="shared" si="7"/>
        <v>486</v>
      </c>
      <c r="C490" s="1002"/>
      <c r="D490" s="879"/>
      <c r="E490" s="879"/>
      <c r="F490" s="1571"/>
      <c r="G490" s="940" t="s">
        <v>3228</v>
      </c>
      <c r="H490" s="883"/>
      <c r="I490" s="883"/>
      <c r="J490" s="1550" t="s">
        <v>3355</v>
      </c>
      <c r="K490" s="982"/>
      <c r="L490" s="1697" t="s">
        <v>3387</v>
      </c>
      <c r="M490" s="1026"/>
      <c r="N490" s="1690"/>
      <c r="O490" s="1691"/>
      <c r="P490" s="1691"/>
    </row>
    <row r="491" spans="2:16" s="1692" customFormat="1" ht="13.5">
      <c r="B491" s="858">
        <f t="shared" si="7"/>
        <v>487</v>
      </c>
      <c r="C491" s="1002"/>
      <c r="D491" s="879"/>
      <c r="E491" s="879"/>
      <c r="F491" s="1571"/>
      <c r="G491" s="1053" t="s">
        <v>3230</v>
      </c>
      <c r="H491" s="941" t="s">
        <v>3231</v>
      </c>
      <c r="I491" s="941"/>
      <c r="J491" s="1196" t="s">
        <v>3218</v>
      </c>
      <c r="K491" s="982"/>
      <c r="L491" s="1697" t="s">
        <v>592</v>
      </c>
      <c r="M491" s="1026"/>
      <c r="N491" s="1690"/>
      <c r="O491" s="1691"/>
      <c r="P491" s="1691"/>
    </row>
    <row r="492" spans="2:16" s="1692" customFormat="1" ht="13.5">
      <c r="B492" s="858">
        <f t="shared" si="7"/>
        <v>488</v>
      </c>
      <c r="C492" s="1002"/>
      <c r="D492" s="879"/>
      <c r="E492" s="879"/>
      <c r="F492" s="1571"/>
      <c r="G492" s="1088"/>
      <c r="H492" s="941" t="s">
        <v>3232</v>
      </c>
      <c r="I492" s="941"/>
      <c r="J492" s="1196" t="s">
        <v>1790</v>
      </c>
      <c r="K492" s="982"/>
      <c r="L492" s="1697" t="s">
        <v>592</v>
      </c>
      <c r="M492" s="1026"/>
      <c r="N492" s="1690"/>
      <c r="O492" s="1691"/>
      <c r="P492" s="1691"/>
    </row>
    <row r="493" spans="2:16" s="1692" customFormat="1" ht="13.5">
      <c r="B493" s="858">
        <f t="shared" si="7"/>
        <v>489</v>
      </c>
      <c r="C493" s="1002"/>
      <c r="D493" s="879"/>
      <c r="E493" s="879"/>
      <c r="F493" s="1571"/>
      <c r="G493" s="1088"/>
      <c r="H493" s="1010" t="s">
        <v>3233</v>
      </c>
      <c r="I493" s="1010"/>
      <c r="J493" s="1196" t="s">
        <v>1790</v>
      </c>
      <c r="K493" s="1502"/>
      <c r="L493" s="1695" t="s">
        <v>592</v>
      </c>
      <c r="M493" s="1715"/>
      <c r="N493" s="1690"/>
      <c r="O493" s="1691"/>
      <c r="P493" s="1691"/>
    </row>
    <row r="494" spans="2:16" s="1692" customFormat="1" ht="13.5">
      <c r="B494" s="858">
        <f t="shared" si="7"/>
        <v>490</v>
      </c>
      <c r="C494" s="1002"/>
      <c r="D494" s="879"/>
      <c r="E494" s="879"/>
      <c r="F494" s="1571"/>
      <c r="G494" s="1053" t="s">
        <v>3234</v>
      </c>
      <c r="H494" s="1052" t="s">
        <v>3345</v>
      </c>
      <c r="I494" s="1010" t="s">
        <v>1702</v>
      </c>
      <c r="J494" s="1550" t="s">
        <v>3440</v>
      </c>
      <c r="K494" s="982"/>
      <c r="L494" s="1697" t="s">
        <v>592</v>
      </c>
      <c r="M494" s="1026"/>
      <c r="N494" s="1690"/>
      <c r="O494" s="1691"/>
      <c r="P494" s="1691"/>
    </row>
    <row r="495" spans="2:16" s="1692" customFormat="1" ht="13.5">
      <c r="B495" s="858">
        <f t="shared" si="7"/>
        <v>491</v>
      </c>
      <c r="C495" s="1002"/>
      <c r="D495" s="879"/>
      <c r="E495" s="879"/>
      <c r="F495" s="1571"/>
      <c r="G495" s="1088"/>
      <c r="H495" s="1000"/>
      <c r="I495" s="941" t="s">
        <v>3344</v>
      </c>
      <c r="J495" s="1550" t="s">
        <v>2769</v>
      </c>
      <c r="K495" s="982"/>
      <c r="L495" s="1697" t="s">
        <v>2121</v>
      </c>
      <c r="M495" s="1026"/>
      <c r="N495" s="1690"/>
      <c r="O495" s="1691"/>
      <c r="P495" s="1691"/>
    </row>
    <row r="496" spans="2:16" s="1692" customFormat="1" ht="13.5">
      <c r="B496" s="858">
        <f t="shared" si="7"/>
        <v>492</v>
      </c>
      <c r="C496" s="1002"/>
      <c r="D496" s="879"/>
      <c r="E496" s="879"/>
      <c r="F496" s="1571"/>
      <c r="G496" s="1088"/>
      <c r="H496" s="1052" t="s">
        <v>3346</v>
      </c>
      <c r="I496" s="1010" t="s">
        <v>1702</v>
      </c>
      <c r="J496" s="1196" t="s">
        <v>3218</v>
      </c>
      <c r="K496" s="982"/>
      <c r="L496" s="1697" t="s">
        <v>592</v>
      </c>
      <c r="M496" s="1026"/>
      <c r="N496" s="1690"/>
      <c r="O496" s="1691"/>
      <c r="P496" s="1691"/>
    </row>
    <row r="497" spans="2:16" s="1692" customFormat="1" ht="13.5">
      <c r="B497" s="858">
        <f t="shared" si="7"/>
        <v>493</v>
      </c>
      <c r="C497" s="1002"/>
      <c r="D497" s="879"/>
      <c r="E497" s="879"/>
      <c r="F497" s="1571"/>
      <c r="G497" s="975"/>
      <c r="H497" s="1000"/>
      <c r="I497" s="941" t="s">
        <v>3344</v>
      </c>
      <c r="J497" s="1550" t="s">
        <v>2769</v>
      </c>
      <c r="K497" s="1502"/>
      <c r="L497" s="1695" t="s">
        <v>2121</v>
      </c>
      <c r="M497" s="1026"/>
      <c r="N497" s="1690"/>
      <c r="O497" s="1691"/>
      <c r="P497" s="1691"/>
    </row>
    <row r="498" spans="2:16" s="1692" customFormat="1" ht="54">
      <c r="B498" s="858">
        <f t="shared" si="7"/>
        <v>494</v>
      </c>
      <c r="C498" s="1002"/>
      <c r="D498" s="879"/>
      <c r="E498" s="889"/>
      <c r="F498" s="1716"/>
      <c r="G498" s="1100" t="s">
        <v>3239</v>
      </c>
      <c r="H498" s="1718"/>
      <c r="I498" s="1718"/>
      <c r="J498" s="1719" t="s">
        <v>3441</v>
      </c>
      <c r="K498" s="984"/>
      <c r="L498" s="1699" t="s">
        <v>592</v>
      </c>
      <c r="M498" s="1720" t="s">
        <v>3437</v>
      </c>
      <c r="N498" s="1690"/>
      <c r="O498" s="1691"/>
      <c r="P498" s="1691"/>
    </row>
    <row r="499" spans="2:16" s="1711" customFormat="1" ht="13.5">
      <c r="B499" s="858">
        <f t="shared" si="7"/>
        <v>495</v>
      </c>
      <c r="C499" s="896" t="s">
        <v>3442</v>
      </c>
      <c r="D499" s="917"/>
      <c r="E499" s="917"/>
      <c r="F499" s="1046"/>
      <c r="G499" s="1680"/>
      <c r="H499" s="917"/>
      <c r="I499" s="917"/>
      <c r="J499" s="1684" t="s">
        <v>3313</v>
      </c>
      <c r="K499" s="929" t="s">
        <v>1369</v>
      </c>
      <c r="L499" s="1344" t="s">
        <v>3354</v>
      </c>
      <c r="M499" s="1682"/>
      <c r="N499" s="1672"/>
      <c r="O499" s="1710"/>
      <c r="P499" s="1710"/>
    </row>
    <row r="500" spans="2:16" s="1711" customFormat="1" ht="13.5">
      <c r="B500" s="858">
        <f t="shared" si="7"/>
        <v>496</v>
      </c>
      <c r="C500" s="872"/>
      <c r="D500" s="897" t="s">
        <v>3443</v>
      </c>
      <c r="F500" s="1045"/>
      <c r="G500" s="1753"/>
      <c r="H500" s="860"/>
      <c r="I500" s="860"/>
      <c r="J500" s="1684" t="s">
        <v>1369</v>
      </c>
      <c r="K500" s="929" t="s">
        <v>1369</v>
      </c>
      <c r="L500" s="1344" t="s">
        <v>1369</v>
      </c>
      <c r="M500" s="1754"/>
      <c r="N500" s="1672"/>
      <c r="O500" s="1710"/>
      <c r="P500" s="1710"/>
    </row>
    <row r="501" spans="2:16" s="1692" customFormat="1" ht="13.5">
      <c r="B501" s="858">
        <f t="shared" si="7"/>
        <v>497</v>
      </c>
      <c r="C501" s="872"/>
      <c r="D501" s="868"/>
      <c r="E501" s="880"/>
      <c r="F501" s="1755" t="s">
        <v>3444</v>
      </c>
      <c r="G501" s="1464"/>
      <c r="H501" s="1464"/>
      <c r="I501" s="928"/>
      <c r="J501" s="1547" t="s">
        <v>3445</v>
      </c>
      <c r="K501" s="1435"/>
      <c r="L501" s="1728" t="s">
        <v>592</v>
      </c>
      <c r="M501" s="1723"/>
      <c r="N501" s="1690"/>
      <c r="O501" s="1691"/>
      <c r="P501" s="1691"/>
    </row>
    <row r="502" spans="2:16" s="1692" customFormat="1" ht="13.5">
      <c r="B502" s="858">
        <f t="shared" si="7"/>
        <v>498</v>
      </c>
      <c r="C502" s="872"/>
      <c r="D502" s="868"/>
      <c r="E502" s="880"/>
      <c r="F502" s="1756" t="s">
        <v>3446</v>
      </c>
      <c r="G502" s="910"/>
      <c r="H502" s="910"/>
      <c r="I502" s="969"/>
      <c r="J502" s="1550" t="s">
        <v>1428</v>
      </c>
      <c r="K502" s="982" t="s">
        <v>3447</v>
      </c>
      <c r="L502" s="1697" t="s">
        <v>814</v>
      </c>
      <c r="M502" s="1696"/>
      <c r="N502" s="1690"/>
      <c r="O502" s="1691"/>
      <c r="P502" s="1691"/>
    </row>
    <row r="503" spans="2:16" s="1692" customFormat="1" ht="13.5">
      <c r="B503" s="858">
        <f t="shared" si="7"/>
        <v>499</v>
      </c>
      <c r="C503" s="872"/>
      <c r="D503" s="868"/>
      <c r="E503" s="880"/>
      <c r="F503" s="1756" t="s">
        <v>3448</v>
      </c>
      <c r="G503" s="910"/>
      <c r="H503" s="910"/>
      <c r="I503" s="969"/>
      <c r="J503" s="1550" t="s">
        <v>1305</v>
      </c>
      <c r="K503" s="982"/>
      <c r="L503" s="1697" t="s">
        <v>705</v>
      </c>
      <c r="M503" s="1696"/>
      <c r="N503" s="1690"/>
      <c r="O503" s="1691"/>
      <c r="P503" s="1691"/>
    </row>
    <row r="504" spans="2:16" s="1692" customFormat="1" ht="13.5">
      <c r="B504" s="858">
        <f t="shared" si="7"/>
        <v>500</v>
      </c>
      <c r="C504" s="872"/>
      <c r="D504" s="868"/>
      <c r="E504" s="880"/>
      <c r="F504" s="1756" t="s">
        <v>3449</v>
      </c>
      <c r="G504" s="910"/>
      <c r="H504" s="910"/>
      <c r="I504" s="969"/>
      <c r="J504" s="1550" t="s">
        <v>3450</v>
      </c>
      <c r="K504" s="982"/>
      <c r="L504" s="1697" t="s">
        <v>3451</v>
      </c>
      <c r="M504" s="1696"/>
      <c r="N504" s="1690"/>
      <c r="O504" s="1691"/>
      <c r="P504" s="1691"/>
    </row>
    <row r="505" spans="2:16" s="1692" customFormat="1" ht="13.5">
      <c r="B505" s="858">
        <f t="shared" si="7"/>
        <v>501</v>
      </c>
      <c r="C505" s="872"/>
      <c r="D505" s="860"/>
      <c r="E505" s="890"/>
      <c r="F505" s="1757" t="s">
        <v>3452</v>
      </c>
      <c r="G505" s="1013"/>
      <c r="H505" s="1013"/>
      <c r="I505" s="1496"/>
      <c r="J505" s="1719" t="s">
        <v>2663</v>
      </c>
      <c r="K505" s="984"/>
      <c r="L505" s="1699" t="s">
        <v>936</v>
      </c>
      <c r="M505" s="1700"/>
      <c r="N505" s="1690"/>
      <c r="O505" s="1691"/>
      <c r="P505" s="1691"/>
    </row>
    <row r="506" spans="2:16" s="1711" customFormat="1" ht="13.5">
      <c r="B506" s="858">
        <f t="shared" si="7"/>
        <v>502</v>
      </c>
      <c r="C506" s="872"/>
      <c r="D506" s="897" t="s">
        <v>3453</v>
      </c>
      <c r="F506" s="1045"/>
      <c r="G506" s="1753"/>
      <c r="H506" s="860"/>
      <c r="I506" s="860"/>
      <c r="J506" s="1684" t="s">
        <v>3371</v>
      </c>
      <c r="K506" s="929" t="s">
        <v>3454</v>
      </c>
      <c r="L506" s="1344" t="s">
        <v>1369</v>
      </c>
      <c r="M506" s="1754"/>
      <c r="N506" s="1672"/>
      <c r="O506" s="1710"/>
      <c r="P506" s="1710"/>
    </row>
    <row r="507" spans="2:16" s="1692" customFormat="1" ht="13.5">
      <c r="B507" s="858">
        <f t="shared" si="7"/>
        <v>503</v>
      </c>
      <c r="C507" s="872"/>
      <c r="D507" s="868"/>
      <c r="F507" s="1755" t="s">
        <v>3444</v>
      </c>
      <c r="G507" s="1464"/>
      <c r="H507" s="1464"/>
      <c r="I507" s="928"/>
      <c r="J507" s="1547" t="s">
        <v>3455</v>
      </c>
      <c r="K507" s="1435"/>
      <c r="L507" s="1728" t="s">
        <v>592</v>
      </c>
      <c r="M507" s="1723"/>
      <c r="N507" s="1690"/>
      <c r="O507" s="1691"/>
      <c r="P507" s="1691"/>
    </row>
    <row r="508" spans="2:16" s="1692" customFormat="1" ht="13.5">
      <c r="B508" s="858">
        <f t="shared" si="7"/>
        <v>504</v>
      </c>
      <c r="C508" s="872"/>
      <c r="D508" s="868"/>
      <c r="F508" s="1756" t="s">
        <v>3446</v>
      </c>
      <c r="G508" s="910"/>
      <c r="H508" s="910"/>
      <c r="I508" s="969"/>
      <c r="J508" s="1550" t="s">
        <v>3456</v>
      </c>
      <c r="K508" s="982" t="s">
        <v>3447</v>
      </c>
      <c r="L508" s="1697" t="s">
        <v>2807</v>
      </c>
      <c r="M508" s="1696"/>
      <c r="N508" s="1690"/>
      <c r="O508" s="1691"/>
      <c r="P508" s="1691"/>
    </row>
    <row r="509" spans="2:16" s="1692" customFormat="1" ht="13.5">
      <c r="B509" s="858">
        <f t="shared" si="7"/>
        <v>505</v>
      </c>
      <c r="C509" s="872"/>
      <c r="D509" s="868"/>
      <c r="F509" s="1756" t="s">
        <v>3457</v>
      </c>
      <c r="G509" s="910"/>
      <c r="H509" s="910"/>
      <c r="I509" s="969"/>
      <c r="J509" s="1550" t="s">
        <v>3391</v>
      </c>
      <c r="K509" s="1502"/>
      <c r="L509" s="1695" t="s">
        <v>3341</v>
      </c>
      <c r="M509" s="1702"/>
      <c r="N509" s="1690"/>
      <c r="O509" s="1691"/>
      <c r="P509" s="1691"/>
    </row>
    <row r="510" spans="2:16" s="837" customFormat="1" ht="13.5">
      <c r="B510" s="858">
        <f t="shared" si="7"/>
        <v>506</v>
      </c>
      <c r="C510" s="1758" t="s">
        <v>3458</v>
      </c>
      <c r="D510" s="1582"/>
      <c r="E510" s="1599"/>
      <c r="F510" s="1599"/>
      <c r="G510" s="1599"/>
      <c r="H510" s="1599"/>
      <c r="I510" s="1599"/>
      <c r="J510" s="1684" t="s">
        <v>1369</v>
      </c>
      <c r="K510" s="929" t="s">
        <v>3354</v>
      </c>
      <c r="L510" s="1344" t="s">
        <v>3454</v>
      </c>
      <c r="M510" s="1759"/>
      <c r="N510" s="1672"/>
      <c r="O510" s="865"/>
      <c r="P510" s="865"/>
    </row>
    <row r="511" spans="2:16" s="1711" customFormat="1" ht="13.5">
      <c r="B511" s="858">
        <f t="shared" si="7"/>
        <v>507</v>
      </c>
      <c r="C511" s="1760"/>
      <c r="D511" s="1170" t="s">
        <v>3459</v>
      </c>
      <c r="E511" s="1036"/>
      <c r="F511" s="1036"/>
      <c r="G511" s="1036"/>
      <c r="H511" s="1036"/>
      <c r="I511" s="1518"/>
      <c r="J511" s="1761" t="s">
        <v>592</v>
      </c>
      <c r="K511" s="1344" t="s">
        <v>592</v>
      </c>
      <c r="L511" s="1344" t="s">
        <v>592</v>
      </c>
      <c r="M511" s="1559"/>
      <c r="N511" s="1709"/>
      <c r="O511" s="1710"/>
      <c r="P511" s="1710"/>
    </row>
    <row r="512" spans="2:16" s="1692" customFormat="1" ht="13.5" customHeight="1">
      <c r="B512" s="858">
        <f t="shared" si="7"/>
        <v>508</v>
      </c>
      <c r="C512" s="1020"/>
      <c r="D512" s="879"/>
      <c r="E512" s="868"/>
      <c r="F512" s="1459" t="s">
        <v>3460</v>
      </c>
      <c r="G512" s="1460" t="s">
        <v>3461</v>
      </c>
      <c r="H512" s="897"/>
      <c r="I512" s="897"/>
      <c r="J512" s="955" t="s">
        <v>3462</v>
      </c>
      <c r="K512" s="1570"/>
      <c r="L512" s="1344" t="s">
        <v>592</v>
      </c>
      <c r="M512" s="3084" t="s">
        <v>3463</v>
      </c>
      <c r="N512" s="1690"/>
      <c r="O512" s="1691"/>
      <c r="P512" s="1691"/>
    </row>
    <row r="513" spans="2:16" s="1692" customFormat="1" ht="27">
      <c r="B513" s="858">
        <f t="shared" si="7"/>
        <v>509</v>
      </c>
      <c r="C513" s="1020"/>
      <c r="D513" s="879"/>
      <c r="E513" s="868"/>
      <c r="F513" s="3085"/>
      <c r="G513" s="940" t="s">
        <v>3464</v>
      </c>
      <c r="H513" s="911"/>
      <c r="I513" s="911"/>
      <c r="J513" s="884" t="s">
        <v>3465</v>
      </c>
      <c r="K513" s="982"/>
      <c r="L513" s="1697" t="s">
        <v>592</v>
      </c>
      <c r="M513" s="3018"/>
      <c r="N513" s="1690"/>
      <c r="O513" s="1691"/>
      <c r="P513" s="1691"/>
    </row>
    <row r="514" spans="2:16" s="1692" customFormat="1" ht="13.5">
      <c r="B514" s="858">
        <f t="shared" si="7"/>
        <v>510</v>
      </c>
      <c r="C514" s="1002"/>
      <c r="D514" s="879"/>
      <c r="E514" s="868"/>
      <c r="F514" s="3085"/>
      <c r="G514" s="940" t="s">
        <v>3466</v>
      </c>
      <c r="H514" s="911"/>
      <c r="I514" s="911"/>
      <c r="J514" s="884" t="s">
        <v>3467</v>
      </c>
      <c r="K514" s="982"/>
      <c r="L514" s="1697" t="s">
        <v>761</v>
      </c>
      <c r="M514" s="3018"/>
      <c r="N514" s="1690"/>
      <c r="O514" s="1691"/>
      <c r="P514" s="1691"/>
    </row>
    <row r="515" spans="2:16" s="1692" customFormat="1" ht="13.5">
      <c r="B515" s="858">
        <f t="shared" si="7"/>
        <v>511</v>
      </c>
      <c r="C515" s="1685"/>
      <c r="D515" s="879"/>
      <c r="E515" s="933"/>
      <c r="F515" s="3086"/>
      <c r="G515" s="972" t="s">
        <v>3468</v>
      </c>
      <c r="H515" s="1762"/>
      <c r="I515" s="1762"/>
      <c r="J515" s="884" t="s">
        <v>3469</v>
      </c>
      <c r="K515" s="982" t="s">
        <v>3470</v>
      </c>
      <c r="L515" s="1697" t="s">
        <v>814</v>
      </c>
      <c r="M515" s="3019"/>
      <c r="N515" s="1690"/>
      <c r="O515" s="1691"/>
      <c r="P515" s="1691"/>
    </row>
    <row r="516" spans="2:16" s="1692" customFormat="1" ht="13.5">
      <c r="B516" s="858">
        <f t="shared" si="7"/>
        <v>512</v>
      </c>
      <c r="C516" s="1020"/>
      <c r="D516" s="879"/>
      <c r="E516" s="1127"/>
      <c r="F516" s="1034" t="s">
        <v>3471</v>
      </c>
      <c r="G516" s="940" t="s">
        <v>3472</v>
      </c>
      <c r="H516" s="910"/>
      <c r="I516" s="1544"/>
      <c r="J516" s="912" t="s">
        <v>3473</v>
      </c>
      <c r="K516" s="1502"/>
      <c r="L516" s="1695" t="s">
        <v>3474</v>
      </c>
      <c r="M516" s="1696"/>
      <c r="N516" s="1690"/>
      <c r="O516" s="1691"/>
      <c r="P516" s="1691"/>
    </row>
    <row r="517" spans="2:16" s="1692" customFormat="1" ht="13.5">
      <c r="B517" s="858">
        <f t="shared" si="7"/>
        <v>513</v>
      </c>
      <c r="C517" s="1002"/>
      <c r="D517" s="879"/>
      <c r="E517" s="1127"/>
      <c r="F517" s="1427"/>
      <c r="G517" s="940" t="s">
        <v>3475</v>
      </c>
      <c r="H517" s="1499"/>
      <c r="I517" s="1023"/>
      <c r="J517" s="912" t="s">
        <v>3476</v>
      </c>
      <c r="K517" s="1763" t="s">
        <v>3454</v>
      </c>
      <c r="L517" s="1695" t="s">
        <v>592</v>
      </c>
      <c r="M517" s="1026"/>
      <c r="N517" s="1709"/>
      <c r="O517" s="1691"/>
      <c r="P517" s="1691"/>
    </row>
    <row r="518" spans="2:16" s="1692" customFormat="1" ht="13.5">
      <c r="B518" s="858">
        <f t="shared" si="7"/>
        <v>514</v>
      </c>
      <c r="C518" s="1002"/>
      <c r="D518" s="879"/>
      <c r="E518" s="1127"/>
      <c r="F518" s="1427"/>
      <c r="G518" s="940" t="s">
        <v>3477</v>
      </c>
      <c r="H518" s="1499"/>
      <c r="I518" s="1023"/>
      <c r="J518" s="912" t="s">
        <v>3478</v>
      </c>
      <c r="K518" s="1502"/>
      <c r="L518" s="1695" t="s">
        <v>1212</v>
      </c>
      <c r="M518" s="1026"/>
      <c r="N518" s="1690"/>
      <c r="O518" s="1691"/>
      <c r="P518" s="1691"/>
    </row>
    <row r="519" spans="2:16" s="1692" customFormat="1" ht="13.5">
      <c r="B519" s="858">
        <f t="shared" ref="B519:B582" si="8">B518+1</f>
        <v>515</v>
      </c>
      <c r="C519" s="1685"/>
      <c r="D519" s="879"/>
      <c r="E519" s="933"/>
      <c r="F519" s="967"/>
      <c r="G519" s="972" t="s">
        <v>3479</v>
      </c>
      <c r="H519" s="1016"/>
      <c r="I519" s="1764"/>
      <c r="J519" s="1090" t="s">
        <v>3480</v>
      </c>
      <c r="K519" s="1551"/>
      <c r="L519" s="1765" t="s">
        <v>1212</v>
      </c>
      <c r="M519" s="1090"/>
      <c r="N519" s="1709"/>
      <c r="O519" s="1691"/>
      <c r="P519" s="1691"/>
    </row>
    <row r="520" spans="2:16" s="1692" customFormat="1" ht="13.5">
      <c r="B520" s="858">
        <f t="shared" si="8"/>
        <v>516</v>
      </c>
      <c r="C520" s="1020"/>
      <c r="D520" s="879"/>
      <c r="E520" s="868"/>
      <c r="F520" s="1022" t="s">
        <v>3481</v>
      </c>
      <c r="G520" s="911"/>
      <c r="H520" s="911"/>
      <c r="I520" s="985"/>
      <c r="J520" s="1554" t="s">
        <v>3482</v>
      </c>
      <c r="K520" s="1502"/>
      <c r="L520" s="1695" t="s">
        <v>592</v>
      </c>
      <c r="M520" s="1702"/>
      <c r="N520" s="1690"/>
      <c r="O520" s="1691"/>
      <c r="P520" s="1691"/>
    </row>
    <row r="521" spans="2:16" s="1692" customFormat="1" ht="13.5">
      <c r="B521" s="858">
        <f t="shared" si="8"/>
        <v>517</v>
      </c>
      <c r="C521" s="1020"/>
      <c r="D521" s="879"/>
      <c r="E521" s="868"/>
      <c r="F521" s="891" t="s">
        <v>3483</v>
      </c>
      <c r="G521" s="893"/>
      <c r="H521" s="893"/>
      <c r="I521" s="893"/>
      <c r="J521" s="1719" t="s">
        <v>3484</v>
      </c>
      <c r="K521" s="984"/>
      <c r="L521" s="1699" t="s">
        <v>699</v>
      </c>
      <c r="M521" s="1700"/>
      <c r="N521" s="1690"/>
      <c r="O521" s="1691"/>
      <c r="P521" s="1691"/>
    </row>
    <row r="522" spans="2:16" s="1711" customFormat="1" ht="13.5">
      <c r="B522" s="858">
        <f t="shared" si="8"/>
        <v>518</v>
      </c>
      <c r="C522" s="1020"/>
      <c r="D522" s="896" t="s">
        <v>3485</v>
      </c>
      <c r="E522" s="897"/>
      <c r="F522" s="897"/>
      <c r="G522" s="917"/>
      <c r="H522" s="917"/>
      <c r="I522" s="917"/>
      <c r="J522" s="1761" t="s">
        <v>592</v>
      </c>
      <c r="K522" s="1344" t="s">
        <v>592</v>
      </c>
      <c r="L522" s="922" t="s">
        <v>592</v>
      </c>
      <c r="M522" s="1682"/>
      <c r="N522" s="1690"/>
      <c r="O522" s="1710"/>
      <c r="P522" s="1710"/>
    </row>
    <row r="523" spans="2:16" s="1692" customFormat="1" ht="13.5">
      <c r="B523" s="858">
        <f t="shared" si="8"/>
        <v>519</v>
      </c>
      <c r="C523" s="1020"/>
      <c r="D523" s="879"/>
      <c r="E523" s="868"/>
      <c r="F523" s="899" t="s">
        <v>3486</v>
      </c>
      <c r="G523" s="874"/>
      <c r="H523" s="874"/>
      <c r="I523" s="874"/>
      <c r="J523" s="1547" t="s">
        <v>3487</v>
      </c>
      <c r="K523" s="1435"/>
      <c r="L523" s="1728" t="s">
        <v>592</v>
      </c>
      <c r="M523" s="1723"/>
      <c r="N523" s="1690"/>
      <c r="O523" s="1691"/>
      <c r="P523" s="1691"/>
    </row>
    <row r="524" spans="2:16" s="1692" customFormat="1" ht="13.5">
      <c r="B524" s="858">
        <f t="shared" si="8"/>
        <v>520</v>
      </c>
      <c r="C524" s="1020"/>
      <c r="D524" s="889"/>
      <c r="E524" s="860"/>
      <c r="F524" s="891" t="s">
        <v>3488</v>
      </c>
      <c r="G524" s="893"/>
      <c r="H524" s="893"/>
      <c r="I524" s="893"/>
      <c r="J524" s="1719" t="s">
        <v>3489</v>
      </c>
      <c r="K524" s="984"/>
      <c r="L524" s="1699" t="s">
        <v>1369</v>
      </c>
      <c r="M524" s="1700"/>
      <c r="N524" s="1690"/>
      <c r="O524" s="1691"/>
      <c r="P524" s="1691"/>
    </row>
    <row r="525" spans="2:16" s="1711" customFormat="1" ht="13.5">
      <c r="B525" s="858">
        <f t="shared" si="8"/>
        <v>521</v>
      </c>
      <c r="C525" s="1020"/>
      <c r="D525" s="896" t="s">
        <v>3490</v>
      </c>
      <c r="E525" s="897"/>
      <c r="F525" s="917"/>
      <c r="G525" s="917"/>
      <c r="H525" s="917"/>
      <c r="I525" s="917"/>
      <c r="J525" s="1766" t="s">
        <v>955</v>
      </c>
      <c r="K525" s="922" t="s">
        <v>994</v>
      </c>
      <c r="L525" s="922" t="s">
        <v>592</v>
      </c>
      <c r="M525" s="1682"/>
      <c r="N525" s="1709"/>
      <c r="O525" s="1710"/>
      <c r="P525" s="1710"/>
    </row>
    <row r="526" spans="2:16" s="1711" customFormat="1" ht="13.5">
      <c r="B526" s="858">
        <f t="shared" si="8"/>
        <v>522</v>
      </c>
      <c r="C526" s="1020"/>
      <c r="D526" s="896" t="s">
        <v>3491</v>
      </c>
      <c r="E526" s="897"/>
      <c r="F526" s="897"/>
      <c r="G526" s="897"/>
      <c r="H526" s="897"/>
      <c r="I526" s="897"/>
      <c r="J526" s="1568"/>
      <c r="K526" s="1344" t="s">
        <v>955</v>
      </c>
      <c r="L526" s="1344" t="s">
        <v>592</v>
      </c>
      <c r="M526" s="948"/>
      <c r="N526" s="1709"/>
      <c r="O526" s="1710"/>
      <c r="P526" s="1710"/>
    </row>
    <row r="527" spans="2:16" s="1692" customFormat="1" ht="13.5">
      <c r="B527" s="858">
        <f t="shared" si="8"/>
        <v>523</v>
      </c>
      <c r="C527" s="1020"/>
      <c r="D527" s="879"/>
      <c r="E527" s="868"/>
      <c r="F527" s="873" t="s">
        <v>3492</v>
      </c>
      <c r="G527" s="1464"/>
      <c r="H527" s="874"/>
      <c r="I527" s="874"/>
      <c r="J527" s="1547" t="s">
        <v>3493</v>
      </c>
      <c r="K527" s="1435"/>
      <c r="L527" s="1728" t="s">
        <v>2749</v>
      </c>
      <c r="M527" s="1723" t="s">
        <v>3494</v>
      </c>
      <c r="N527" s="1690"/>
      <c r="O527" s="1691"/>
      <c r="P527" s="1691"/>
    </row>
    <row r="528" spans="2:16" s="1692" customFormat="1" ht="13.5">
      <c r="B528" s="858">
        <f t="shared" si="8"/>
        <v>524</v>
      </c>
      <c r="C528" s="1020"/>
      <c r="D528" s="889"/>
      <c r="E528" s="860"/>
      <c r="F528" s="964" t="s">
        <v>3495</v>
      </c>
      <c r="G528" s="1013"/>
      <c r="H528" s="893"/>
      <c r="I528" s="893"/>
      <c r="J528" s="894" t="s">
        <v>708</v>
      </c>
      <c r="K528" s="984"/>
      <c r="L528" s="1699" t="s">
        <v>592</v>
      </c>
      <c r="M528" s="1700"/>
      <c r="N528" s="1690"/>
      <c r="O528" s="1691"/>
      <c r="P528" s="1691"/>
    </row>
    <row r="529" spans="2:16" s="1711" customFormat="1" ht="13.5">
      <c r="B529" s="858">
        <f t="shared" si="8"/>
        <v>525</v>
      </c>
      <c r="C529" s="1020"/>
      <c r="D529" s="909" t="s">
        <v>3496</v>
      </c>
      <c r="E529" s="868"/>
      <c r="F529" s="868"/>
      <c r="G529" s="868"/>
      <c r="H529" s="868"/>
      <c r="I529" s="868"/>
      <c r="J529" s="1709" t="s">
        <v>592</v>
      </c>
      <c r="K529" s="1695" t="s">
        <v>3354</v>
      </c>
      <c r="L529" s="1695" t="s">
        <v>592</v>
      </c>
      <c r="M529" s="1702"/>
      <c r="N529" s="1690"/>
      <c r="O529" s="1710"/>
      <c r="P529" s="1710"/>
    </row>
    <row r="530" spans="2:16" s="1711" customFormat="1" ht="13.5">
      <c r="B530" s="858">
        <f t="shared" si="8"/>
        <v>526</v>
      </c>
      <c r="C530" s="1020"/>
      <c r="D530" s="879"/>
      <c r="E530" s="868"/>
      <c r="F530" s="1712" t="s">
        <v>3497</v>
      </c>
      <c r="G530" s="1460" t="s">
        <v>2056</v>
      </c>
      <c r="H530" s="874"/>
      <c r="I530" s="874"/>
      <c r="J530" s="1547" t="s">
        <v>3498</v>
      </c>
      <c r="K530" s="1435"/>
      <c r="L530" s="1728" t="s">
        <v>592</v>
      </c>
      <c r="M530" s="1723"/>
      <c r="N530" s="1690"/>
      <c r="O530" s="1710"/>
      <c r="P530" s="1710"/>
    </row>
    <row r="531" spans="2:16" s="1711" customFormat="1" ht="13.5">
      <c r="B531" s="858">
        <f t="shared" si="8"/>
        <v>527</v>
      </c>
      <c r="C531" s="1020"/>
      <c r="D531" s="879"/>
      <c r="E531" s="868"/>
      <c r="F531" s="1571"/>
      <c r="G531" s="882" t="s">
        <v>3499</v>
      </c>
      <c r="H531" s="883"/>
      <c r="I531" s="883"/>
      <c r="J531" s="884" t="s">
        <v>816</v>
      </c>
      <c r="K531" s="982"/>
      <c r="L531" s="1697" t="s">
        <v>3387</v>
      </c>
      <c r="M531" s="1696"/>
      <c r="N531" s="1690"/>
      <c r="O531" s="1710"/>
      <c r="P531" s="1710"/>
    </row>
    <row r="532" spans="2:16" s="1692" customFormat="1" ht="13.5">
      <c r="B532" s="858">
        <f t="shared" si="8"/>
        <v>528</v>
      </c>
      <c r="C532" s="1020"/>
      <c r="D532" s="879"/>
      <c r="E532" s="1691"/>
      <c r="F532" s="1571"/>
      <c r="G532" s="882" t="s">
        <v>3500</v>
      </c>
      <c r="H532" s="883"/>
      <c r="I532" s="883"/>
      <c r="J532" s="884" t="s">
        <v>816</v>
      </c>
      <c r="K532" s="982"/>
      <c r="L532" s="1697" t="s">
        <v>814</v>
      </c>
      <c r="M532" s="1696"/>
      <c r="N532" s="1690"/>
      <c r="O532" s="1691"/>
      <c r="P532" s="1691"/>
    </row>
    <row r="533" spans="2:16" s="1692" customFormat="1" ht="13.5">
      <c r="B533" s="858">
        <f t="shared" si="8"/>
        <v>529</v>
      </c>
      <c r="C533" s="1020"/>
      <c r="D533" s="879"/>
      <c r="E533" s="1691"/>
      <c r="F533" s="1571"/>
      <c r="G533" s="882" t="s">
        <v>3501</v>
      </c>
      <c r="H533" s="883"/>
      <c r="I533" s="883"/>
      <c r="J533" s="884" t="s">
        <v>3356</v>
      </c>
      <c r="K533" s="982"/>
      <c r="L533" s="1697" t="s">
        <v>994</v>
      </c>
      <c r="M533" s="1696"/>
      <c r="N533" s="1690"/>
      <c r="O533" s="1691"/>
      <c r="P533" s="1691"/>
    </row>
    <row r="534" spans="2:16" s="1692" customFormat="1" ht="13.5">
      <c r="B534" s="858">
        <f t="shared" si="8"/>
        <v>530</v>
      </c>
      <c r="C534" s="1020"/>
      <c r="D534" s="879"/>
      <c r="E534" s="1691"/>
      <c r="F534" s="1605"/>
      <c r="G534" s="940" t="s">
        <v>3502</v>
      </c>
      <c r="H534" s="883"/>
      <c r="I534" s="883"/>
      <c r="J534" s="884" t="s">
        <v>3218</v>
      </c>
      <c r="K534" s="982"/>
      <c r="L534" s="1697" t="s">
        <v>3395</v>
      </c>
      <c r="M534" s="1696"/>
      <c r="N534" s="1690"/>
      <c r="O534" s="1691"/>
      <c r="P534" s="1691"/>
    </row>
    <row r="535" spans="2:16" s="1692" customFormat="1" ht="13.5">
      <c r="B535" s="858">
        <f t="shared" si="8"/>
        <v>531</v>
      </c>
      <c r="C535" s="1020"/>
      <c r="D535" s="879"/>
      <c r="E535" s="1691"/>
      <c r="F535" s="1034" t="s">
        <v>3503</v>
      </c>
      <c r="G535" s="973" t="s">
        <v>3504</v>
      </c>
      <c r="H535" s="911"/>
      <c r="I535" s="911"/>
      <c r="J535" s="884" t="s">
        <v>708</v>
      </c>
      <c r="K535" s="1502"/>
      <c r="L535" s="1695" t="s">
        <v>2807</v>
      </c>
      <c r="M535" s="1702"/>
      <c r="N535" s="1690"/>
      <c r="O535" s="1691"/>
      <c r="P535" s="1691"/>
    </row>
    <row r="536" spans="2:16" s="1692" customFormat="1" ht="13.5">
      <c r="B536" s="858">
        <f t="shared" si="8"/>
        <v>532</v>
      </c>
      <c r="C536" s="1020"/>
      <c r="D536" s="879"/>
      <c r="E536" s="1691"/>
      <c r="F536" s="1427"/>
      <c r="G536" s="973" t="s">
        <v>3505</v>
      </c>
      <c r="H536" s="911"/>
      <c r="I536" s="911"/>
      <c r="J536" s="912" t="s">
        <v>3506</v>
      </c>
      <c r="K536" s="1502"/>
      <c r="L536" s="1695" t="s">
        <v>2807</v>
      </c>
      <c r="M536" s="1702"/>
      <c r="N536" s="1690"/>
      <c r="O536" s="1691"/>
      <c r="P536" s="1691"/>
    </row>
    <row r="537" spans="2:16" s="1692" customFormat="1" ht="13.5">
      <c r="B537" s="858">
        <f t="shared" si="8"/>
        <v>533</v>
      </c>
      <c r="C537" s="1020"/>
      <c r="D537" s="879"/>
      <c r="E537" s="1691"/>
      <c r="F537" s="914"/>
      <c r="G537" s="892" t="s">
        <v>3507</v>
      </c>
      <c r="H537" s="893"/>
      <c r="I537" s="893"/>
      <c r="J537" s="894" t="s">
        <v>1181</v>
      </c>
      <c r="K537" s="984"/>
      <c r="L537" s="1699" t="s">
        <v>994</v>
      </c>
      <c r="M537" s="1700"/>
      <c r="N537" s="1690"/>
      <c r="O537" s="1691"/>
      <c r="P537" s="1691"/>
    </row>
    <row r="538" spans="2:16" s="837" customFormat="1" ht="13.5">
      <c r="B538" s="858">
        <f t="shared" si="8"/>
        <v>534</v>
      </c>
      <c r="C538" s="1758" t="s">
        <v>3508</v>
      </c>
      <c r="D538" s="1582"/>
      <c r="E538" s="1599"/>
      <c r="F538" s="1599"/>
      <c r="G538" s="1599"/>
      <c r="H538" s="1599"/>
      <c r="I538" s="1599"/>
      <c r="J538" s="1681" t="s">
        <v>1369</v>
      </c>
      <c r="K538" s="952" t="s">
        <v>1369</v>
      </c>
      <c r="L538" s="922" t="s">
        <v>3454</v>
      </c>
      <c r="M538" s="1759"/>
      <c r="N538" s="1672"/>
      <c r="O538" s="865"/>
      <c r="P538" s="865"/>
    </row>
    <row r="539" spans="2:16" s="837" customFormat="1" ht="13.5">
      <c r="B539" s="858">
        <f t="shared" si="8"/>
        <v>535</v>
      </c>
      <c r="C539" s="1760"/>
      <c r="D539" s="966" t="s">
        <v>3509</v>
      </c>
      <c r="E539" s="1599"/>
      <c r="F539" s="1599"/>
      <c r="G539" s="1599"/>
      <c r="H539" s="1599"/>
      <c r="I539" s="1599"/>
      <c r="J539" s="1681" t="s">
        <v>3454</v>
      </c>
      <c r="K539" s="952" t="s">
        <v>1369</v>
      </c>
      <c r="L539" s="922" t="s">
        <v>1369</v>
      </c>
      <c r="M539" s="1759"/>
      <c r="N539" s="1672"/>
      <c r="O539" s="865"/>
      <c r="P539" s="865"/>
    </row>
    <row r="540" spans="2:16" s="837" customFormat="1" ht="13.5">
      <c r="B540" s="858">
        <f t="shared" si="8"/>
        <v>536</v>
      </c>
      <c r="C540" s="1760"/>
      <c r="D540" s="938"/>
      <c r="E540" s="966" t="s">
        <v>3510</v>
      </c>
      <c r="F540" s="926"/>
      <c r="G540" s="926"/>
      <c r="H540" s="926"/>
      <c r="I540" s="926"/>
      <c r="J540" s="1684" t="s">
        <v>1369</v>
      </c>
      <c r="K540" s="929" t="s">
        <v>3454</v>
      </c>
      <c r="L540" s="1344" t="s">
        <v>3454</v>
      </c>
      <c r="M540" s="1767"/>
      <c r="N540" s="1672"/>
      <c r="O540" s="865"/>
      <c r="P540" s="865"/>
    </row>
    <row r="541" spans="2:16" ht="13.5">
      <c r="B541" s="858">
        <f t="shared" si="8"/>
        <v>537</v>
      </c>
      <c r="C541" s="1760"/>
      <c r="D541" s="1466"/>
      <c r="E541" s="1768"/>
      <c r="F541" s="1769" t="s">
        <v>3511</v>
      </c>
      <c r="G541" s="1770" t="s">
        <v>3512</v>
      </c>
      <c r="H541" s="1126" t="s">
        <v>3513</v>
      </c>
      <c r="I541" s="1126"/>
      <c r="J541" s="1547" t="s">
        <v>3514</v>
      </c>
      <c r="K541" s="1435"/>
      <c r="L541" s="1728" t="s">
        <v>3515</v>
      </c>
      <c r="M541" s="1549"/>
      <c r="N541" s="1690"/>
      <c r="O541" s="857"/>
      <c r="P541" s="857"/>
    </row>
    <row r="542" spans="2:16" ht="13.5">
      <c r="B542" s="858">
        <f t="shared" si="8"/>
        <v>538</v>
      </c>
      <c r="C542" s="1760"/>
      <c r="D542" s="1466"/>
      <c r="E542" s="1466"/>
      <c r="F542" s="1771"/>
      <c r="G542" s="1772"/>
      <c r="H542" s="1016" t="s">
        <v>3516</v>
      </c>
      <c r="I542" s="1016"/>
      <c r="J542" s="1575" t="s">
        <v>3517</v>
      </c>
      <c r="K542" s="1497"/>
      <c r="L542" s="1697" t="s">
        <v>1569</v>
      </c>
      <c r="M542" s="1023"/>
      <c r="N542" s="1690"/>
      <c r="O542" s="857"/>
      <c r="P542" s="857"/>
    </row>
    <row r="543" spans="2:16" ht="13.5">
      <c r="B543" s="858">
        <f t="shared" si="8"/>
        <v>539</v>
      </c>
      <c r="C543" s="1760"/>
      <c r="D543" s="1466"/>
      <c r="E543" s="1466"/>
      <c r="F543" s="1771"/>
      <c r="G543" s="1117" t="s">
        <v>3518</v>
      </c>
      <c r="H543" s="1016" t="s">
        <v>3519</v>
      </c>
      <c r="I543" s="1016"/>
      <c r="J543" s="1575" t="s">
        <v>3520</v>
      </c>
      <c r="K543" s="1497"/>
      <c r="L543" s="1701" t="s">
        <v>3521</v>
      </c>
      <c r="M543" s="1023"/>
      <c r="N543" s="1690"/>
      <c r="O543" s="857"/>
      <c r="P543" s="857"/>
    </row>
    <row r="544" spans="2:16" ht="13.5">
      <c r="B544" s="858">
        <f t="shared" si="8"/>
        <v>540</v>
      </c>
      <c r="C544" s="1760"/>
      <c r="D544" s="1466"/>
      <c r="E544" s="1466"/>
      <c r="F544" s="1771"/>
      <c r="G544" s="1120"/>
      <c r="H544" s="1016" t="s">
        <v>3522</v>
      </c>
      <c r="I544" s="1016"/>
      <c r="J544" s="1575" t="s">
        <v>3523</v>
      </c>
      <c r="K544" s="1497"/>
      <c r="L544" s="1701" t="s">
        <v>3524</v>
      </c>
      <c r="M544" s="1023"/>
      <c r="N544" s="1690"/>
      <c r="O544" s="857"/>
      <c r="P544" s="857"/>
    </row>
    <row r="545" spans="2:16" ht="13.5">
      <c r="B545" s="858">
        <f t="shared" si="8"/>
        <v>541</v>
      </c>
      <c r="C545" s="1760"/>
      <c r="D545" s="938"/>
      <c r="E545" s="938"/>
      <c r="F545" s="1773" t="s">
        <v>3525</v>
      </c>
      <c r="G545" s="1117" t="s">
        <v>3512</v>
      </c>
      <c r="H545" s="1774" t="s">
        <v>3513</v>
      </c>
      <c r="I545" s="1016"/>
      <c r="J545" s="1575" t="s">
        <v>3526</v>
      </c>
      <c r="K545" s="1497"/>
      <c r="L545" s="1701" t="s">
        <v>1666</v>
      </c>
      <c r="M545" s="1023"/>
      <c r="N545" s="1690"/>
      <c r="O545" s="857"/>
      <c r="P545" s="857"/>
    </row>
    <row r="546" spans="2:16" ht="13.5">
      <c r="B546" s="858">
        <f t="shared" si="8"/>
        <v>542</v>
      </c>
      <c r="C546" s="1760"/>
      <c r="D546" s="938"/>
      <c r="E546" s="938"/>
      <c r="F546" s="1771"/>
      <c r="G546" s="1120"/>
      <c r="H546" s="1016" t="s">
        <v>3516</v>
      </c>
      <c r="I546" s="1016"/>
      <c r="J546" s="1775" t="s">
        <v>3527</v>
      </c>
      <c r="K546" s="1497"/>
      <c r="L546" s="1701" t="s">
        <v>3528</v>
      </c>
      <c r="M546" s="1023"/>
      <c r="N546" s="1690"/>
      <c r="O546" s="857"/>
      <c r="P546" s="857"/>
    </row>
    <row r="547" spans="2:16" ht="13.5">
      <c r="B547" s="858">
        <f t="shared" si="8"/>
        <v>543</v>
      </c>
      <c r="C547" s="1760"/>
      <c r="D547" s="938"/>
      <c r="E547" s="938"/>
      <c r="F547" s="1771"/>
      <c r="G547" s="1117" t="s">
        <v>3518</v>
      </c>
      <c r="H547" s="1016" t="s">
        <v>3519</v>
      </c>
      <c r="I547" s="1016"/>
      <c r="J547" s="1575" t="s">
        <v>3529</v>
      </c>
      <c r="K547" s="1497"/>
      <c r="L547" s="1701" t="s">
        <v>3521</v>
      </c>
      <c r="M547" s="1023"/>
      <c r="N547" s="1690"/>
      <c r="O547" s="857"/>
      <c r="P547" s="857"/>
    </row>
    <row r="548" spans="2:16" ht="13.5">
      <c r="B548" s="858">
        <f t="shared" si="8"/>
        <v>544</v>
      </c>
      <c r="C548" s="1760"/>
      <c r="D548" s="1776"/>
      <c r="E548" s="938"/>
      <c r="F548" s="1777"/>
      <c r="G548" s="1778"/>
      <c r="H548" s="1779" t="s">
        <v>3522</v>
      </c>
      <c r="I548" s="1779"/>
      <c r="J548" s="1780" t="s">
        <v>3530</v>
      </c>
      <c r="K548" s="1781"/>
      <c r="L548" s="1327" t="s">
        <v>2022</v>
      </c>
      <c r="M548" s="1565"/>
      <c r="N548" s="1690"/>
      <c r="O548" s="857"/>
      <c r="P548" s="857"/>
    </row>
    <row r="549" spans="2:16" s="837" customFormat="1" ht="13.5">
      <c r="B549" s="858">
        <f t="shared" si="8"/>
        <v>545</v>
      </c>
      <c r="C549" s="1760"/>
      <c r="D549" s="1776"/>
      <c r="E549" s="966" t="s">
        <v>3531</v>
      </c>
      <c r="F549" s="933"/>
      <c r="G549" s="933"/>
      <c r="H549" s="933"/>
      <c r="I549" s="933"/>
      <c r="J549" s="1782" t="s">
        <v>3532</v>
      </c>
      <c r="K549" s="861" t="s">
        <v>3371</v>
      </c>
      <c r="L549" s="1327" t="s">
        <v>2080</v>
      </c>
      <c r="M549" s="1559"/>
      <c r="N549" s="1672"/>
      <c r="O549" s="865"/>
      <c r="P549" s="865"/>
    </row>
    <row r="550" spans="2:16" ht="13.5">
      <c r="B550" s="858">
        <f t="shared" si="8"/>
        <v>546</v>
      </c>
      <c r="C550" s="1760"/>
      <c r="D550" s="1776"/>
      <c r="E550" s="938"/>
      <c r="F550" s="966" t="s">
        <v>3533</v>
      </c>
      <c r="G550" s="926"/>
      <c r="H550" s="926"/>
      <c r="I550" s="926"/>
      <c r="J550" s="1568" t="s">
        <v>3534</v>
      </c>
      <c r="K550" s="1570"/>
      <c r="L550" s="1344" t="s">
        <v>2080</v>
      </c>
      <c r="M550" s="1767"/>
      <c r="N550" s="1690"/>
      <c r="O550" s="857"/>
      <c r="P550" s="857"/>
    </row>
    <row r="551" spans="2:16" ht="13.5">
      <c r="B551" s="858">
        <f t="shared" si="8"/>
        <v>547</v>
      </c>
      <c r="C551" s="1760"/>
      <c r="D551" s="1776"/>
      <c r="E551" s="1573"/>
      <c r="F551" s="945" t="s">
        <v>3535</v>
      </c>
      <c r="G551" s="1779"/>
      <c r="H551" s="1779"/>
      <c r="I551" s="1779"/>
      <c r="J551" s="1719" t="s">
        <v>3534</v>
      </c>
      <c r="K551" s="984"/>
      <c r="L551" s="1699" t="s">
        <v>592</v>
      </c>
      <c r="M551" s="1565"/>
      <c r="N551" s="1690"/>
      <c r="O551" s="857"/>
      <c r="P551" s="857"/>
    </row>
    <row r="552" spans="2:16" s="837" customFormat="1" ht="13.5">
      <c r="B552" s="858">
        <f t="shared" si="8"/>
        <v>548</v>
      </c>
      <c r="C552" s="1760"/>
      <c r="D552" s="1776"/>
      <c r="E552" s="938" t="s">
        <v>3536</v>
      </c>
      <c r="F552" s="933"/>
      <c r="G552" s="933"/>
      <c r="H552" s="933"/>
      <c r="I552" s="933"/>
      <c r="J552" s="1782" t="s">
        <v>1369</v>
      </c>
      <c r="K552" s="861" t="s">
        <v>2080</v>
      </c>
      <c r="L552" s="1327" t="s">
        <v>2080</v>
      </c>
      <c r="M552" s="1559"/>
      <c r="N552" s="1672"/>
      <c r="O552" s="865"/>
      <c r="P552" s="865"/>
    </row>
    <row r="553" spans="2:16" ht="13.5">
      <c r="B553" s="858">
        <f t="shared" si="8"/>
        <v>549</v>
      </c>
      <c r="C553" s="1760"/>
      <c r="D553" s="1776"/>
      <c r="E553" s="1776"/>
      <c r="F553" s="934" t="s">
        <v>3537</v>
      </c>
      <c r="G553" s="1126"/>
      <c r="H553" s="1126"/>
      <c r="I553" s="1126"/>
      <c r="J553" s="1547" t="s">
        <v>2058</v>
      </c>
      <c r="K553" s="1435"/>
      <c r="L553" s="1728" t="s">
        <v>592</v>
      </c>
      <c r="M553" s="1549"/>
      <c r="N553" s="1690"/>
      <c r="O553" s="857"/>
      <c r="P553" s="857"/>
    </row>
    <row r="554" spans="2:16" ht="13.5">
      <c r="B554" s="858">
        <f t="shared" si="8"/>
        <v>550</v>
      </c>
      <c r="C554" s="1760"/>
      <c r="D554" s="938"/>
      <c r="E554" s="1776"/>
      <c r="F554" s="935" t="s">
        <v>3538</v>
      </c>
      <c r="G554" s="1016"/>
      <c r="H554" s="1016"/>
      <c r="I554" s="1016"/>
      <c r="J554" s="1550" t="s">
        <v>1181</v>
      </c>
      <c r="K554" s="982"/>
      <c r="L554" s="1697" t="s">
        <v>592</v>
      </c>
      <c r="M554" s="1023"/>
      <c r="N554" s="1690"/>
      <c r="O554" s="857"/>
      <c r="P554" s="857"/>
    </row>
    <row r="555" spans="2:16" ht="13.5">
      <c r="B555" s="858">
        <f t="shared" si="8"/>
        <v>551</v>
      </c>
      <c r="C555" s="1760"/>
      <c r="D555" s="938"/>
      <c r="E555" s="1776"/>
      <c r="F555" s="935" t="s">
        <v>3539</v>
      </c>
      <c r="G555" s="1016"/>
      <c r="H555" s="1016"/>
      <c r="I555" s="1016"/>
      <c r="J555" s="1550" t="s">
        <v>3540</v>
      </c>
      <c r="K555" s="982"/>
      <c r="L555" s="1051" t="s">
        <v>3541</v>
      </c>
      <c r="M555" s="1023"/>
      <c r="N555" s="1690"/>
      <c r="O555" s="857"/>
      <c r="P555" s="857"/>
    </row>
    <row r="556" spans="2:16" ht="13.5">
      <c r="B556" s="858">
        <f t="shared" si="8"/>
        <v>552</v>
      </c>
      <c r="C556" s="1760"/>
      <c r="D556" s="938"/>
      <c r="E556" s="1776"/>
      <c r="F556" s="945" t="s">
        <v>3542</v>
      </c>
      <c r="G556" s="1779"/>
      <c r="H556" s="1779"/>
      <c r="I556" s="1779"/>
      <c r="J556" s="1550" t="s">
        <v>3540</v>
      </c>
      <c r="K556" s="984"/>
      <c r="L556" s="1783" t="s">
        <v>3543</v>
      </c>
      <c r="M556" s="1565"/>
      <c r="N556" s="1690"/>
      <c r="O556" s="857"/>
      <c r="P556" s="857"/>
    </row>
    <row r="557" spans="2:16" ht="13.5">
      <c r="B557" s="858">
        <f t="shared" si="8"/>
        <v>553</v>
      </c>
      <c r="C557" s="1760"/>
      <c r="D557" s="938"/>
      <c r="E557" s="1776"/>
      <c r="F557" s="934" t="s">
        <v>3537</v>
      </c>
      <c r="G557" s="1126"/>
      <c r="H557" s="1126"/>
      <c r="I557" s="1126"/>
      <c r="J557" s="1547" t="s">
        <v>3430</v>
      </c>
      <c r="K557" s="1435"/>
      <c r="L557" s="1728" t="s">
        <v>592</v>
      </c>
      <c r="M557" s="1549"/>
      <c r="N557" s="1690"/>
      <c r="O557" s="857"/>
      <c r="P557" s="857"/>
    </row>
    <row r="558" spans="2:16" ht="13.5">
      <c r="B558" s="858">
        <f t="shared" si="8"/>
        <v>554</v>
      </c>
      <c r="C558" s="1760"/>
      <c r="D558" s="938"/>
      <c r="E558" s="1776"/>
      <c r="F558" s="935" t="s">
        <v>3538</v>
      </c>
      <c r="G558" s="1016"/>
      <c r="H558" s="1016"/>
      <c r="I558" s="1016"/>
      <c r="J558" s="1550" t="s">
        <v>1181</v>
      </c>
      <c r="K558" s="982"/>
      <c r="L558" s="1697" t="s">
        <v>592</v>
      </c>
      <c r="M558" s="1023"/>
      <c r="N558" s="1690"/>
      <c r="O558" s="857"/>
      <c r="P558" s="857"/>
    </row>
    <row r="559" spans="2:16" ht="13.5">
      <c r="B559" s="858">
        <f t="shared" si="8"/>
        <v>555</v>
      </c>
      <c r="C559" s="1760"/>
      <c r="D559" s="938"/>
      <c r="E559" s="1776"/>
      <c r="F559" s="935" t="s">
        <v>3539</v>
      </c>
      <c r="G559" s="1016"/>
      <c r="H559" s="1016"/>
      <c r="I559" s="1016"/>
      <c r="J559" s="1550" t="s">
        <v>3544</v>
      </c>
      <c r="K559" s="982"/>
      <c r="L559" s="1051" t="s">
        <v>3545</v>
      </c>
      <c r="M559" s="1023"/>
      <c r="N559" s="1690"/>
      <c r="O559" s="857"/>
      <c r="P559" s="857"/>
    </row>
    <row r="560" spans="2:16" ht="13.5">
      <c r="B560" s="858">
        <f t="shared" si="8"/>
        <v>556</v>
      </c>
      <c r="C560" s="1760"/>
      <c r="D560" s="938"/>
      <c r="E560" s="1776"/>
      <c r="F560" s="945" t="s">
        <v>3542</v>
      </c>
      <c r="G560" s="1779"/>
      <c r="H560" s="1779"/>
      <c r="I560" s="1779"/>
      <c r="J560" s="1550" t="s">
        <v>3544</v>
      </c>
      <c r="K560" s="984"/>
      <c r="L560" s="1783" t="s">
        <v>3543</v>
      </c>
      <c r="M560" s="1565"/>
      <c r="N560" s="1690"/>
      <c r="O560" s="857"/>
      <c r="P560" s="857"/>
    </row>
    <row r="561" spans="2:16" ht="13.5">
      <c r="B561" s="858">
        <f t="shared" si="8"/>
        <v>557</v>
      </c>
      <c r="C561" s="1760"/>
      <c r="D561" s="938"/>
      <c r="E561" s="1776"/>
      <c r="F561" s="934" t="s">
        <v>3537</v>
      </c>
      <c r="G561" s="1126"/>
      <c r="H561" s="1126"/>
      <c r="I561" s="1126"/>
      <c r="J561" s="1547" t="s">
        <v>3546</v>
      </c>
      <c r="K561" s="1435"/>
      <c r="L561" s="1728" t="s">
        <v>592</v>
      </c>
      <c r="M561" s="1549"/>
      <c r="N561" s="1690"/>
      <c r="O561" s="857"/>
      <c r="P561" s="857"/>
    </row>
    <row r="562" spans="2:16" ht="13.5">
      <c r="B562" s="858">
        <f t="shared" si="8"/>
        <v>558</v>
      </c>
      <c r="C562" s="1760"/>
      <c r="D562" s="938"/>
      <c r="E562" s="1776"/>
      <c r="F562" s="935" t="s">
        <v>3538</v>
      </c>
      <c r="G562" s="1016"/>
      <c r="H562" s="1016"/>
      <c r="I562" s="1016"/>
      <c r="J562" s="1550" t="s">
        <v>1181</v>
      </c>
      <c r="K562" s="982"/>
      <c r="L562" s="1697" t="s">
        <v>592</v>
      </c>
      <c r="M562" s="1023"/>
      <c r="N562" s="1690"/>
      <c r="O562" s="857"/>
      <c r="P562" s="857"/>
    </row>
    <row r="563" spans="2:16" ht="13.5">
      <c r="B563" s="858">
        <f t="shared" si="8"/>
        <v>559</v>
      </c>
      <c r="C563" s="1760"/>
      <c r="D563" s="938"/>
      <c r="E563" s="1776"/>
      <c r="F563" s="935" t="s">
        <v>3539</v>
      </c>
      <c r="G563" s="1016"/>
      <c r="H563" s="1016"/>
      <c r="I563" s="1016"/>
      <c r="J563" s="1550" t="s">
        <v>3547</v>
      </c>
      <c r="K563" s="982"/>
      <c r="L563" s="1051" t="s">
        <v>3545</v>
      </c>
      <c r="M563" s="1023"/>
      <c r="N563" s="1690"/>
      <c r="O563" s="857"/>
      <c r="P563" s="857"/>
    </row>
    <row r="564" spans="2:16" ht="13.5">
      <c r="B564" s="858">
        <f t="shared" si="8"/>
        <v>560</v>
      </c>
      <c r="C564" s="1760"/>
      <c r="D564" s="938"/>
      <c r="E564" s="1776"/>
      <c r="F564" s="945" t="s">
        <v>3542</v>
      </c>
      <c r="G564" s="1779"/>
      <c r="H564" s="1779"/>
      <c r="I564" s="1779"/>
      <c r="J564" s="1550" t="s">
        <v>3544</v>
      </c>
      <c r="K564" s="984"/>
      <c r="L564" s="1783" t="s">
        <v>3545</v>
      </c>
      <c r="M564" s="1565"/>
      <c r="N564" s="1690"/>
      <c r="O564" s="857"/>
      <c r="P564" s="857"/>
    </row>
    <row r="565" spans="2:16" ht="13.5">
      <c r="B565" s="858">
        <f t="shared" si="8"/>
        <v>561</v>
      </c>
      <c r="C565" s="1760"/>
      <c r="D565" s="938"/>
      <c r="E565" s="1776"/>
      <c r="F565" s="934" t="s">
        <v>3537</v>
      </c>
      <c r="G565" s="1126"/>
      <c r="H565" s="1126"/>
      <c r="I565" s="1126"/>
      <c r="J565" s="1547" t="s">
        <v>2720</v>
      </c>
      <c r="K565" s="1435"/>
      <c r="L565" s="1728" t="s">
        <v>592</v>
      </c>
      <c r="M565" s="1549"/>
      <c r="N565" s="1690"/>
      <c r="O565" s="857"/>
      <c r="P565" s="857"/>
    </row>
    <row r="566" spans="2:16" ht="13.5">
      <c r="B566" s="858">
        <f t="shared" si="8"/>
        <v>562</v>
      </c>
      <c r="C566" s="1760"/>
      <c r="D566" s="938"/>
      <c r="E566" s="1776"/>
      <c r="F566" s="935" t="s">
        <v>3538</v>
      </c>
      <c r="G566" s="1016"/>
      <c r="H566" s="1016"/>
      <c r="I566" s="1016"/>
      <c r="J566" s="1550" t="s">
        <v>1181</v>
      </c>
      <c r="K566" s="982"/>
      <c r="L566" s="1697" t="s">
        <v>592</v>
      </c>
      <c r="M566" s="1023"/>
      <c r="N566" s="1690"/>
      <c r="O566" s="857"/>
      <c r="P566" s="857"/>
    </row>
    <row r="567" spans="2:16" ht="13.5">
      <c r="B567" s="858">
        <f t="shared" si="8"/>
        <v>563</v>
      </c>
      <c r="C567" s="1760"/>
      <c r="D567" s="938"/>
      <c r="E567" s="1776"/>
      <c r="F567" s="935" t="s">
        <v>3539</v>
      </c>
      <c r="G567" s="1016"/>
      <c r="H567" s="1016"/>
      <c r="I567" s="1016"/>
      <c r="J567" s="1550" t="s">
        <v>3544</v>
      </c>
      <c r="K567" s="982"/>
      <c r="L567" s="1051" t="s">
        <v>3548</v>
      </c>
      <c r="M567" s="1023"/>
      <c r="N567" s="1690"/>
      <c r="O567" s="857"/>
      <c r="P567" s="857"/>
    </row>
    <row r="568" spans="2:16" ht="13.5">
      <c r="B568" s="858">
        <f t="shared" si="8"/>
        <v>564</v>
      </c>
      <c r="C568" s="1760"/>
      <c r="D568" s="938"/>
      <c r="E568" s="1776"/>
      <c r="F568" s="945" t="s">
        <v>3542</v>
      </c>
      <c r="G568" s="1779"/>
      <c r="H568" s="1779"/>
      <c r="I568" s="1779"/>
      <c r="J568" s="1550" t="s">
        <v>3549</v>
      </c>
      <c r="K568" s="984"/>
      <c r="L568" s="1783" t="s">
        <v>3545</v>
      </c>
      <c r="M568" s="1565"/>
      <c r="N568" s="1690"/>
      <c r="O568" s="857"/>
      <c r="P568" s="857"/>
    </row>
    <row r="569" spans="2:16" ht="13.5">
      <c r="B569" s="858">
        <f t="shared" si="8"/>
        <v>565</v>
      </c>
      <c r="C569" s="1760"/>
      <c r="D569" s="938"/>
      <c r="E569" s="1776"/>
      <c r="F569" s="934" t="s">
        <v>3537</v>
      </c>
      <c r="G569" s="1126"/>
      <c r="H569" s="1126"/>
      <c r="I569" s="1126"/>
      <c r="J569" s="1547" t="s">
        <v>2720</v>
      </c>
      <c r="K569" s="1435"/>
      <c r="L569" s="1728" t="s">
        <v>592</v>
      </c>
      <c r="M569" s="1549"/>
      <c r="N569" s="1690"/>
      <c r="O569" s="857"/>
      <c r="P569" s="857"/>
    </row>
    <row r="570" spans="2:16" ht="13.5">
      <c r="B570" s="858">
        <f t="shared" si="8"/>
        <v>566</v>
      </c>
      <c r="C570" s="1760"/>
      <c r="D570" s="938"/>
      <c r="E570" s="1776"/>
      <c r="F570" s="935" t="s">
        <v>3538</v>
      </c>
      <c r="G570" s="1016"/>
      <c r="H570" s="1016"/>
      <c r="I570" s="1016"/>
      <c r="J570" s="1550" t="s">
        <v>1181</v>
      </c>
      <c r="K570" s="982"/>
      <c r="L570" s="1697" t="s">
        <v>592</v>
      </c>
      <c r="M570" s="1023"/>
      <c r="N570" s="1690"/>
      <c r="O570" s="857"/>
      <c r="P570" s="857"/>
    </row>
    <row r="571" spans="2:16" ht="13.5">
      <c r="B571" s="858">
        <f t="shared" si="8"/>
        <v>567</v>
      </c>
      <c r="C571" s="1760"/>
      <c r="D571" s="938"/>
      <c r="E571" s="1776"/>
      <c r="F571" s="935" t="s">
        <v>3539</v>
      </c>
      <c r="G571" s="1016"/>
      <c r="H571" s="1016"/>
      <c r="I571" s="1016"/>
      <c r="J571" s="1550" t="s">
        <v>3544</v>
      </c>
      <c r="K571" s="982"/>
      <c r="L571" s="1051" t="s">
        <v>3545</v>
      </c>
      <c r="M571" s="1023"/>
      <c r="N571" s="1690"/>
      <c r="O571" s="857"/>
      <c r="P571" s="857"/>
    </row>
    <row r="572" spans="2:16" ht="13.5">
      <c r="B572" s="858">
        <f t="shared" si="8"/>
        <v>568</v>
      </c>
      <c r="C572" s="1760"/>
      <c r="D572" s="938"/>
      <c r="E572" s="1776"/>
      <c r="F572" s="945" t="s">
        <v>3542</v>
      </c>
      <c r="G572" s="1779"/>
      <c r="H572" s="1779"/>
      <c r="I572" s="1779"/>
      <c r="J572" s="1550" t="s">
        <v>3550</v>
      </c>
      <c r="K572" s="984"/>
      <c r="L572" s="1783" t="s">
        <v>3548</v>
      </c>
      <c r="M572" s="1565"/>
      <c r="N572" s="1690"/>
      <c r="O572" s="857"/>
      <c r="P572" s="857"/>
    </row>
    <row r="573" spans="2:16" ht="13.5">
      <c r="B573" s="858">
        <f t="shared" si="8"/>
        <v>569</v>
      </c>
      <c r="C573" s="1760"/>
      <c r="D573" s="938"/>
      <c r="E573" s="1776"/>
      <c r="F573" s="934" t="s">
        <v>3537</v>
      </c>
      <c r="G573" s="1126"/>
      <c r="H573" s="1126"/>
      <c r="I573" s="1126"/>
      <c r="J573" s="1547" t="s">
        <v>2058</v>
      </c>
      <c r="K573" s="1435"/>
      <c r="L573" s="1728" t="s">
        <v>592</v>
      </c>
      <c r="M573" s="1549"/>
      <c r="N573" s="1690"/>
      <c r="O573" s="857"/>
      <c r="P573" s="857"/>
    </row>
    <row r="574" spans="2:16" ht="13.5">
      <c r="B574" s="858">
        <f t="shared" si="8"/>
        <v>570</v>
      </c>
      <c r="C574" s="1760"/>
      <c r="D574" s="938"/>
      <c r="E574" s="1776"/>
      <c r="F574" s="935" t="s">
        <v>3538</v>
      </c>
      <c r="G574" s="1016"/>
      <c r="H574" s="1016"/>
      <c r="I574" s="1016"/>
      <c r="J574" s="1550" t="s">
        <v>1181</v>
      </c>
      <c r="K574" s="982"/>
      <c r="L574" s="1697" t="s">
        <v>592</v>
      </c>
      <c r="M574" s="1023"/>
      <c r="N574" s="1690"/>
      <c r="O574" s="857"/>
      <c r="P574" s="857"/>
    </row>
    <row r="575" spans="2:16" ht="13.5">
      <c r="B575" s="858">
        <f t="shared" si="8"/>
        <v>571</v>
      </c>
      <c r="C575" s="1760"/>
      <c r="D575" s="938"/>
      <c r="E575" s="1776"/>
      <c r="F575" s="935" t="s">
        <v>3539</v>
      </c>
      <c r="G575" s="1016"/>
      <c r="H575" s="1016"/>
      <c r="I575" s="1016"/>
      <c r="J575" s="1550" t="s">
        <v>3550</v>
      </c>
      <c r="K575" s="982"/>
      <c r="L575" s="1051" t="s">
        <v>3545</v>
      </c>
      <c r="M575" s="1023"/>
      <c r="N575" s="1690"/>
      <c r="O575" s="857"/>
      <c r="P575" s="857"/>
    </row>
    <row r="576" spans="2:16" ht="13.5">
      <c r="B576" s="858">
        <f t="shared" si="8"/>
        <v>572</v>
      </c>
      <c r="C576" s="1760"/>
      <c r="D576" s="938"/>
      <c r="E576" s="1776"/>
      <c r="F576" s="945" t="s">
        <v>3542</v>
      </c>
      <c r="G576" s="1779"/>
      <c r="H576" s="1779"/>
      <c r="I576" s="1779"/>
      <c r="J576" s="1719" t="s">
        <v>3547</v>
      </c>
      <c r="K576" s="984"/>
      <c r="L576" s="1783" t="s">
        <v>3543</v>
      </c>
      <c r="M576" s="1565"/>
      <c r="N576" s="1690"/>
      <c r="O576" s="857"/>
      <c r="P576" s="857"/>
    </row>
    <row r="577" spans="2:17" ht="13.5">
      <c r="B577" s="858">
        <f t="shared" si="8"/>
        <v>573</v>
      </c>
      <c r="C577" s="1760"/>
      <c r="D577" s="938"/>
      <c r="E577" s="1776"/>
      <c r="F577" s="934" t="s">
        <v>3537</v>
      </c>
      <c r="G577" s="1126"/>
      <c r="H577" s="1126"/>
      <c r="I577" s="1126"/>
      <c r="J577" s="1547" t="s">
        <v>2058</v>
      </c>
      <c r="K577" s="1435"/>
      <c r="L577" s="1728" t="s">
        <v>592</v>
      </c>
      <c r="M577" s="1549"/>
      <c r="N577" s="1690"/>
      <c r="O577" s="857"/>
      <c r="P577" s="857"/>
    </row>
    <row r="578" spans="2:17" ht="13.5">
      <c r="B578" s="858">
        <f t="shared" si="8"/>
        <v>574</v>
      </c>
      <c r="C578" s="1760"/>
      <c r="D578" s="938"/>
      <c r="E578" s="1776"/>
      <c r="F578" s="935" t="s">
        <v>3538</v>
      </c>
      <c r="G578" s="1016"/>
      <c r="H578" s="1016"/>
      <c r="I578" s="1016"/>
      <c r="J578" s="1550" t="s">
        <v>1181</v>
      </c>
      <c r="K578" s="982"/>
      <c r="L578" s="1697" t="s">
        <v>592</v>
      </c>
      <c r="M578" s="1023"/>
      <c r="N578" s="1690"/>
      <c r="O578" s="857"/>
      <c r="P578" s="857"/>
    </row>
    <row r="579" spans="2:17" ht="13.5">
      <c r="B579" s="858">
        <f t="shared" si="8"/>
        <v>575</v>
      </c>
      <c r="C579" s="1760"/>
      <c r="D579" s="938"/>
      <c r="E579" s="1776"/>
      <c r="F579" s="935" t="s">
        <v>3539</v>
      </c>
      <c r="G579" s="1016"/>
      <c r="H579" s="1016"/>
      <c r="I579" s="1016"/>
      <c r="J579" s="1550" t="s">
        <v>3540</v>
      </c>
      <c r="K579" s="982"/>
      <c r="L579" s="1051" t="s">
        <v>3541</v>
      </c>
      <c r="M579" s="1023"/>
      <c r="N579" s="1690"/>
      <c r="O579" s="857"/>
      <c r="P579" s="857"/>
    </row>
    <row r="580" spans="2:17" ht="13.5">
      <c r="B580" s="858">
        <f t="shared" si="8"/>
        <v>576</v>
      </c>
      <c r="C580" s="1760"/>
      <c r="D580" s="938"/>
      <c r="E580" s="1776"/>
      <c r="F580" s="945" t="s">
        <v>3542</v>
      </c>
      <c r="G580" s="1779"/>
      <c r="H580" s="1779"/>
      <c r="I580" s="1779"/>
      <c r="J580" s="1550" t="s">
        <v>3544</v>
      </c>
      <c r="K580" s="984"/>
      <c r="L580" s="1783" t="s">
        <v>3543</v>
      </c>
      <c r="M580" s="1565"/>
      <c r="N580" s="1690"/>
      <c r="O580" s="857"/>
      <c r="P580" s="857"/>
    </row>
    <row r="581" spans="2:17" ht="13.5">
      <c r="B581" s="858">
        <f t="shared" si="8"/>
        <v>577</v>
      </c>
      <c r="C581" s="1760"/>
      <c r="D581" s="938"/>
      <c r="E581" s="1776"/>
      <c r="F581" s="934" t="s">
        <v>3537</v>
      </c>
      <c r="G581" s="1126"/>
      <c r="H581" s="1126"/>
      <c r="I581" s="1126"/>
      <c r="J581" s="1547" t="s">
        <v>2058</v>
      </c>
      <c r="K581" s="1435"/>
      <c r="L581" s="1728" t="s">
        <v>592</v>
      </c>
      <c r="M581" s="1549"/>
      <c r="N581" s="1690"/>
      <c r="O581" s="857"/>
      <c r="P581" s="857"/>
    </row>
    <row r="582" spans="2:17" ht="13.5">
      <c r="B582" s="858">
        <f t="shared" si="8"/>
        <v>578</v>
      </c>
      <c r="C582" s="1760"/>
      <c r="D582" s="938"/>
      <c r="E582" s="1776"/>
      <c r="F582" s="935" t="s">
        <v>3538</v>
      </c>
      <c r="G582" s="1016"/>
      <c r="H582" s="1016"/>
      <c r="I582" s="1016"/>
      <c r="J582" s="1550" t="s">
        <v>1181</v>
      </c>
      <c r="K582" s="982"/>
      <c r="L582" s="1697" t="s">
        <v>592</v>
      </c>
      <c r="M582" s="1023"/>
      <c r="N582" s="1690"/>
      <c r="O582" s="857"/>
      <c r="P582" s="857"/>
    </row>
    <row r="583" spans="2:17" ht="13.5">
      <c r="B583" s="858">
        <f t="shared" ref="B583:B646" si="9">B582+1</f>
        <v>579</v>
      </c>
      <c r="C583" s="1760"/>
      <c r="D583" s="938"/>
      <c r="E583" s="1776"/>
      <c r="F583" s="935" t="s">
        <v>3539</v>
      </c>
      <c r="G583" s="1016"/>
      <c r="H583" s="1016"/>
      <c r="I583" s="1016"/>
      <c r="J583" s="1550" t="s">
        <v>3544</v>
      </c>
      <c r="K583" s="982"/>
      <c r="L583" s="1051" t="s">
        <v>3545</v>
      </c>
      <c r="M583" s="1023"/>
      <c r="N583" s="1690"/>
      <c r="O583" s="857"/>
      <c r="P583" s="857"/>
    </row>
    <row r="584" spans="2:17" ht="13.5">
      <c r="B584" s="858">
        <f t="shared" si="9"/>
        <v>580</v>
      </c>
      <c r="C584" s="1760"/>
      <c r="D584" s="938"/>
      <c r="E584" s="1776"/>
      <c r="F584" s="945" t="s">
        <v>3542</v>
      </c>
      <c r="G584" s="1779"/>
      <c r="H584" s="1779"/>
      <c r="I584" s="1779"/>
      <c r="J584" s="1550" t="s">
        <v>3540</v>
      </c>
      <c r="K584" s="984"/>
      <c r="L584" s="1783" t="s">
        <v>3543</v>
      </c>
      <c r="M584" s="1565"/>
      <c r="N584" s="1690"/>
      <c r="O584" s="857"/>
      <c r="P584" s="857"/>
    </row>
    <row r="585" spans="2:17" ht="13.5">
      <c r="B585" s="858">
        <f t="shared" si="9"/>
        <v>581</v>
      </c>
      <c r="C585" s="1760"/>
      <c r="D585" s="938"/>
      <c r="E585" s="1776"/>
      <c r="F585" s="934" t="s">
        <v>3537</v>
      </c>
      <c r="G585" s="1126"/>
      <c r="H585" s="1126"/>
      <c r="I585" s="1126"/>
      <c r="J585" s="1547" t="s">
        <v>907</v>
      </c>
      <c r="K585" s="1435"/>
      <c r="L585" s="1728" t="s">
        <v>592</v>
      </c>
      <c r="M585" s="1549"/>
      <c r="N585" s="1690"/>
      <c r="O585" s="857"/>
      <c r="P585" s="857"/>
    </row>
    <row r="586" spans="2:17" ht="13.5">
      <c r="B586" s="858">
        <f t="shared" si="9"/>
        <v>582</v>
      </c>
      <c r="C586" s="1760"/>
      <c r="D586" s="938"/>
      <c r="E586" s="1776"/>
      <c r="F586" s="935" t="s">
        <v>3538</v>
      </c>
      <c r="G586" s="1016"/>
      <c r="H586" s="1016"/>
      <c r="I586" s="1016"/>
      <c r="J586" s="1550" t="s">
        <v>1181</v>
      </c>
      <c r="K586" s="982"/>
      <c r="L586" s="1697" t="s">
        <v>592</v>
      </c>
      <c r="M586" s="1023"/>
      <c r="N586" s="1690"/>
      <c r="O586" s="857"/>
      <c r="P586" s="857"/>
    </row>
    <row r="587" spans="2:17" ht="13.5">
      <c r="B587" s="858">
        <f t="shared" si="9"/>
        <v>583</v>
      </c>
      <c r="C587" s="1760"/>
      <c r="D587" s="938"/>
      <c r="E587" s="1776"/>
      <c r="F587" s="935" t="s">
        <v>3539</v>
      </c>
      <c r="G587" s="1016"/>
      <c r="H587" s="1016"/>
      <c r="I587" s="1016"/>
      <c r="J587" s="1550" t="s">
        <v>3551</v>
      </c>
      <c r="K587" s="982"/>
      <c r="L587" s="1051" t="s">
        <v>3545</v>
      </c>
      <c r="M587" s="1023"/>
      <c r="N587" s="1690"/>
      <c r="O587" s="857"/>
      <c r="P587" s="857"/>
    </row>
    <row r="588" spans="2:17" ht="13.5">
      <c r="B588" s="858">
        <f t="shared" si="9"/>
        <v>584</v>
      </c>
      <c r="C588" s="1760"/>
      <c r="D588" s="938"/>
      <c r="E588" s="1776"/>
      <c r="F588" s="945" t="s">
        <v>3542</v>
      </c>
      <c r="G588" s="1779"/>
      <c r="H588" s="1779"/>
      <c r="I588" s="1779"/>
      <c r="J588" s="1550" t="s">
        <v>3551</v>
      </c>
      <c r="K588" s="984"/>
      <c r="L588" s="1783" t="s">
        <v>3548</v>
      </c>
      <c r="M588" s="1565"/>
      <c r="N588" s="1690"/>
      <c r="O588" s="857"/>
      <c r="P588" s="857"/>
    </row>
    <row r="589" spans="2:17" ht="13.5">
      <c r="B589" s="858">
        <f t="shared" si="9"/>
        <v>585</v>
      </c>
      <c r="C589" s="1760"/>
      <c r="D589" s="938"/>
      <c r="E589" s="1776"/>
      <c r="F589" s="934" t="s">
        <v>3537</v>
      </c>
      <c r="G589" s="1126"/>
      <c r="H589" s="1126"/>
      <c r="I589" s="1126"/>
      <c r="J589" s="1547" t="s">
        <v>2058</v>
      </c>
      <c r="K589" s="1435"/>
      <c r="L589" s="1728" t="s">
        <v>592</v>
      </c>
      <c r="M589" s="1549"/>
      <c r="N589" s="1690"/>
      <c r="O589" s="857"/>
      <c r="P589" s="857"/>
    </row>
    <row r="590" spans="2:17" ht="13.5">
      <c r="B590" s="858">
        <f t="shared" si="9"/>
        <v>586</v>
      </c>
      <c r="C590" s="1760"/>
      <c r="D590" s="938"/>
      <c r="E590" s="1776"/>
      <c r="F590" s="935" t="s">
        <v>3538</v>
      </c>
      <c r="G590" s="1016"/>
      <c r="H590" s="1016"/>
      <c r="I590" s="1016"/>
      <c r="J590" s="1550" t="s">
        <v>1181</v>
      </c>
      <c r="K590" s="982"/>
      <c r="L590" s="1697" t="s">
        <v>592</v>
      </c>
      <c r="M590" s="1023"/>
      <c r="N590" s="1690"/>
      <c r="O590" s="865"/>
      <c r="P590" s="865"/>
      <c r="Q590" s="837"/>
    </row>
    <row r="591" spans="2:17" ht="13.5">
      <c r="B591" s="858">
        <f t="shared" si="9"/>
        <v>587</v>
      </c>
      <c r="C591" s="1760"/>
      <c r="D591" s="938"/>
      <c r="E591" s="1776"/>
      <c r="F591" s="935" t="s">
        <v>3539</v>
      </c>
      <c r="G591" s="1016"/>
      <c r="H591" s="1016"/>
      <c r="I591" s="1016"/>
      <c r="J591" s="1550" t="s">
        <v>3540</v>
      </c>
      <c r="K591" s="982"/>
      <c r="L591" s="1051" t="s">
        <v>3545</v>
      </c>
      <c r="M591" s="1023"/>
      <c r="N591" s="1690"/>
      <c r="O591" s="865"/>
      <c r="P591" s="865"/>
      <c r="Q591" s="837"/>
    </row>
    <row r="592" spans="2:17" ht="13.5">
      <c r="B592" s="858">
        <f t="shared" si="9"/>
        <v>588</v>
      </c>
      <c r="C592" s="1760"/>
      <c r="D592" s="938"/>
      <c r="E592" s="1776"/>
      <c r="F592" s="945" t="s">
        <v>3542</v>
      </c>
      <c r="G592" s="1779"/>
      <c r="H592" s="1779"/>
      <c r="I592" s="1779"/>
      <c r="J592" s="1550" t="s">
        <v>3551</v>
      </c>
      <c r="K592" s="984"/>
      <c r="L592" s="1783" t="s">
        <v>3552</v>
      </c>
      <c r="M592" s="1565"/>
      <c r="N592" s="1690"/>
      <c r="O592" s="865"/>
      <c r="P592" s="865"/>
      <c r="Q592" s="837"/>
    </row>
    <row r="593" spans="2:17" ht="13.5">
      <c r="B593" s="858">
        <f t="shared" si="9"/>
        <v>589</v>
      </c>
      <c r="C593" s="1760"/>
      <c r="D593" s="938"/>
      <c r="E593" s="1776"/>
      <c r="F593" s="934" t="s">
        <v>3537</v>
      </c>
      <c r="G593" s="1126"/>
      <c r="H593" s="1126"/>
      <c r="I593" s="1126"/>
      <c r="J593" s="1547" t="s">
        <v>2720</v>
      </c>
      <c r="K593" s="1435"/>
      <c r="L593" s="1728" t="s">
        <v>592</v>
      </c>
      <c r="M593" s="1549"/>
      <c r="N593" s="1690"/>
      <c r="O593" s="857"/>
      <c r="P593" s="857"/>
    </row>
    <row r="594" spans="2:17" ht="13.5">
      <c r="B594" s="858">
        <f t="shared" si="9"/>
        <v>590</v>
      </c>
      <c r="C594" s="1760"/>
      <c r="D594" s="938"/>
      <c r="E594" s="1776"/>
      <c r="F594" s="935" t="s">
        <v>3538</v>
      </c>
      <c r="G594" s="1016"/>
      <c r="H594" s="1016"/>
      <c r="I594" s="1016"/>
      <c r="J594" s="1550" t="s">
        <v>1181</v>
      </c>
      <c r="K594" s="982"/>
      <c r="L594" s="1697" t="s">
        <v>592</v>
      </c>
      <c r="M594" s="1023"/>
      <c r="N594" s="1690"/>
      <c r="O594" s="857"/>
      <c r="P594" s="857"/>
    </row>
    <row r="595" spans="2:17" ht="13.5">
      <c r="B595" s="858">
        <f t="shared" si="9"/>
        <v>591</v>
      </c>
      <c r="C595" s="1760"/>
      <c r="D595" s="938"/>
      <c r="E595" s="1776"/>
      <c r="F595" s="935" t="s">
        <v>3539</v>
      </c>
      <c r="G595" s="1016"/>
      <c r="H595" s="1016"/>
      <c r="I595" s="1016"/>
      <c r="J595" s="1550" t="s">
        <v>3547</v>
      </c>
      <c r="K595" s="982"/>
      <c r="L595" s="1051" t="s">
        <v>3541</v>
      </c>
      <c r="M595" s="1023"/>
      <c r="N595" s="1690"/>
      <c r="O595" s="857"/>
      <c r="P595" s="857"/>
    </row>
    <row r="596" spans="2:17" ht="13.5">
      <c r="B596" s="858">
        <f t="shared" si="9"/>
        <v>592</v>
      </c>
      <c r="C596" s="1760"/>
      <c r="D596" s="938"/>
      <c r="E596" s="1776"/>
      <c r="F596" s="945" t="s">
        <v>3542</v>
      </c>
      <c r="G596" s="1779"/>
      <c r="H596" s="1779"/>
      <c r="I596" s="1779"/>
      <c r="J596" s="1550" t="s">
        <v>3544</v>
      </c>
      <c r="K596" s="984"/>
      <c r="L596" s="1783" t="s">
        <v>3545</v>
      </c>
      <c r="M596" s="1565"/>
      <c r="N596" s="1690"/>
      <c r="O596" s="857"/>
      <c r="P596" s="857"/>
    </row>
    <row r="597" spans="2:17" ht="13.5">
      <c r="B597" s="858">
        <f t="shared" si="9"/>
        <v>593</v>
      </c>
      <c r="C597" s="1760"/>
      <c r="D597" s="938"/>
      <c r="E597" s="1776"/>
      <c r="F597" s="934" t="s">
        <v>3537</v>
      </c>
      <c r="G597" s="1126"/>
      <c r="H597" s="1126"/>
      <c r="I597" s="1126"/>
      <c r="J597" s="1547" t="s">
        <v>2058</v>
      </c>
      <c r="K597" s="1435"/>
      <c r="L597" s="1728" t="s">
        <v>592</v>
      </c>
      <c r="M597" s="1549"/>
      <c r="N597" s="1690"/>
      <c r="O597" s="857"/>
      <c r="P597" s="857"/>
    </row>
    <row r="598" spans="2:17" ht="13.5">
      <c r="B598" s="858">
        <f t="shared" si="9"/>
        <v>594</v>
      </c>
      <c r="C598" s="1760"/>
      <c r="D598" s="938"/>
      <c r="E598" s="1776"/>
      <c r="F598" s="935" t="s">
        <v>3538</v>
      </c>
      <c r="G598" s="1016"/>
      <c r="H598" s="1016"/>
      <c r="I598" s="1016"/>
      <c r="J598" s="1550" t="s">
        <v>1181</v>
      </c>
      <c r="K598" s="982"/>
      <c r="L598" s="1697" t="s">
        <v>592</v>
      </c>
      <c r="M598" s="1023"/>
      <c r="N598" s="1690"/>
      <c r="O598" s="857"/>
      <c r="P598" s="857"/>
    </row>
    <row r="599" spans="2:17" ht="13.5">
      <c r="B599" s="858">
        <f t="shared" si="9"/>
        <v>595</v>
      </c>
      <c r="C599" s="1760"/>
      <c r="D599" s="938"/>
      <c r="E599" s="1776"/>
      <c r="F599" s="935" t="s">
        <v>3539</v>
      </c>
      <c r="G599" s="1016"/>
      <c r="H599" s="1016"/>
      <c r="I599" s="1016"/>
      <c r="J599" s="1550" t="s">
        <v>3551</v>
      </c>
      <c r="K599" s="982"/>
      <c r="L599" s="1051" t="s">
        <v>3548</v>
      </c>
      <c r="M599" s="1023"/>
      <c r="N599" s="1690"/>
      <c r="O599" s="857"/>
      <c r="P599" s="857"/>
    </row>
    <row r="600" spans="2:17" ht="13.5">
      <c r="B600" s="858">
        <f t="shared" si="9"/>
        <v>596</v>
      </c>
      <c r="C600" s="1760"/>
      <c r="D600" s="938"/>
      <c r="E600" s="1776"/>
      <c r="F600" s="945" t="s">
        <v>3542</v>
      </c>
      <c r="G600" s="1779"/>
      <c r="H600" s="1779"/>
      <c r="I600" s="1779"/>
      <c r="J600" s="1550" t="s">
        <v>3544</v>
      </c>
      <c r="K600" s="984"/>
      <c r="L600" s="1783" t="s">
        <v>3543</v>
      </c>
      <c r="M600" s="1565"/>
      <c r="N600" s="1690"/>
      <c r="O600" s="857"/>
      <c r="P600" s="857"/>
    </row>
    <row r="601" spans="2:17" ht="13.5">
      <c r="B601" s="858">
        <f t="shared" si="9"/>
        <v>597</v>
      </c>
      <c r="C601" s="1760"/>
      <c r="D601" s="938"/>
      <c r="E601" s="1776"/>
      <c r="F601" s="934" t="s">
        <v>3537</v>
      </c>
      <c r="G601" s="1126"/>
      <c r="H601" s="1126"/>
      <c r="I601" s="1126"/>
      <c r="J601" s="1547" t="s">
        <v>3546</v>
      </c>
      <c r="K601" s="1435"/>
      <c r="L601" s="1728" t="s">
        <v>592</v>
      </c>
      <c r="M601" s="1549"/>
      <c r="N601" s="1690"/>
      <c r="O601" s="857"/>
      <c r="P601" s="857"/>
    </row>
    <row r="602" spans="2:17" ht="13.5">
      <c r="B602" s="858">
        <f t="shared" si="9"/>
        <v>598</v>
      </c>
      <c r="C602" s="1760"/>
      <c r="D602" s="938"/>
      <c r="E602" s="1776"/>
      <c r="F602" s="935" t="s">
        <v>3538</v>
      </c>
      <c r="G602" s="1016"/>
      <c r="H602" s="1016"/>
      <c r="I602" s="1016"/>
      <c r="J602" s="1550" t="s">
        <v>1181</v>
      </c>
      <c r="K602" s="982"/>
      <c r="L602" s="1697" t="s">
        <v>592</v>
      </c>
      <c r="M602" s="1023"/>
      <c r="N602" s="1690"/>
      <c r="O602" s="857"/>
      <c r="P602" s="857"/>
    </row>
    <row r="603" spans="2:17" ht="13.5">
      <c r="B603" s="858">
        <f t="shared" si="9"/>
        <v>599</v>
      </c>
      <c r="C603" s="1760"/>
      <c r="D603" s="938"/>
      <c r="E603" s="1776"/>
      <c r="F603" s="935" t="s">
        <v>3539</v>
      </c>
      <c r="G603" s="1016"/>
      <c r="H603" s="1016"/>
      <c r="I603" s="1016"/>
      <c r="J603" s="1550" t="s">
        <v>3544</v>
      </c>
      <c r="K603" s="982"/>
      <c r="L603" s="1051" t="s">
        <v>3543</v>
      </c>
      <c r="M603" s="1023"/>
      <c r="N603" s="1690"/>
      <c r="O603" s="857"/>
      <c r="P603" s="857"/>
    </row>
    <row r="604" spans="2:17" ht="13.5">
      <c r="B604" s="858">
        <f t="shared" si="9"/>
        <v>600</v>
      </c>
      <c r="C604" s="1760"/>
      <c r="D604" s="938"/>
      <c r="E604" s="1776"/>
      <c r="F604" s="945" t="s">
        <v>3542</v>
      </c>
      <c r="G604" s="1779"/>
      <c r="H604" s="1779"/>
      <c r="I604" s="1779"/>
      <c r="J604" s="1550" t="s">
        <v>3544</v>
      </c>
      <c r="K604" s="984"/>
      <c r="L604" s="1783" t="s">
        <v>3548</v>
      </c>
      <c r="M604" s="1565"/>
      <c r="N604" s="1690"/>
      <c r="O604" s="857"/>
      <c r="P604" s="857"/>
    </row>
    <row r="605" spans="2:17" ht="13.5">
      <c r="B605" s="858">
        <f t="shared" si="9"/>
        <v>601</v>
      </c>
      <c r="C605" s="1760"/>
      <c r="D605" s="938"/>
      <c r="E605" s="1776"/>
      <c r="F605" s="934" t="s">
        <v>3537</v>
      </c>
      <c r="G605" s="1126"/>
      <c r="H605" s="1126"/>
      <c r="I605" s="1126"/>
      <c r="J605" s="1547" t="s">
        <v>2058</v>
      </c>
      <c r="K605" s="1435"/>
      <c r="L605" s="1728" t="s">
        <v>592</v>
      </c>
      <c r="M605" s="1549"/>
      <c r="N605" s="1690"/>
      <c r="O605" s="857"/>
      <c r="P605" s="857"/>
    </row>
    <row r="606" spans="2:17" ht="13.5">
      <c r="B606" s="858">
        <f t="shared" si="9"/>
        <v>602</v>
      </c>
      <c r="C606" s="1760"/>
      <c r="D606" s="938"/>
      <c r="E606" s="1776"/>
      <c r="F606" s="935" t="s">
        <v>3538</v>
      </c>
      <c r="G606" s="1016"/>
      <c r="H606" s="1016"/>
      <c r="I606" s="1016"/>
      <c r="J606" s="1550" t="s">
        <v>1181</v>
      </c>
      <c r="K606" s="982"/>
      <c r="L606" s="1697" t="s">
        <v>592</v>
      </c>
      <c r="M606" s="1023"/>
      <c r="N606" s="1690"/>
      <c r="O606" s="865"/>
      <c r="P606" s="865"/>
      <c r="Q606" s="837"/>
    </row>
    <row r="607" spans="2:17" ht="13.5">
      <c r="B607" s="858">
        <f t="shared" si="9"/>
        <v>603</v>
      </c>
      <c r="C607" s="1760"/>
      <c r="D607" s="938"/>
      <c r="E607" s="1776"/>
      <c r="F607" s="935" t="s">
        <v>3539</v>
      </c>
      <c r="G607" s="1016"/>
      <c r="H607" s="1016"/>
      <c r="I607" s="1016"/>
      <c r="J607" s="1550" t="s">
        <v>3544</v>
      </c>
      <c r="K607" s="982"/>
      <c r="L607" s="1051" t="s">
        <v>3543</v>
      </c>
      <c r="M607" s="1023"/>
      <c r="N607" s="1690"/>
      <c r="O607" s="865"/>
      <c r="P607" s="865"/>
      <c r="Q607" s="837"/>
    </row>
    <row r="608" spans="2:17" ht="13.5">
      <c r="B608" s="858">
        <f t="shared" si="9"/>
        <v>604</v>
      </c>
      <c r="C608" s="1760"/>
      <c r="D608" s="1573"/>
      <c r="E608" s="1784"/>
      <c r="F608" s="945" t="s">
        <v>3542</v>
      </c>
      <c r="G608" s="1779"/>
      <c r="H608" s="1779"/>
      <c r="I608" s="1779"/>
      <c r="J608" s="1550" t="s">
        <v>3540</v>
      </c>
      <c r="K608" s="984"/>
      <c r="L608" s="1783" t="s">
        <v>3543</v>
      </c>
      <c r="M608" s="1565"/>
      <c r="N608" s="1690"/>
      <c r="O608" s="865"/>
      <c r="P608" s="865"/>
      <c r="Q608" s="837"/>
    </row>
    <row r="609" spans="2:17" s="837" customFormat="1" ht="13.5">
      <c r="B609" s="858">
        <f t="shared" si="9"/>
        <v>605</v>
      </c>
      <c r="C609" s="1685"/>
      <c r="D609" s="966" t="s">
        <v>3553</v>
      </c>
      <c r="E609" s="926"/>
      <c r="F609" s="1599"/>
      <c r="G609" s="1599"/>
      <c r="H609" s="1599"/>
      <c r="I609" s="1599"/>
      <c r="J609" s="1681" t="s">
        <v>2080</v>
      </c>
      <c r="K609" s="952" t="s">
        <v>2080</v>
      </c>
      <c r="L609" s="922" t="s">
        <v>3554</v>
      </c>
      <c r="M609" s="1759"/>
      <c r="N609" s="1672"/>
      <c r="O609" s="865"/>
      <c r="P609" s="865"/>
    </row>
    <row r="610" spans="2:17" s="837" customFormat="1" ht="13.5">
      <c r="B610" s="858">
        <f t="shared" si="9"/>
        <v>606</v>
      </c>
      <c r="C610" s="1685"/>
      <c r="D610" s="1582" t="s">
        <v>3555</v>
      </c>
      <c r="E610" s="1599"/>
      <c r="F610" s="1599"/>
      <c r="G610" s="1599"/>
      <c r="H610" s="1599"/>
      <c r="I610" s="1599"/>
      <c r="J610" s="1681" t="s">
        <v>3554</v>
      </c>
      <c r="K610" s="952" t="s">
        <v>3371</v>
      </c>
      <c r="L610" s="922" t="s">
        <v>3532</v>
      </c>
      <c r="M610" s="1759"/>
      <c r="N610" s="1672"/>
      <c r="O610" s="865"/>
      <c r="P610" s="865"/>
    </row>
    <row r="611" spans="2:17" s="837" customFormat="1" ht="13.5">
      <c r="B611" s="858">
        <f t="shared" si="9"/>
        <v>607</v>
      </c>
      <c r="C611" s="1685"/>
      <c r="D611" s="966" t="s">
        <v>3556</v>
      </c>
      <c r="E611" s="944"/>
      <c r="F611" s="944"/>
      <c r="G611" s="1599"/>
      <c r="H611" s="1599"/>
      <c r="I611" s="1599"/>
      <c r="J611" s="1681" t="s">
        <v>1369</v>
      </c>
      <c r="K611" s="952" t="s">
        <v>2080</v>
      </c>
      <c r="L611" s="922" t="s">
        <v>2080</v>
      </c>
      <c r="M611" s="1759"/>
      <c r="N611" s="1672"/>
      <c r="O611" s="865"/>
      <c r="P611" s="865"/>
    </row>
    <row r="612" spans="2:17" s="837" customFormat="1" ht="13.5">
      <c r="B612" s="858">
        <f t="shared" si="9"/>
        <v>608</v>
      </c>
      <c r="C612" s="1760"/>
      <c r="D612" s="938"/>
      <c r="E612" s="966" t="s">
        <v>3557</v>
      </c>
      <c r="F612" s="926"/>
      <c r="G612" s="926"/>
      <c r="H612" s="926"/>
      <c r="I612" s="926"/>
      <c r="J612" s="1761" t="s">
        <v>3558</v>
      </c>
      <c r="K612" s="1344" t="s">
        <v>1369</v>
      </c>
      <c r="L612" s="1344" t="s">
        <v>3454</v>
      </c>
      <c r="M612" s="1767"/>
      <c r="N612" s="1709"/>
      <c r="O612" s="865"/>
      <c r="P612" s="865"/>
    </row>
    <row r="613" spans="2:17" ht="13.5">
      <c r="B613" s="858">
        <f t="shared" si="9"/>
        <v>609</v>
      </c>
      <c r="C613" s="1760"/>
      <c r="D613" s="938"/>
      <c r="E613" s="938"/>
      <c r="F613" s="1769" t="s">
        <v>3559</v>
      </c>
      <c r="G613" s="1785" t="s">
        <v>3560</v>
      </c>
      <c r="H613" s="926"/>
      <c r="I613" s="1786"/>
      <c r="J613" s="1547" t="s">
        <v>3561</v>
      </c>
      <c r="K613" s="1435"/>
      <c r="L613" s="1728" t="s">
        <v>3562</v>
      </c>
      <c r="M613" s="1549"/>
      <c r="N613" s="1690"/>
      <c r="O613" s="865"/>
      <c r="P613" s="865"/>
      <c r="Q613" s="837"/>
    </row>
    <row r="614" spans="2:17" ht="13.5">
      <c r="B614" s="858">
        <f t="shared" si="9"/>
        <v>610</v>
      </c>
      <c r="C614" s="1760"/>
      <c r="D614" s="938"/>
      <c r="E614" s="938"/>
      <c r="F614" s="1771"/>
      <c r="G614" s="1787"/>
      <c r="H614" s="1774"/>
      <c r="I614" s="1788"/>
      <c r="J614" s="1575" t="s">
        <v>3563</v>
      </c>
      <c r="K614" s="1497"/>
      <c r="L614" s="1697" t="s">
        <v>3564</v>
      </c>
      <c r="M614" s="1789"/>
      <c r="N614" s="1690"/>
      <c r="O614" s="865"/>
      <c r="P614" s="865"/>
      <c r="Q614" s="837"/>
    </row>
    <row r="615" spans="2:17" ht="13.5">
      <c r="B615" s="858">
        <f t="shared" si="9"/>
        <v>611</v>
      </c>
      <c r="C615" s="1760"/>
      <c r="D615" s="938"/>
      <c r="E615" s="938"/>
      <c r="F615" s="1771"/>
      <c r="G615" s="1016" t="s">
        <v>3565</v>
      </c>
      <c r="H615" s="1016"/>
      <c r="I615" s="1016"/>
      <c r="J615" s="1550" t="s">
        <v>3566</v>
      </c>
      <c r="K615" s="982"/>
      <c r="L615" s="1697" t="s">
        <v>3567</v>
      </c>
      <c r="M615" s="1023"/>
      <c r="N615" s="1690"/>
      <c r="O615" s="865"/>
      <c r="P615" s="865"/>
      <c r="Q615" s="837"/>
    </row>
    <row r="616" spans="2:17" ht="13.5">
      <c r="B616" s="858">
        <f t="shared" si="9"/>
        <v>612</v>
      </c>
      <c r="C616" s="1760"/>
      <c r="D616" s="938"/>
      <c r="E616" s="938"/>
      <c r="F616" s="1771"/>
      <c r="G616" s="1016" t="s">
        <v>3568</v>
      </c>
      <c r="H616" s="1016"/>
      <c r="I616" s="1016"/>
      <c r="J616" s="1550" t="s">
        <v>2178</v>
      </c>
      <c r="K616" s="982"/>
      <c r="L616" s="1697" t="s">
        <v>3567</v>
      </c>
      <c r="M616" s="1023"/>
      <c r="N616" s="1690"/>
      <c r="O616" s="865"/>
      <c r="P616" s="865"/>
      <c r="Q616" s="837"/>
    </row>
    <row r="617" spans="2:17" ht="13.5">
      <c r="B617" s="858">
        <f t="shared" si="9"/>
        <v>613</v>
      </c>
      <c r="C617" s="1760"/>
      <c r="D617" s="938"/>
      <c r="E617" s="938"/>
      <c r="F617" s="1773" t="s">
        <v>3569</v>
      </c>
      <c r="G617" s="1016" t="s">
        <v>3570</v>
      </c>
      <c r="H617" s="1016"/>
      <c r="I617" s="1016"/>
      <c r="J617" s="1550" t="s">
        <v>3571</v>
      </c>
      <c r="K617" s="982"/>
      <c r="L617" s="1697" t="s">
        <v>3572</v>
      </c>
      <c r="M617" s="1023"/>
      <c r="N617" s="1690"/>
      <c r="O617" s="865"/>
      <c r="P617" s="865"/>
      <c r="Q617" s="837"/>
    </row>
    <row r="618" spans="2:17" ht="13.5">
      <c r="B618" s="858">
        <f t="shared" si="9"/>
        <v>614</v>
      </c>
      <c r="C618" s="1760"/>
      <c r="D618" s="938"/>
      <c r="E618" s="938"/>
      <c r="F618" s="1771"/>
      <c r="G618" s="1016" t="s">
        <v>3573</v>
      </c>
      <c r="H618" s="1016"/>
      <c r="I618" s="1016"/>
      <c r="J618" s="1550" t="s">
        <v>3571</v>
      </c>
      <c r="K618" s="982"/>
      <c r="L618" s="1697" t="s">
        <v>3574</v>
      </c>
      <c r="M618" s="1790"/>
      <c r="N618" s="1690"/>
      <c r="O618" s="865"/>
      <c r="P618" s="865"/>
      <c r="Q618" s="837"/>
    </row>
    <row r="619" spans="2:17" ht="13.5">
      <c r="B619" s="858">
        <f t="shared" si="9"/>
        <v>615</v>
      </c>
      <c r="C619" s="1760"/>
      <c r="D619" s="938"/>
      <c r="E619" s="938"/>
      <c r="F619" s="1771"/>
      <c r="G619" s="1016" t="s">
        <v>3575</v>
      </c>
      <c r="H619" s="1016"/>
      <c r="I619" s="1016"/>
      <c r="J619" s="1550" t="s">
        <v>3571</v>
      </c>
      <c r="K619" s="982"/>
      <c r="L619" s="1697" t="s">
        <v>3576</v>
      </c>
      <c r="M619" s="1790"/>
      <c r="N619" s="1690"/>
      <c r="O619" s="865"/>
      <c r="P619" s="865"/>
      <c r="Q619" s="837"/>
    </row>
    <row r="620" spans="2:17" ht="13.5">
      <c r="B620" s="858">
        <f t="shared" si="9"/>
        <v>616</v>
      </c>
      <c r="C620" s="1760"/>
      <c r="D620" s="938"/>
      <c r="E620" s="1573"/>
      <c r="F620" s="1771"/>
      <c r="G620" s="1762" t="s">
        <v>3577</v>
      </c>
      <c r="H620" s="1762"/>
      <c r="I620" s="1762"/>
      <c r="J620" s="1554" t="s">
        <v>3578</v>
      </c>
      <c r="K620" s="1502"/>
      <c r="L620" s="1695" t="s">
        <v>3574</v>
      </c>
      <c r="M620" s="1791"/>
      <c r="N620" s="1690"/>
      <c r="O620" s="865"/>
      <c r="P620" s="865"/>
      <c r="Q620" s="837"/>
    </row>
    <row r="621" spans="2:17" s="837" customFormat="1" ht="13.5">
      <c r="B621" s="858">
        <f t="shared" si="9"/>
        <v>617</v>
      </c>
      <c r="C621" s="1760"/>
      <c r="D621" s="938"/>
      <c r="E621" s="966" t="s">
        <v>3579</v>
      </c>
      <c r="F621" s="926"/>
      <c r="G621" s="926"/>
      <c r="H621" s="926"/>
      <c r="I621" s="926"/>
      <c r="J621" s="1761" t="s">
        <v>1409</v>
      </c>
      <c r="K621" s="1344" t="s">
        <v>3580</v>
      </c>
      <c r="L621" s="1344" t="s">
        <v>3554</v>
      </c>
      <c r="M621" s="1767"/>
      <c r="N621" s="1709"/>
      <c r="O621" s="865"/>
      <c r="P621" s="865"/>
    </row>
    <row r="622" spans="2:17" s="837" customFormat="1" ht="13.5">
      <c r="B622" s="858">
        <f t="shared" si="9"/>
        <v>618</v>
      </c>
      <c r="C622" s="1760"/>
      <c r="D622" s="938"/>
      <c r="E622" s="966" t="s">
        <v>3581</v>
      </c>
      <c r="F622" s="926"/>
      <c r="G622" s="926"/>
      <c r="H622" s="926"/>
      <c r="I622" s="926"/>
      <c r="J622" s="1761" t="s">
        <v>2406</v>
      </c>
      <c r="K622" s="1344" t="s">
        <v>3454</v>
      </c>
      <c r="L622" s="1344" t="s">
        <v>3554</v>
      </c>
      <c r="M622" s="1767"/>
      <c r="N622" s="1709"/>
      <c r="O622" s="865"/>
      <c r="P622" s="865"/>
    </row>
    <row r="623" spans="2:17" s="837" customFormat="1" ht="13.5">
      <c r="B623" s="858">
        <f t="shared" si="9"/>
        <v>619</v>
      </c>
      <c r="C623" s="1760"/>
      <c r="D623" s="1776"/>
      <c r="E623" s="1776"/>
      <c r="F623" s="966" t="s">
        <v>3582</v>
      </c>
      <c r="G623" s="926"/>
      <c r="H623" s="926"/>
      <c r="I623" s="926"/>
      <c r="J623" s="1761" t="s">
        <v>2406</v>
      </c>
      <c r="K623" s="1344" t="s">
        <v>3580</v>
      </c>
      <c r="L623" s="1344" t="s">
        <v>2080</v>
      </c>
      <c r="M623" s="1767"/>
      <c r="N623" s="1709"/>
      <c r="O623" s="865"/>
      <c r="P623" s="865"/>
    </row>
    <row r="624" spans="2:17" ht="13.5">
      <c r="B624" s="858">
        <f t="shared" si="9"/>
        <v>620</v>
      </c>
      <c r="C624" s="1760"/>
      <c r="D624" s="1776"/>
      <c r="E624" s="1776"/>
      <c r="F624" s="1776"/>
      <c r="G624" s="934" t="s">
        <v>3583</v>
      </c>
      <c r="H624" s="1126"/>
      <c r="I624" s="1126"/>
      <c r="J624" s="1547" t="s">
        <v>1223</v>
      </c>
      <c r="K624" s="1435"/>
      <c r="L624" s="1344" t="s">
        <v>3554</v>
      </c>
      <c r="M624" s="1549"/>
      <c r="N624" s="1690"/>
      <c r="O624" s="865"/>
      <c r="P624" s="865"/>
      <c r="Q624" s="837"/>
    </row>
    <row r="625" spans="2:17" ht="13.5">
      <c r="B625" s="858">
        <f t="shared" si="9"/>
        <v>621</v>
      </c>
      <c r="C625" s="1760"/>
      <c r="D625" s="938"/>
      <c r="E625" s="938"/>
      <c r="F625" s="1776"/>
      <c r="G625" s="935" t="s">
        <v>3187</v>
      </c>
      <c r="H625" s="1016"/>
      <c r="I625" s="1016"/>
      <c r="J625" s="1550" t="s">
        <v>975</v>
      </c>
      <c r="K625" s="982"/>
      <c r="L625" s="1697" t="s">
        <v>649</v>
      </c>
      <c r="M625" s="1023"/>
      <c r="N625" s="1690"/>
      <c r="O625" s="865"/>
      <c r="P625" s="865"/>
      <c r="Q625" s="837"/>
    </row>
    <row r="626" spans="2:17" ht="15.75">
      <c r="B626" s="858">
        <f t="shared" si="9"/>
        <v>622</v>
      </c>
      <c r="C626" s="1760"/>
      <c r="D626" s="938"/>
      <c r="E626" s="938"/>
      <c r="F626" s="1776"/>
      <c r="G626" s="1773" t="s">
        <v>3202</v>
      </c>
      <c r="H626" s="1016"/>
      <c r="I626" s="1016"/>
      <c r="J626" s="1550" t="s">
        <v>3584</v>
      </c>
      <c r="K626" s="982"/>
      <c r="L626" s="1697" t="s">
        <v>3585</v>
      </c>
      <c r="M626" s="1023"/>
      <c r="N626" s="1690"/>
      <c r="O626" s="865"/>
      <c r="P626" s="865"/>
      <c r="Q626" s="837"/>
    </row>
    <row r="627" spans="2:17" ht="13.5">
      <c r="B627" s="858">
        <f t="shared" si="9"/>
        <v>623</v>
      </c>
      <c r="C627" s="1760"/>
      <c r="D627" s="938"/>
      <c r="E627" s="938"/>
      <c r="F627" s="1776"/>
      <c r="G627" s="1771" t="s">
        <v>1942</v>
      </c>
      <c r="H627" s="1016"/>
      <c r="I627" s="1016"/>
      <c r="J627" s="1550" t="s">
        <v>3586</v>
      </c>
      <c r="K627" s="982"/>
      <c r="L627" s="1697" t="s">
        <v>3587</v>
      </c>
      <c r="M627" s="1023"/>
      <c r="N627" s="1690"/>
      <c r="O627" s="865"/>
      <c r="P627" s="865"/>
      <c r="Q627" s="837"/>
    </row>
    <row r="628" spans="2:17" ht="13.5">
      <c r="B628" s="858">
        <f t="shared" si="9"/>
        <v>624</v>
      </c>
      <c r="C628" s="1760"/>
      <c r="D628" s="938"/>
      <c r="E628" s="938"/>
      <c r="F628" s="1776"/>
      <c r="G628" s="1773" t="s">
        <v>1474</v>
      </c>
      <c r="H628" s="1016"/>
      <c r="I628" s="1016"/>
      <c r="J628" s="1550" t="s">
        <v>692</v>
      </c>
      <c r="K628" s="982"/>
      <c r="L628" s="1697" t="s">
        <v>592</v>
      </c>
      <c r="M628" s="1023"/>
      <c r="N628" s="1690"/>
      <c r="O628" s="865"/>
      <c r="P628" s="865"/>
      <c r="Q628" s="837"/>
    </row>
    <row r="629" spans="2:17" ht="13.5">
      <c r="B629" s="858">
        <f t="shared" si="9"/>
        <v>625</v>
      </c>
      <c r="C629" s="1760"/>
      <c r="D629" s="938"/>
      <c r="E629" s="938"/>
      <c r="F629" s="1776"/>
      <c r="G629" s="1771"/>
      <c r="H629" s="1016"/>
      <c r="I629" s="1016"/>
      <c r="J629" s="1550" t="s">
        <v>2436</v>
      </c>
      <c r="K629" s="982"/>
      <c r="L629" s="1697" t="s">
        <v>592</v>
      </c>
      <c r="M629" s="1023"/>
      <c r="N629" s="1690"/>
      <c r="O629" s="865"/>
      <c r="P629" s="865"/>
      <c r="Q629" s="837"/>
    </row>
    <row r="630" spans="2:17" ht="13.5">
      <c r="B630" s="858">
        <f t="shared" si="9"/>
        <v>626</v>
      </c>
      <c r="C630" s="1760"/>
      <c r="D630" s="938"/>
      <c r="E630" s="938"/>
      <c r="F630" s="1776"/>
      <c r="G630" s="1771"/>
      <c r="H630" s="1016"/>
      <c r="I630" s="1016"/>
      <c r="J630" s="1550" t="s">
        <v>1223</v>
      </c>
      <c r="K630" s="982"/>
      <c r="L630" s="1697" t="s">
        <v>592</v>
      </c>
      <c r="M630" s="1023"/>
      <c r="N630" s="1690"/>
      <c r="O630" s="865"/>
      <c r="P630" s="865"/>
      <c r="Q630" s="837"/>
    </row>
    <row r="631" spans="2:17" ht="13.5">
      <c r="B631" s="858">
        <f t="shared" si="9"/>
        <v>627</v>
      </c>
      <c r="C631" s="1760"/>
      <c r="D631" s="938"/>
      <c r="E631" s="938"/>
      <c r="F631" s="1776"/>
      <c r="G631" s="935" t="s">
        <v>3588</v>
      </c>
      <c r="H631" s="1762"/>
      <c r="I631" s="1762"/>
      <c r="J631" s="1550" t="s">
        <v>880</v>
      </c>
      <c r="K631" s="1502" t="s">
        <v>946</v>
      </c>
      <c r="L631" s="1697" t="s">
        <v>592</v>
      </c>
      <c r="M631" s="1792"/>
      <c r="N631" s="1690"/>
      <c r="O631" s="865"/>
      <c r="P631" s="865"/>
      <c r="Q631" s="837"/>
    </row>
    <row r="632" spans="2:17" ht="13.5">
      <c r="B632" s="858">
        <f t="shared" si="9"/>
        <v>628</v>
      </c>
      <c r="C632" s="1760"/>
      <c r="D632" s="938"/>
      <c r="E632" s="938"/>
      <c r="F632" s="1776"/>
      <c r="G632" s="936" t="s">
        <v>3589</v>
      </c>
      <c r="H632" s="1762"/>
      <c r="I632" s="1762"/>
      <c r="J632" s="1550" t="s">
        <v>3590</v>
      </c>
      <c r="K632" s="1502"/>
      <c r="L632" s="1697" t="s">
        <v>592</v>
      </c>
      <c r="M632" s="1792"/>
      <c r="N632" s="1690"/>
      <c r="O632" s="865"/>
      <c r="P632" s="865"/>
      <c r="Q632" s="837"/>
    </row>
    <row r="633" spans="2:17" ht="27">
      <c r="B633" s="858">
        <f t="shared" si="9"/>
        <v>629</v>
      </c>
      <c r="C633" s="1760"/>
      <c r="D633" s="1776"/>
      <c r="E633" s="1776"/>
      <c r="F633" s="1784"/>
      <c r="G633" s="945" t="s">
        <v>3591</v>
      </c>
      <c r="H633" s="1762"/>
      <c r="I633" s="1762"/>
      <c r="J633" s="1550" t="s">
        <v>3592</v>
      </c>
      <c r="K633" s="1502"/>
      <c r="L633" s="1699" t="s">
        <v>592</v>
      </c>
      <c r="M633" s="1792" t="s">
        <v>1990</v>
      </c>
      <c r="N633" s="1690"/>
      <c r="O633" s="865"/>
      <c r="P633" s="865"/>
      <c r="Q633" s="837"/>
    </row>
    <row r="634" spans="2:17" s="837" customFormat="1" ht="13.5">
      <c r="B634" s="858">
        <f t="shared" si="9"/>
        <v>630</v>
      </c>
      <c r="C634" s="1760"/>
      <c r="D634" s="1776"/>
      <c r="E634" s="1776"/>
      <c r="F634" s="966" t="s">
        <v>3593</v>
      </c>
      <c r="G634" s="926"/>
      <c r="H634" s="926"/>
      <c r="I634" s="926"/>
      <c r="J634" s="1761" t="s">
        <v>1409</v>
      </c>
      <c r="K634" s="1344" t="s">
        <v>1369</v>
      </c>
      <c r="L634" s="1344" t="s">
        <v>1369</v>
      </c>
      <c r="M634" s="1767"/>
      <c r="N634" s="1709"/>
      <c r="O634" s="865"/>
      <c r="P634" s="865"/>
    </row>
    <row r="635" spans="2:17" ht="13.5">
      <c r="B635" s="858">
        <f t="shared" si="9"/>
        <v>631</v>
      </c>
      <c r="C635" s="1760"/>
      <c r="D635" s="1776"/>
      <c r="E635" s="1776"/>
      <c r="F635" s="1776"/>
      <c r="G635" s="934" t="s">
        <v>3594</v>
      </c>
      <c r="H635" s="1126"/>
      <c r="I635" s="1126"/>
      <c r="J635" s="1547" t="s">
        <v>3595</v>
      </c>
      <c r="K635" s="1435" t="s">
        <v>3596</v>
      </c>
      <c r="L635" s="1344" t="s">
        <v>1369</v>
      </c>
      <c r="M635" s="1549"/>
      <c r="N635" s="1690"/>
      <c r="O635" s="865"/>
      <c r="P635" s="865"/>
      <c r="Q635" s="837"/>
    </row>
    <row r="636" spans="2:17" ht="13.5">
      <c r="B636" s="858">
        <f t="shared" si="9"/>
        <v>632</v>
      </c>
      <c r="C636" s="1760"/>
      <c r="D636" s="933"/>
      <c r="E636" s="938"/>
      <c r="F636" s="1776"/>
      <c r="G636" s="935" t="s">
        <v>3206</v>
      </c>
      <c r="H636" s="1016"/>
      <c r="I636" s="1016"/>
      <c r="J636" s="1550" t="s">
        <v>3445</v>
      </c>
      <c r="K636" s="982"/>
      <c r="L636" s="1697" t="s">
        <v>592</v>
      </c>
      <c r="M636" s="1023"/>
      <c r="N636" s="1690"/>
      <c r="O636" s="865"/>
      <c r="P636" s="865"/>
      <c r="Q636" s="837"/>
    </row>
    <row r="637" spans="2:17" s="837" customFormat="1" ht="13.5">
      <c r="B637" s="858">
        <f t="shared" si="9"/>
        <v>633</v>
      </c>
      <c r="C637" s="1760"/>
      <c r="D637" s="1470" t="s">
        <v>3597</v>
      </c>
      <c r="E637" s="926"/>
      <c r="F637" s="1599"/>
      <c r="G637" s="1599"/>
      <c r="H637" s="1599"/>
      <c r="I637" s="1599"/>
      <c r="J637" s="1681" t="s">
        <v>2080</v>
      </c>
      <c r="K637" s="952" t="s">
        <v>1369</v>
      </c>
      <c r="L637" s="922" t="s">
        <v>3554</v>
      </c>
      <c r="M637" s="1793"/>
      <c r="N637" s="1672"/>
      <c r="O637" s="865"/>
      <c r="P637" s="865"/>
    </row>
    <row r="638" spans="2:17" s="837" customFormat="1" ht="13.5">
      <c r="B638" s="858">
        <f t="shared" si="9"/>
        <v>634</v>
      </c>
      <c r="C638" s="1760"/>
      <c r="D638" s="1470" t="s">
        <v>3598</v>
      </c>
      <c r="E638" s="926"/>
      <c r="F638" s="1599"/>
      <c r="G638" s="1599"/>
      <c r="H638" s="1599"/>
      <c r="I638" s="1599"/>
      <c r="J638" s="1681" t="s">
        <v>3354</v>
      </c>
      <c r="K638" s="952" t="s">
        <v>2080</v>
      </c>
      <c r="L638" s="922" t="s">
        <v>2080</v>
      </c>
      <c r="M638" s="1759"/>
      <c r="N638" s="1672"/>
      <c r="O638" s="865"/>
      <c r="P638" s="865"/>
    </row>
    <row r="639" spans="2:17" s="837" customFormat="1" ht="13.5">
      <c r="B639" s="858">
        <f t="shared" si="9"/>
        <v>635</v>
      </c>
      <c r="C639" s="1760"/>
      <c r="D639" s="1470" t="s">
        <v>3599</v>
      </c>
      <c r="E639" s="926"/>
      <c r="F639" s="1599"/>
      <c r="G639" s="1599"/>
      <c r="H639" s="1599"/>
      <c r="I639" s="1599"/>
      <c r="J639" s="1681" t="s">
        <v>3532</v>
      </c>
      <c r="K639" s="952" t="s">
        <v>3354</v>
      </c>
      <c r="L639" s="922" t="s">
        <v>1369</v>
      </c>
      <c r="M639" s="1793"/>
      <c r="N639" s="1672"/>
      <c r="O639" s="865"/>
      <c r="P639" s="865"/>
    </row>
    <row r="640" spans="2:17" s="837" customFormat="1" ht="13.5">
      <c r="B640" s="858">
        <f t="shared" si="9"/>
        <v>636</v>
      </c>
      <c r="C640" s="1794"/>
      <c r="D640" s="1470" t="s">
        <v>3600</v>
      </c>
      <c r="E640" s="926"/>
      <c r="F640" s="1599"/>
      <c r="G640" s="1599"/>
      <c r="H640" s="1599"/>
      <c r="I640" s="1599"/>
      <c r="J640" s="1681" t="s">
        <v>2080</v>
      </c>
      <c r="K640" s="952" t="s">
        <v>2080</v>
      </c>
      <c r="L640" s="922" t="s">
        <v>3580</v>
      </c>
      <c r="M640" s="1759"/>
      <c r="N640" s="1672"/>
      <c r="O640" s="865"/>
      <c r="P640" s="865"/>
    </row>
    <row r="641" spans="1:17" s="837" customFormat="1" ht="13.5">
      <c r="B641" s="858">
        <f t="shared" si="9"/>
        <v>637</v>
      </c>
      <c r="C641" s="1679" t="s">
        <v>3601</v>
      </c>
      <c r="D641" s="1599"/>
      <c r="E641" s="1599"/>
      <c r="F641" s="1599"/>
      <c r="G641" s="1599"/>
      <c r="H641" s="1599"/>
      <c r="I641" s="1599"/>
      <c r="J641" s="1681" t="s">
        <v>3354</v>
      </c>
      <c r="K641" s="952" t="s">
        <v>3454</v>
      </c>
      <c r="L641" s="922" t="s">
        <v>3354</v>
      </c>
      <c r="M641" s="1759"/>
      <c r="N641" s="1672"/>
      <c r="O641" s="865"/>
      <c r="P641" s="865"/>
    </row>
    <row r="642" spans="1:17" s="837" customFormat="1" ht="13.5">
      <c r="B642" s="858">
        <f t="shared" si="9"/>
        <v>638</v>
      </c>
      <c r="C642" s="1758"/>
      <c r="D642" s="1470" t="s">
        <v>4299</v>
      </c>
      <c r="E642" s="926"/>
      <c r="F642" s="1599"/>
      <c r="G642" s="1599"/>
      <c r="H642" s="1599"/>
      <c r="I642" s="1599"/>
      <c r="J642" s="1681" t="s">
        <v>1369</v>
      </c>
      <c r="K642" s="952" t="s">
        <v>3554</v>
      </c>
      <c r="L642" s="922" t="s">
        <v>1369</v>
      </c>
      <c r="M642" s="1759"/>
      <c r="N642" s="1672"/>
      <c r="O642" s="865"/>
      <c r="P642" s="865"/>
    </row>
    <row r="643" spans="1:17" s="837" customFormat="1" ht="13.5">
      <c r="B643" s="858">
        <f t="shared" si="9"/>
        <v>639</v>
      </c>
      <c r="C643" s="1760"/>
      <c r="D643" s="1470" t="s">
        <v>4300</v>
      </c>
      <c r="E643" s="926"/>
      <c r="F643" s="1599"/>
      <c r="G643" s="1599"/>
      <c r="H643" s="1599"/>
      <c r="I643" s="1599"/>
      <c r="J643" s="1681" t="s">
        <v>1369</v>
      </c>
      <c r="K643" s="952" t="s">
        <v>1369</v>
      </c>
      <c r="L643" s="922" t="s">
        <v>3354</v>
      </c>
      <c r="M643" s="1793"/>
      <c r="N643" s="1672"/>
      <c r="O643" s="865"/>
      <c r="P643" s="865"/>
    </row>
    <row r="644" spans="1:17" s="837" customFormat="1" ht="13.5">
      <c r="A644" s="1708"/>
      <c r="B644" s="858">
        <f t="shared" si="9"/>
        <v>640</v>
      </c>
      <c r="C644" s="1760"/>
      <c r="D644" s="2405" t="s">
        <v>4301</v>
      </c>
      <c r="E644" s="926"/>
      <c r="F644" s="926"/>
      <c r="G644" s="926"/>
      <c r="H644" s="926"/>
      <c r="I644" s="926"/>
      <c r="J644" s="1684" t="s">
        <v>3454</v>
      </c>
      <c r="K644" s="929" t="s">
        <v>3454</v>
      </c>
      <c r="L644" s="1344" t="s">
        <v>3554</v>
      </c>
      <c r="M644" s="1767"/>
      <c r="N644" s="1672"/>
      <c r="O644" s="865"/>
      <c r="P644" s="865"/>
    </row>
    <row r="645" spans="1:17" s="1710" customFormat="1" ht="13.5">
      <c r="A645" s="1795"/>
      <c r="B645" s="858">
        <f t="shared" si="9"/>
        <v>641</v>
      </c>
      <c r="C645" s="1002"/>
      <c r="D645" s="1515"/>
      <c r="E645" s="1170" t="s">
        <v>3602</v>
      </c>
      <c r="F645" s="917"/>
      <c r="G645" s="1046"/>
      <c r="H645" s="917"/>
      <c r="I645" s="917"/>
      <c r="J645" s="1681" t="s">
        <v>3532</v>
      </c>
      <c r="K645" s="952" t="s">
        <v>3371</v>
      </c>
      <c r="L645" s="922" t="s">
        <v>3454</v>
      </c>
      <c r="M645" s="1682"/>
      <c r="N645" s="1672"/>
    </row>
    <row r="646" spans="1:17" s="1691" customFormat="1" ht="13.5">
      <c r="A646" s="1796"/>
      <c r="B646" s="858">
        <f t="shared" si="9"/>
        <v>642</v>
      </c>
      <c r="C646" s="1002"/>
      <c r="D646" s="1433"/>
      <c r="E646" s="879"/>
      <c r="F646" s="1712" t="s">
        <v>3603</v>
      </c>
      <c r="G646" s="1505" t="s">
        <v>2056</v>
      </c>
      <c r="H646" s="900"/>
      <c r="I646" s="900"/>
      <c r="J646" s="1575" t="s">
        <v>3604</v>
      </c>
      <c r="K646" s="1797" t="s">
        <v>3605</v>
      </c>
      <c r="L646" s="1701" t="s">
        <v>1369</v>
      </c>
      <c r="M646" s="1694"/>
      <c r="N646" s="1690"/>
      <c r="O646" s="1710"/>
      <c r="P646" s="1710"/>
      <c r="Q646" s="1710"/>
    </row>
    <row r="647" spans="1:17" s="1691" customFormat="1" ht="13.5">
      <c r="B647" s="858">
        <f t="shared" ref="B647:B710" si="10">B646+1</f>
        <v>643</v>
      </c>
      <c r="C647" s="1002"/>
      <c r="D647" s="1433"/>
      <c r="E647" s="879"/>
      <c r="F647" s="1605"/>
      <c r="G647" s="940" t="s">
        <v>3368</v>
      </c>
      <c r="H647" s="868"/>
      <c r="I647" s="868"/>
      <c r="J647" s="1690" t="s">
        <v>3606</v>
      </c>
      <c r="K647" s="1798"/>
      <c r="L647" s="1693" t="s">
        <v>2482</v>
      </c>
      <c r="M647" s="1708"/>
      <c r="N647" s="1690"/>
      <c r="O647" s="1710"/>
      <c r="P647" s="1710"/>
      <c r="Q647" s="1710"/>
    </row>
    <row r="648" spans="1:17" s="1692" customFormat="1" ht="13.5" customHeight="1">
      <c r="B648" s="858">
        <f t="shared" si="10"/>
        <v>644</v>
      </c>
      <c r="C648" s="1002"/>
      <c r="D648" s="1028"/>
      <c r="E648" s="879"/>
      <c r="F648" s="1714" t="s">
        <v>3607</v>
      </c>
      <c r="G648" s="940" t="s">
        <v>2056</v>
      </c>
      <c r="H648" s="911"/>
      <c r="I648" s="911"/>
      <c r="J648" s="1554" t="s">
        <v>3590</v>
      </c>
      <c r="K648" s="1502"/>
      <c r="L648" s="1695" t="s">
        <v>3554</v>
      </c>
      <c r="M648" s="1702"/>
      <c r="N648" s="1690"/>
      <c r="O648" s="1710"/>
      <c r="P648" s="1710"/>
      <c r="Q648" s="1711"/>
    </row>
    <row r="649" spans="1:17" s="1692" customFormat="1" ht="13.5" customHeight="1">
      <c r="B649" s="858">
        <f t="shared" si="10"/>
        <v>645</v>
      </c>
      <c r="C649" s="1002"/>
      <c r="D649" s="1028"/>
      <c r="E649" s="879"/>
      <c r="F649" s="1605"/>
      <c r="G649" s="1127" t="s">
        <v>3368</v>
      </c>
      <c r="H649" s="911"/>
      <c r="I649" s="911"/>
      <c r="J649" s="1554" t="s">
        <v>975</v>
      </c>
      <c r="K649" s="1502"/>
      <c r="L649" s="1695" t="s">
        <v>2121</v>
      </c>
      <c r="M649" s="1702"/>
      <c r="N649" s="1690"/>
      <c r="O649" s="1710"/>
      <c r="P649" s="1710"/>
      <c r="Q649" s="1711"/>
    </row>
    <row r="650" spans="1:17" s="1692" customFormat="1" ht="13.5">
      <c r="B650" s="858">
        <f t="shared" si="10"/>
        <v>646</v>
      </c>
      <c r="C650" s="1002"/>
      <c r="D650" s="1028"/>
      <c r="E650" s="889"/>
      <c r="F650" s="964" t="s">
        <v>3608</v>
      </c>
      <c r="G650" s="1013"/>
      <c r="H650" s="893"/>
      <c r="I650" s="893"/>
      <c r="J650" s="1719" t="s">
        <v>1809</v>
      </c>
      <c r="K650" s="984"/>
      <c r="L650" s="1695" t="s">
        <v>3609</v>
      </c>
      <c r="M650" s="1700" t="s">
        <v>3610</v>
      </c>
      <c r="N650" s="1690"/>
      <c r="O650" s="1710"/>
      <c r="P650" s="1710"/>
      <c r="Q650" s="1711"/>
    </row>
    <row r="651" spans="1:17" s="1711" customFormat="1" ht="13.5">
      <c r="B651" s="858">
        <f t="shared" si="10"/>
        <v>647</v>
      </c>
      <c r="C651" s="1002"/>
      <c r="D651" s="1433"/>
      <c r="E651" s="1170" t="s">
        <v>3611</v>
      </c>
      <c r="F651" s="1046"/>
      <c r="G651" s="874"/>
      <c r="H651" s="874"/>
      <c r="I651" s="874"/>
      <c r="J651" s="1681" t="s">
        <v>2080</v>
      </c>
      <c r="K651" s="952" t="s">
        <v>3580</v>
      </c>
      <c r="L651" s="1728" t="s">
        <v>592</v>
      </c>
      <c r="M651" s="1723"/>
      <c r="N651" s="1672"/>
      <c r="O651" s="1710"/>
      <c r="P651" s="1710"/>
    </row>
    <row r="652" spans="1:17" s="1692" customFormat="1" ht="13.5">
      <c r="B652" s="858">
        <f t="shared" si="10"/>
        <v>648</v>
      </c>
      <c r="C652" s="1002"/>
      <c r="D652" s="1433"/>
      <c r="E652" s="1028"/>
      <c r="F652" s="873" t="s">
        <v>3612</v>
      </c>
      <c r="G652" s="874"/>
      <c r="H652" s="874"/>
      <c r="I652" s="874"/>
      <c r="J652" s="1547" t="s">
        <v>3613</v>
      </c>
      <c r="K652" s="1435" t="s">
        <v>3613</v>
      </c>
      <c r="L652" s="1728" t="s">
        <v>592</v>
      </c>
      <c r="M652" s="1723"/>
      <c r="N652" s="1690"/>
      <c r="O652" s="1710"/>
      <c r="P652" s="1710"/>
      <c r="Q652" s="1711"/>
    </row>
    <row r="653" spans="1:17" s="1692" customFormat="1" ht="13.5">
      <c r="B653" s="858">
        <f t="shared" si="10"/>
        <v>649</v>
      </c>
      <c r="C653" s="1002"/>
      <c r="D653" s="1028"/>
      <c r="E653" s="879"/>
      <c r="F653" s="1022" t="s">
        <v>3614</v>
      </c>
      <c r="G653" s="883"/>
      <c r="H653" s="883"/>
      <c r="I653" s="883"/>
      <c r="J653" s="1575" t="s">
        <v>3615</v>
      </c>
      <c r="K653" s="1497"/>
      <c r="L653" s="1701" t="s">
        <v>3474</v>
      </c>
      <c r="M653" s="1694"/>
      <c r="N653" s="1690"/>
      <c r="O653" s="1710"/>
      <c r="P653" s="1710"/>
      <c r="Q653" s="1711"/>
    </row>
    <row r="654" spans="1:17" s="1692" customFormat="1" ht="13.5">
      <c r="B654" s="858">
        <f t="shared" si="10"/>
        <v>650</v>
      </c>
      <c r="C654" s="1002"/>
      <c r="D654" s="1028"/>
      <c r="E654" s="879"/>
      <c r="F654" s="881" t="s">
        <v>3616</v>
      </c>
      <c r="G654" s="883" t="s">
        <v>3617</v>
      </c>
      <c r="H654" s="883"/>
      <c r="I654" s="883"/>
      <c r="J654" s="1550" t="s">
        <v>708</v>
      </c>
      <c r="K654" s="982"/>
      <c r="L654" s="1697" t="s">
        <v>3354</v>
      </c>
      <c r="M654" s="1696"/>
      <c r="N654" s="1690"/>
      <c r="O654" s="1710"/>
      <c r="P654" s="1710"/>
      <c r="Q654" s="1711"/>
    </row>
    <row r="655" spans="1:17" s="1692" customFormat="1" ht="13.5">
      <c r="B655" s="858">
        <f t="shared" si="10"/>
        <v>651</v>
      </c>
      <c r="C655" s="1002"/>
      <c r="D655" s="1028"/>
      <c r="E655" s="879"/>
      <c r="F655" s="888"/>
      <c r="G655" s="911" t="s">
        <v>3618</v>
      </c>
      <c r="H655" s="883"/>
      <c r="I655" s="883"/>
      <c r="J655" s="1550" t="s">
        <v>3619</v>
      </c>
      <c r="K655" s="982"/>
      <c r="L655" s="1701" t="s">
        <v>3474</v>
      </c>
      <c r="M655" s="1696"/>
      <c r="N655" s="1690"/>
      <c r="O655" s="1710"/>
      <c r="P655" s="1710"/>
      <c r="Q655" s="1711"/>
    </row>
    <row r="656" spans="1:17" s="1692" customFormat="1" ht="13.5">
      <c r="B656" s="858">
        <f t="shared" si="10"/>
        <v>652</v>
      </c>
      <c r="C656" s="1002"/>
      <c r="D656" s="1028"/>
      <c r="E656" s="879"/>
      <c r="F656" s="3087" t="s">
        <v>3620</v>
      </c>
      <c r="G656" s="973" t="s">
        <v>3319</v>
      </c>
      <c r="H656" s="883"/>
      <c r="I656" s="969"/>
      <c r="J656" s="1550" t="s">
        <v>3621</v>
      </c>
      <c r="K656" s="982"/>
      <c r="L656" s="1697" t="s">
        <v>3354</v>
      </c>
      <c r="M656" s="1696"/>
      <c r="N656" s="1690"/>
      <c r="O656" s="1710"/>
      <c r="P656" s="1710"/>
      <c r="Q656" s="1711"/>
    </row>
    <row r="657" spans="2:17" s="1692" customFormat="1" ht="13.5">
      <c r="B657" s="858">
        <f t="shared" si="10"/>
        <v>653</v>
      </c>
      <c r="C657" s="1002"/>
      <c r="D657" s="1028"/>
      <c r="E657" s="879"/>
      <c r="F657" s="3085"/>
      <c r="G657" s="996"/>
      <c r="H657" s="883" t="s">
        <v>3622</v>
      </c>
      <c r="I657" s="969"/>
      <c r="J657" s="1550" t="s">
        <v>3623</v>
      </c>
      <c r="K657" s="982"/>
      <c r="L657" s="1697" t="s">
        <v>3474</v>
      </c>
      <c r="M657" s="1696"/>
      <c r="N657" s="1690"/>
      <c r="O657" s="1710"/>
      <c r="P657" s="1710"/>
      <c r="Q657" s="1711"/>
    </row>
    <row r="658" spans="2:17" s="1692" customFormat="1" ht="13.5">
      <c r="B658" s="858">
        <f t="shared" si="10"/>
        <v>654</v>
      </c>
      <c r="C658" s="1002"/>
      <c r="D658" s="1028"/>
      <c r="E658" s="879"/>
      <c r="F658" s="1748"/>
      <c r="G658" s="981"/>
      <c r="H658" s="883" t="s">
        <v>3624</v>
      </c>
      <c r="I658" s="969"/>
      <c r="J658" s="1550" t="s">
        <v>3623</v>
      </c>
      <c r="K658" s="982"/>
      <c r="L658" s="1697" t="s">
        <v>3474</v>
      </c>
      <c r="M658" s="1696"/>
      <c r="N658" s="1690"/>
      <c r="O658" s="1710"/>
      <c r="P658" s="1710"/>
      <c r="Q658" s="1711"/>
    </row>
    <row r="659" spans="2:17" s="1692" customFormat="1" ht="13.5">
      <c r="B659" s="858">
        <f t="shared" si="10"/>
        <v>655</v>
      </c>
      <c r="C659" s="1002"/>
      <c r="D659" s="1028"/>
      <c r="E659" s="879"/>
      <c r="F659" s="1748"/>
      <c r="G659" s="973" t="s">
        <v>3319</v>
      </c>
      <c r="H659" s="883"/>
      <c r="I659" s="969"/>
      <c r="J659" s="1550" t="s">
        <v>3625</v>
      </c>
      <c r="K659" s="982"/>
      <c r="L659" s="1697" t="s">
        <v>3454</v>
      </c>
      <c r="M659" s="1696"/>
      <c r="N659" s="1690"/>
      <c r="O659" s="1710"/>
      <c r="P659" s="1710"/>
      <c r="Q659" s="1711"/>
    </row>
    <row r="660" spans="2:17" s="1692" customFormat="1" ht="13.5">
      <c r="B660" s="858">
        <f t="shared" si="10"/>
        <v>656</v>
      </c>
      <c r="C660" s="1002"/>
      <c r="D660" s="1028"/>
      <c r="E660" s="879"/>
      <c r="F660" s="1748"/>
      <c r="G660" s="996"/>
      <c r="H660" s="883" t="s">
        <v>3622</v>
      </c>
      <c r="I660" s="969"/>
      <c r="J660" s="1550" t="s">
        <v>3626</v>
      </c>
      <c r="K660" s="982"/>
      <c r="L660" s="1697" t="s">
        <v>3474</v>
      </c>
      <c r="M660" s="1696"/>
      <c r="N660" s="1690"/>
      <c r="O660" s="1710"/>
      <c r="P660" s="1710"/>
      <c r="Q660" s="1711"/>
    </row>
    <row r="661" spans="2:17" s="1692" customFormat="1" ht="13.5">
      <c r="B661" s="858">
        <f t="shared" si="10"/>
        <v>657</v>
      </c>
      <c r="C661" s="1002"/>
      <c r="D661" s="1028"/>
      <c r="E661" s="879"/>
      <c r="F661" s="1748"/>
      <c r="G661" s="981"/>
      <c r="H661" s="883" t="s">
        <v>3624</v>
      </c>
      <c r="I661" s="969"/>
      <c r="J661" s="1550" t="s">
        <v>3623</v>
      </c>
      <c r="K661" s="982"/>
      <c r="L661" s="1697" t="s">
        <v>3474</v>
      </c>
      <c r="M661" s="1696"/>
      <c r="N661" s="1690"/>
      <c r="O661" s="1710"/>
      <c r="P661" s="1710"/>
      <c r="Q661" s="1711"/>
    </row>
    <row r="662" spans="2:17" s="1692" customFormat="1" ht="13.5">
      <c r="B662" s="858">
        <f t="shared" si="10"/>
        <v>658</v>
      </c>
      <c r="C662" s="1002"/>
      <c r="D662" s="1028"/>
      <c r="E662" s="879"/>
      <c r="F662" s="1748"/>
      <c r="G662" s="973" t="s">
        <v>3319</v>
      </c>
      <c r="H662" s="883"/>
      <c r="I662" s="969"/>
      <c r="J662" s="1550" t="s">
        <v>3625</v>
      </c>
      <c r="K662" s="982"/>
      <c r="L662" s="1697" t="s">
        <v>3454</v>
      </c>
      <c r="M662" s="1696"/>
      <c r="N662" s="1690"/>
      <c r="O662" s="1710"/>
      <c r="P662" s="1710"/>
      <c r="Q662" s="1711"/>
    </row>
    <row r="663" spans="2:17" s="1692" customFormat="1" ht="13.5">
      <c r="B663" s="858">
        <f t="shared" si="10"/>
        <v>659</v>
      </c>
      <c r="C663" s="1002"/>
      <c r="D663" s="1028"/>
      <c r="E663" s="879"/>
      <c r="F663" s="1748"/>
      <c r="G663" s="996"/>
      <c r="H663" s="883" t="s">
        <v>3622</v>
      </c>
      <c r="I663" s="969"/>
      <c r="J663" s="1550" t="s">
        <v>3623</v>
      </c>
      <c r="K663" s="982"/>
      <c r="L663" s="1697" t="s">
        <v>3474</v>
      </c>
      <c r="M663" s="1696"/>
      <c r="N663" s="1690"/>
      <c r="O663" s="1710"/>
      <c r="P663" s="1710"/>
      <c r="Q663" s="1711"/>
    </row>
    <row r="664" spans="2:17" s="1692" customFormat="1" ht="13.5">
      <c r="B664" s="858">
        <f t="shared" si="10"/>
        <v>660</v>
      </c>
      <c r="C664" s="1002"/>
      <c r="D664" s="1028"/>
      <c r="E664" s="879"/>
      <c r="F664" s="1748"/>
      <c r="G664" s="981"/>
      <c r="H664" s="883" t="s">
        <v>3624</v>
      </c>
      <c r="I664" s="969"/>
      <c r="J664" s="1550" t="s">
        <v>3623</v>
      </c>
      <c r="K664" s="982"/>
      <c r="L664" s="1697" t="s">
        <v>3474</v>
      </c>
      <c r="M664" s="1696"/>
      <c r="N664" s="1690"/>
      <c r="O664" s="1710"/>
      <c r="P664" s="1710"/>
      <c r="Q664" s="1711"/>
    </row>
    <row r="665" spans="2:17" s="1692" customFormat="1" ht="13.5">
      <c r="B665" s="858">
        <f t="shared" si="10"/>
        <v>661</v>
      </c>
      <c r="C665" s="1002"/>
      <c r="D665" s="1028"/>
      <c r="E665" s="879"/>
      <c r="F665" s="1748"/>
      <c r="G665" s="973" t="s">
        <v>3319</v>
      </c>
      <c r="H665" s="883"/>
      <c r="I665" s="969"/>
      <c r="J665" s="1550" t="s">
        <v>3625</v>
      </c>
      <c r="K665" s="982"/>
      <c r="L665" s="1697" t="s">
        <v>3554</v>
      </c>
      <c r="M665" s="1696"/>
      <c r="N665" s="1690"/>
      <c r="O665" s="1710"/>
      <c r="P665" s="1710"/>
      <c r="Q665" s="1711"/>
    </row>
    <row r="666" spans="2:17" s="1692" customFormat="1" ht="13.5">
      <c r="B666" s="858">
        <f t="shared" si="10"/>
        <v>662</v>
      </c>
      <c r="C666" s="1002"/>
      <c r="D666" s="1028"/>
      <c r="E666" s="879"/>
      <c r="F666" s="1748"/>
      <c r="G666" s="996"/>
      <c r="H666" s="883" t="s">
        <v>3622</v>
      </c>
      <c r="I666" s="969"/>
      <c r="J666" s="1550" t="s">
        <v>3623</v>
      </c>
      <c r="K666" s="982"/>
      <c r="L666" s="1697" t="s">
        <v>3474</v>
      </c>
      <c r="M666" s="1696"/>
      <c r="N666" s="1690"/>
      <c r="O666" s="1710"/>
      <c r="P666" s="1710"/>
      <c r="Q666" s="1711"/>
    </row>
    <row r="667" spans="2:17" s="1692" customFormat="1" ht="13.5">
      <c r="B667" s="858">
        <f t="shared" si="10"/>
        <v>663</v>
      </c>
      <c r="C667" s="1002"/>
      <c r="D667" s="1028"/>
      <c r="E667" s="879"/>
      <c r="F667" s="1748"/>
      <c r="G667" s="981"/>
      <c r="H667" s="883" t="s">
        <v>3624</v>
      </c>
      <c r="I667" s="969"/>
      <c r="J667" s="1550" t="s">
        <v>3623</v>
      </c>
      <c r="K667" s="982"/>
      <c r="L667" s="1697" t="s">
        <v>3474</v>
      </c>
      <c r="M667" s="1696"/>
      <c r="N667" s="1690"/>
      <c r="O667" s="1710"/>
      <c r="P667" s="1710"/>
      <c r="Q667" s="1711"/>
    </row>
    <row r="668" spans="2:17" s="1692" customFormat="1" ht="13.5">
      <c r="B668" s="858">
        <f t="shared" si="10"/>
        <v>664</v>
      </c>
      <c r="C668" s="1002"/>
      <c r="D668" s="1028"/>
      <c r="E668" s="879"/>
      <c r="F668" s="1748"/>
      <c r="G668" s="973" t="s">
        <v>3319</v>
      </c>
      <c r="H668" s="883"/>
      <c r="I668" s="969"/>
      <c r="J668" s="1550" t="s">
        <v>3627</v>
      </c>
      <c r="K668" s="982"/>
      <c r="L668" s="1697" t="s">
        <v>3454</v>
      </c>
      <c r="M668" s="1696"/>
      <c r="N668" s="1690"/>
      <c r="O668" s="1710"/>
      <c r="P668" s="1710"/>
      <c r="Q668" s="1711"/>
    </row>
    <row r="669" spans="2:17" s="1692" customFormat="1" ht="13.5">
      <c r="B669" s="858">
        <f t="shared" si="10"/>
        <v>665</v>
      </c>
      <c r="C669" s="1002"/>
      <c r="D669" s="1028"/>
      <c r="E669" s="879"/>
      <c r="F669" s="1748"/>
      <c r="G669" s="996"/>
      <c r="H669" s="883" t="s">
        <v>3622</v>
      </c>
      <c r="I669" s="969"/>
      <c r="J669" s="1550" t="s">
        <v>3623</v>
      </c>
      <c r="K669" s="982"/>
      <c r="L669" s="1697" t="s">
        <v>3474</v>
      </c>
      <c r="M669" s="1696"/>
      <c r="N669" s="1690"/>
      <c r="O669" s="1710"/>
      <c r="P669" s="1710"/>
      <c r="Q669" s="1711"/>
    </row>
    <row r="670" spans="2:17" s="1692" customFormat="1" ht="13.5">
      <c r="B670" s="858">
        <f t="shared" si="10"/>
        <v>666</v>
      </c>
      <c r="C670" s="1002"/>
      <c r="D670" s="1028"/>
      <c r="E670" s="879"/>
      <c r="F670" s="1748"/>
      <c r="G670" s="981"/>
      <c r="H670" s="883" t="s">
        <v>3624</v>
      </c>
      <c r="I670" s="969"/>
      <c r="J670" s="1550" t="s">
        <v>3623</v>
      </c>
      <c r="K670" s="982"/>
      <c r="L670" s="1697" t="s">
        <v>3474</v>
      </c>
      <c r="M670" s="1696"/>
      <c r="N670" s="1690"/>
      <c r="O670" s="1710"/>
      <c r="P670" s="1710"/>
      <c r="Q670" s="1711"/>
    </row>
    <row r="671" spans="2:17" s="1692" customFormat="1" ht="13.5">
      <c r="B671" s="858">
        <f t="shared" si="10"/>
        <v>667</v>
      </c>
      <c r="C671" s="1002"/>
      <c r="D671" s="1028"/>
      <c r="E671" s="879"/>
      <c r="F671" s="1748"/>
      <c r="G671" s="973" t="s">
        <v>3319</v>
      </c>
      <c r="H671" s="883"/>
      <c r="I671" s="969"/>
      <c r="J671" s="1550" t="s">
        <v>3625</v>
      </c>
      <c r="K671" s="982"/>
      <c r="L671" s="1697" t="s">
        <v>3454</v>
      </c>
      <c r="M671" s="1696"/>
      <c r="N671" s="1690"/>
      <c r="O671" s="1710"/>
      <c r="P671" s="1710"/>
      <c r="Q671" s="1711"/>
    </row>
    <row r="672" spans="2:17" s="1692" customFormat="1" ht="13.5">
      <c r="B672" s="858">
        <f t="shared" si="10"/>
        <v>668</v>
      </c>
      <c r="C672" s="1002"/>
      <c r="D672" s="1028"/>
      <c r="E672" s="879"/>
      <c r="F672" s="1748"/>
      <c r="G672" s="996"/>
      <c r="H672" s="883" t="s">
        <v>3622</v>
      </c>
      <c r="I672" s="969"/>
      <c r="J672" s="1550" t="s">
        <v>3623</v>
      </c>
      <c r="K672" s="982"/>
      <c r="L672" s="1697" t="s">
        <v>3474</v>
      </c>
      <c r="M672" s="1696"/>
      <c r="N672" s="1690"/>
      <c r="O672" s="1710"/>
      <c r="P672" s="1710"/>
      <c r="Q672" s="1711"/>
    </row>
    <row r="673" spans="2:17" s="1692" customFormat="1" ht="13.5">
      <c r="B673" s="858">
        <f t="shared" si="10"/>
        <v>669</v>
      </c>
      <c r="C673" s="1002"/>
      <c r="D673" s="1028"/>
      <c r="E673" s="879"/>
      <c r="F673" s="1748"/>
      <c r="G673" s="981"/>
      <c r="H673" s="883" t="s">
        <v>3624</v>
      </c>
      <c r="I673" s="969"/>
      <c r="J673" s="1550" t="s">
        <v>3623</v>
      </c>
      <c r="K673" s="982"/>
      <c r="L673" s="1697" t="s">
        <v>3474</v>
      </c>
      <c r="M673" s="1696"/>
      <c r="N673" s="1690"/>
      <c r="O673" s="1710"/>
      <c r="P673" s="1710"/>
      <c r="Q673" s="1711"/>
    </row>
    <row r="674" spans="2:17" s="1692" customFormat="1" ht="13.5">
      <c r="B674" s="858">
        <f t="shared" si="10"/>
        <v>670</v>
      </c>
      <c r="C674" s="1002"/>
      <c r="D674" s="1028"/>
      <c r="E674" s="879"/>
      <c r="F674" s="909"/>
      <c r="G674" s="973" t="s">
        <v>3319</v>
      </c>
      <c r="H674" s="883"/>
      <c r="I674" s="969"/>
      <c r="J674" s="1550" t="s">
        <v>3625</v>
      </c>
      <c r="K674" s="982"/>
      <c r="L674" s="1697" t="s">
        <v>3454</v>
      </c>
      <c r="M674" s="1696"/>
      <c r="N674" s="1690"/>
      <c r="O674" s="1710"/>
      <c r="P674" s="1710"/>
      <c r="Q674" s="1711"/>
    </row>
    <row r="675" spans="2:17" s="1692" customFormat="1" ht="13.5">
      <c r="B675" s="858">
        <f t="shared" si="10"/>
        <v>671</v>
      </c>
      <c r="C675" s="1002"/>
      <c r="D675" s="1028"/>
      <c r="E675" s="879"/>
      <c r="F675" s="909"/>
      <c r="G675" s="996"/>
      <c r="H675" s="883" t="s">
        <v>3622</v>
      </c>
      <c r="I675" s="969"/>
      <c r="J675" s="1550" t="s">
        <v>3623</v>
      </c>
      <c r="K675" s="982"/>
      <c r="L675" s="1697" t="s">
        <v>3474</v>
      </c>
      <c r="M675" s="1702"/>
      <c r="N675" s="1690"/>
      <c r="O675" s="1710"/>
      <c r="P675" s="1710"/>
      <c r="Q675" s="1711"/>
    </row>
    <row r="676" spans="2:17" s="1692" customFormat="1" ht="13.5">
      <c r="B676" s="858">
        <f t="shared" si="10"/>
        <v>672</v>
      </c>
      <c r="C676" s="1002"/>
      <c r="D676" s="1028"/>
      <c r="E676" s="879"/>
      <c r="F676" s="1748"/>
      <c r="G676" s="996"/>
      <c r="H676" s="911" t="s">
        <v>3624</v>
      </c>
      <c r="I676" s="985"/>
      <c r="J676" s="1550" t="s">
        <v>3623</v>
      </c>
      <c r="K676" s="1502"/>
      <c r="L676" s="1695" t="s">
        <v>3474</v>
      </c>
      <c r="M676" s="1702"/>
      <c r="N676" s="1690"/>
      <c r="O676" s="1710"/>
      <c r="P676" s="1710"/>
      <c r="Q676" s="1711"/>
    </row>
    <row r="677" spans="2:17" s="1692" customFormat="1" ht="13.5">
      <c r="B677" s="858">
        <f t="shared" si="10"/>
        <v>673</v>
      </c>
      <c r="C677" s="1002"/>
      <c r="D677" s="1028"/>
      <c r="E677" s="879"/>
      <c r="F677" s="907" t="s">
        <v>3628</v>
      </c>
      <c r="G677" s="1799"/>
      <c r="H677" s="883"/>
      <c r="I677" s="883"/>
      <c r="J677" s="1550" t="s">
        <v>1809</v>
      </c>
      <c r="K677" s="982"/>
      <c r="L677" s="1697" t="s">
        <v>960</v>
      </c>
      <c r="M677" s="1696"/>
      <c r="N677" s="1690"/>
      <c r="O677" s="1710"/>
      <c r="P677" s="1710"/>
      <c r="Q677" s="1711"/>
    </row>
    <row r="678" spans="2:17" s="1692" customFormat="1" ht="40.5">
      <c r="B678" s="858">
        <f t="shared" si="10"/>
        <v>674</v>
      </c>
      <c r="C678" s="1002"/>
      <c r="D678" s="1028"/>
      <c r="E678" s="889"/>
      <c r="F678" s="964" t="s">
        <v>3629</v>
      </c>
      <c r="G678" s="1800"/>
      <c r="H678" s="893"/>
      <c r="I678" s="893"/>
      <c r="J678" s="1719" t="s">
        <v>3630</v>
      </c>
      <c r="K678" s="984"/>
      <c r="L678" s="1699" t="s">
        <v>592</v>
      </c>
      <c r="M678" s="1700"/>
      <c r="N678" s="1690"/>
      <c r="O678" s="1710"/>
      <c r="P678" s="1710"/>
      <c r="Q678" s="1711"/>
    </row>
    <row r="679" spans="2:17" s="1711" customFormat="1" ht="13.5">
      <c r="B679" s="858">
        <f t="shared" si="10"/>
        <v>675</v>
      </c>
      <c r="C679" s="1002"/>
      <c r="D679" s="1433"/>
      <c r="E679" s="1170" t="s">
        <v>3631</v>
      </c>
      <c r="F679" s="897"/>
      <c r="G679" s="1464"/>
      <c r="H679" s="874"/>
      <c r="I679" s="928"/>
      <c r="J679" s="1681" t="s">
        <v>3454</v>
      </c>
      <c r="K679" s="952" t="s">
        <v>3454</v>
      </c>
      <c r="L679" s="1728" t="s">
        <v>3454</v>
      </c>
      <c r="M679" s="1723"/>
      <c r="N679" s="1672"/>
      <c r="O679" s="1710"/>
      <c r="P679" s="1710"/>
    </row>
    <row r="680" spans="2:17" s="1692" customFormat="1" ht="13.5">
      <c r="B680" s="858">
        <f t="shared" si="10"/>
        <v>676</v>
      </c>
      <c r="C680" s="1002"/>
      <c r="D680" s="1433"/>
      <c r="E680" s="879"/>
      <c r="F680" s="1712" t="s">
        <v>3632</v>
      </c>
      <c r="G680" s="1464" t="s">
        <v>1729</v>
      </c>
      <c r="H680" s="874"/>
      <c r="I680" s="874"/>
      <c r="J680" s="1547" t="s">
        <v>1223</v>
      </c>
      <c r="K680" s="1435"/>
      <c r="L680" s="1728" t="s">
        <v>3454</v>
      </c>
      <c r="M680" s="1723"/>
      <c r="N680" s="1690"/>
      <c r="O680" s="1710"/>
      <c r="P680" s="1710"/>
      <c r="Q680" s="1711"/>
    </row>
    <row r="681" spans="2:17" s="1692" customFormat="1" ht="13.5">
      <c r="B681" s="858">
        <f t="shared" si="10"/>
        <v>677</v>
      </c>
      <c r="C681" s="1002"/>
      <c r="D681" s="1433"/>
      <c r="E681" s="879"/>
      <c r="F681" s="1605"/>
      <c r="G681" s="900" t="s">
        <v>1730</v>
      </c>
      <c r="H681" s="900"/>
      <c r="I681" s="900"/>
      <c r="J681" s="1575" t="s">
        <v>3633</v>
      </c>
      <c r="K681" s="1497" t="s">
        <v>3634</v>
      </c>
      <c r="L681" s="1701" t="s">
        <v>3635</v>
      </c>
      <c r="M681" s="1694"/>
      <c r="N681" s="1690"/>
      <c r="O681" s="1710"/>
      <c r="P681" s="1710"/>
      <c r="Q681" s="1711"/>
    </row>
    <row r="682" spans="2:17" s="1692" customFormat="1" ht="13.5">
      <c r="B682" s="858">
        <f t="shared" si="10"/>
        <v>678</v>
      </c>
      <c r="C682" s="1002"/>
      <c r="D682" s="1028"/>
      <c r="E682" s="879"/>
      <c r="F682" s="909" t="s">
        <v>3636</v>
      </c>
      <c r="G682" s="882" t="s">
        <v>1729</v>
      </c>
      <c r="H682" s="883"/>
      <c r="I682" s="900"/>
      <c r="J682" s="1575" t="s">
        <v>3637</v>
      </c>
      <c r="K682" s="1497"/>
      <c r="L682" s="1701" t="s">
        <v>3454</v>
      </c>
      <c r="M682" s="1694"/>
      <c r="N682" s="1690"/>
      <c r="O682" s="1710"/>
      <c r="P682" s="1710"/>
      <c r="Q682" s="1711"/>
    </row>
    <row r="683" spans="2:17" s="1692" customFormat="1" ht="13.5">
      <c r="B683" s="858">
        <f t="shared" si="10"/>
        <v>679</v>
      </c>
      <c r="C683" s="1002"/>
      <c r="D683" s="1028"/>
      <c r="E683" s="879"/>
      <c r="F683" s="909"/>
      <c r="G683" s="974" t="s">
        <v>1730</v>
      </c>
      <c r="H683" s="900"/>
      <c r="I683" s="900"/>
      <c r="J683" s="1575" t="s">
        <v>3638</v>
      </c>
      <c r="K683" s="1497"/>
      <c r="L683" s="1701" t="s">
        <v>3639</v>
      </c>
      <c r="M683" s="1694"/>
      <c r="N683" s="1690"/>
      <c r="O683" s="1710"/>
      <c r="P683" s="1710"/>
      <c r="Q683" s="1711"/>
    </row>
    <row r="684" spans="2:17" s="1692" customFormat="1" ht="13.5">
      <c r="B684" s="858">
        <f t="shared" si="10"/>
        <v>680</v>
      </c>
      <c r="C684" s="1002"/>
      <c r="D684" s="1028"/>
      <c r="E684" s="879"/>
      <c r="F684" s="1801" t="s">
        <v>3640</v>
      </c>
      <c r="G684" s="974" t="s">
        <v>3641</v>
      </c>
      <c r="H684" s="900"/>
      <c r="I684" s="900"/>
      <c r="J684" s="1575" t="s">
        <v>3642</v>
      </c>
      <c r="K684" s="1497"/>
      <c r="L684" s="1701" t="s">
        <v>3454</v>
      </c>
      <c r="M684" s="1694"/>
      <c r="N684" s="1690"/>
      <c r="O684" s="1710"/>
      <c r="P684" s="1710"/>
      <c r="Q684" s="1711"/>
    </row>
    <row r="685" spans="2:17" s="1692" customFormat="1" ht="13.5">
      <c r="B685" s="858">
        <f t="shared" si="10"/>
        <v>681</v>
      </c>
      <c r="C685" s="1002"/>
      <c r="D685" s="1028"/>
      <c r="E685" s="879"/>
      <c r="F685" s="1802"/>
      <c r="G685" s="974" t="s">
        <v>958</v>
      </c>
      <c r="H685" s="900"/>
      <c r="I685" s="900"/>
      <c r="J685" s="1575" t="s">
        <v>3643</v>
      </c>
      <c r="K685" s="1497"/>
      <c r="L685" s="1701" t="s">
        <v>3639</v>
      </c>
      <c r="M685" s="1694"/>
      <c r="N685" s="1690"/>
      <c r="O685" s="1710"/>
      <c r="P685" s="1710"/>
      <c r="Q685" s="1711"/>
    </row>
    <row r="686" spans="2:17" s="1692" customFormat="1" ht="13.5">
      <c r="B686" s="858">
        <f t="shared" si="10"/>
        <v>682</v>
      </c>
      <c r="C686" s="1002"/>
      <c r="D686" s="1028"/>
      <c r="E686" s="879"/>
      <c r="F686" s="3087" t="s">
        <v>3644</v>
      </c>
      <c r="G686" s="973" t="s">
        <v>3319</v>
      </c>
      <c r="H686" s="883"/>
      <c r="I686" s="969"/>
      <c r="J686" s="1550" t="s">
        <v>1223</v>
      </c>
      <c r="K686" s="982"/>
      <c r="L686" s="1697" t="s">
        <v>3354</v>
      </c>
      <c r="M686" s="1696"/>
      <c r="N686" s="1690"/>
      <c r="O686" s="1710"/>
      <c r="P686" s="1710"/>
      <c r="Q686" s="1711"/>
    </row>
    <row r="687" spans="2:17" s="1692" customFormat="1" ht="13.5">
      <c r="B687" s="858">
        <f t="shared" si="10"/>
        <v>683</v>
      </c>
      <c r="C687" s="1002"/>
      <c r="D687" s="1028"/>
      <c r="E687" s="879"/>
      <c r="F687" s="3085"/>
      <c r="G687" s="996"/>
      <c r="H687" s="883" t="s">
        <v>2632</v>
      </c>
      <c r="I687" s="969"/>
      <c r="J687" s="1550" t="s">
        <v>3626</v>
      </c>
      <c r="K687" s="982"/>
      <c r="L687" s="1697" t="s">
        <v>3474</v>
      </c>
      <c r="M687" s="1696"/>
      <c r="N687" s="1690"/>
      <c r="O687" s="1710"/>
      <c r="P687" s="1710"/>
      <c r="Q687" s="1711"/>
    </row>
    <row r="688" spans="2:17" s="1692" customFormat="1" ht="13.5">
      <c r="B688" s="858">
        <f t="shared" si="10"/>
        <v>684</v>
      </c>
      <c r="C688" s="1002"/>
      <c r="D688" s="1028"/>
      <c r="E688" s="879"/>
      <c r="F688" s="1748"/>
      <c r="G688" s="981"/>
      <c r="H688" s="883" t="s">
        <v>1729</v>
      </c>
      <c r="I688" s="969"/>
      <c r="J688" s="1550" t="s">
        <v>3625</v>
      </c>
      <c r="K688" s="982"/>
      <c r="L688" s="1697" t="s">
        <v>592</v>
      </c>
      <c r="M688" s="1696"/>
      <c r="N688" s="1690"/>
      <c r="O688" s="1710"/>
      <c r="P688" s="1710"/>
      <c r="Q688" s="1711"/>
    </row>
    <row r="689" spans="2:17" s="1692" customFormat="1" ht="13.5">
      <c r="B689" s="858">
        <f t="shared" si="10"/>
        <v>685</v>
      </c>
      <c r="C689" s="1002"/>
      <c r="D689" s="1028"/>
      <c r="E689" s="879"/>
      <c r="F689" s="1748"/>
      <c r="G689" s="973" t="s">
        <v>3319</v>
      </c>
      <c r="H689" s="883"/>
      <c r="I689" s="969"/>
      <c r="J689" s="1550" t="s">
        <v>1223</v>
      </c>
      <c r="K689" s="982"/>
      <c r="L689" s="1697" t="s">
        <v>3454</v>
      </c>
      <c r="M689" s="1696"/>
      <c r="N689" s="1690"/>
      <c r="O689" s="1710"/>
      <c r="P689" s="1710"/>
      <c r="Q689" s="1711"/>
    </row>
    <row r="690" spans="2:17" s="1692" customFormat="1" ht="13.5">
      <c r="B690" s="858">
        <f t="shared" si="10"/>
        <v>686</v>
      </c>
      <c r="C690" s="1002"/>
      <c r="D690" s="1028"/>
      <c r="E690" s="879"/>
      <c r="F690" s="1748"/>
      <c r="G690" s="996"/>
      <c r="H690" s="883" t="s">
        <v>2632</v>
      </c>
      <c r="I690" s="969"/>
      <c r="J690" s="1550" t="s">
        <v>3645</v>
      </c>
      <c r="K690" s="982"/>
      <c r="L690" s="1697" t="s">
        <v>3474</v>
      </c>
      <c r="M690" s="1696"/>
      <c r="N690" s="1690"/>
      <c r="O690" s="1710"/>
      <c r="P690" s="1710"/>
      <c r="Q690" s="1711"/>
    </row>
    <row r="691" spans="2:17" s="1692" customFormat="1" ht="13.5">
      <c r="B691" s="858">
        <f t="shared" si="10"/>
        <v>687</v>
      </c>
      <c r="C691" s="1002"/>
      <c r="D691" s="1028"/>
      <c r="E691" s="879"/>
      <c r="F691" s="1748"/>
      <c r="G691" s="981"/>
      <c r="H691" s="883" t="s">
        <v>1729</v>
      </c>
      <c r="I691" s="969"/>
      <c r="J691" s="1550" t="s">
        <v>3625</v>
      </c>
      <c r="K691" s="982"/>
      <c r="L691" s="1697" t="s">
        <v>592</v>
      </c>
      <c r="M691" s="1696"/>
      <c r="N691" s="1690"/>
      <c r="O691" s="1710"/>
      <c r="P691" s="1710"/>
      <c r="Q691" s="1711"/>
    </row>
    <row r="692" spans="2:17" s="1692" customFormat="1" ht="13.5">
      <c r="B692" s="858">
        <f t="shared" si="10"/>
        <v>688</v>
      </c>
      <c r="C692" s="1002"/>
      <c r="D692" s="1028"/>
      <c r="E692" s="879"/>
      <c r="F692" s="1748"/>
      <c r="G692" s="973" t="s">
        <v>3319</v>
      </c>
      <c r="H692" s="883"/>
      <c r="I692" s="969"/>
      <c r="J692" s="1550" t="s">
        <v>1223</v>
      </c>
      <c r="K692" s="982"/>
      <c r="L692" s="1697" t="s">
        <v>3454</v>
      </c>
      <c r="M692" s="1696"/>
      <c r="N692" s="1690"/>
      <c r="O692" s="1710"/>
      <c r="P692" s="1710"/>
      <c r="Q692" s="1711"/>
    </row>
    <row r="693" spans="2:17" s="1692" customFormat="1" ht="13.5">
      <c r="B693" s="858">
        <f t="shared" si="10"/>
        <v>689</v>
      </c>
      <c r="C693" s="1002"/>
      <c r="D693" s="1028"/>
      <c r="E693" s="879"/>
      <c r="F693" s="1748"/>
      <c r="G693" s="996"/>
      <c r="H693" s="883" t="s">
        <v>2632</v>
      </c>
      <c r="I693" s="969"/>
      <c r="J693" s="1550" t="s">
        <v>3623</v>
      </c>
      <c r="K693" s="982"/>
      <c r="L693" s="1697" t="s">
        <v>3474</v>
      </c>
      <c r="M693" s="1696"/>
      <c r="N693" s="1690"/>
      <c r="O693" s="1710"/>
      <c r="P693" s="1710"/>
      <c r="Q693" s="1711"/>
    </row>
    <row r="694" spans="2:17" s="1692" customFormat="1" ht="13.5">
      <c r="B694" s="858">
        <f t="shared" si="10"/>
        <v>690</v>
      </c>
      <c r="C694" s="1002"/>
      <c r="D694" s="1028"/>
      <c r="E694" s="879"/>
      <c r="F694" s="1748"/>
      <c r="G694" s="981"/>
      <c r="H694" s="883" t="s">
        <v>1729</v>
      </c>
      <c r="I694" s="969"/>
      <c r="J694" s="1550" t="s">
        <v>3625</v>
      </c>
      <c r="K694" s="982"/>
      <c r="L694" s="1697" t="s">
        <v>592</v>
      </c>
      <c r="M694" s="1696"/>
      <c r="N694" s="1690"/>
      <c r="O694" s="1710"/>
      <c r="P694" s="1710"/>
      <c r="Q694" s="1711"/>
    </row>
    <row r="695" spans="2:17" s="1692" customFormat="1" ht="13.5">
      <c r="B695" s="858">
        <f t="shared" si="10"/>
        <v>691</v>
      </c>
      <c r="C695" s="1002"/>
      <c r="D695" s="1028"/>
      <c r="E695" s="879"/>
      <c r="F695" s="1748"/>
      <c r="G695" s="973" t="s">
        <v>3319</v>
      </c>
      <c r="H695" s="883"/>
      <c r="I695" s="969"/>
      <c r="J695" s="1550" t="s">
        <v>1223</v>
      </c>
      <c r="K695" s="982"/>
      <c r="L695" s="1697" t="s">
        <v>3454</v>
      </c>
      <c r="M695" s="1696"/>
      <c r="N695" s="1690"/>
      <c r="O695" s="1710"/>
      <c r="P695" s="1710"/>
      <c r="Q695" s="1711"/>
    </row>
    <row r="696" spans="2:17" s="1692" customFormat="1" ht="13.5">
      <c r="B696" s="858">
        <f t="shared" si="10"/>
        <v>692</v>
      </c>
      <c r="C696" s="1002"/>
      <c r="D696" s="1028"/>
      <c r="E696" s="879"/>
      <c r="F696" s="1748"/>
      <c r="G696" s="996"/>
      <c r="H696" s="883" t="s">
        <v>2632</v>
      </c>
      <c r="I696" s="969"/>
      <c r="J696" s="1550" t="s">
        <v>3623</v>
      </c>
      <c r="K696" s="982"/>
      <c r="L696" s="1697" t="s">
        <v>3474</v>
      </c>
      <c r="M696" s="1696"/>
      <c r="N696" s="1690"/>
      <c r="O696" s="1710"/>
      <c r="P696" s="1710"/>
      <c r="Q696" s="1711"/>
    </row>
    <row r="697" spans="2:17" s="1692" customFormat="1" ht="13.5">
      <c r="B697" s="858">
        <f t="shared" si="10"/>
        <v>693</v>
      </c>
      <c r="C697" s="1002"/>
      <c r="D697" s="1028"/>
      <c r="E697" s="879"/>
      <c r="F697" s="1748"/>
      <c r="G697" s="981"/>
      <c r="H697" s="883" t="s">
        <v>1729</v>
      </c>
      <c r="I697" s="969"/>
      <c r="J697" s="1550" t="s">
        <v>3625</v>
      </c>
      <c r="K697" s="982"/>
      <c r="L697" s="1697" t="s">
        <v>592</v>
      </c>
      <c r="M697" s="1696"/>
      <c r="N697" s="1690"/>
      <c r="O697" s="1710"/>
      <c r="P697" s="1710"/>
      <c r="Q697" s="1711"/>
    </row>
    <row r="698" spans="2:17" s="1692" customFormat="1" ht="13.5">
      <c r="B698" s="858">
        <f t="shared" si="10"/>
        <v>694</v>
      </c>
      <c r="C698" s="1002"/>
      <c r="D698" s="1028"/>
      <c r="E698" s="879"/>
      <c r="F698" s="1748"/>
      <c r="G698" s="973" t="s">
        <v>3319</v>
      </c>
      <c r="H698" s="883"/>
      <c r="I698" s="969"/>
      <c r="J698" s="1550" t="s">
        <v>1404</v>
      </c>
      <c r="K698" s="982"/>
      <c r="L698" s="1697" t="s">
        <v>3454</v>
      </c>
      <c r="M698" s="1696"/>
      <c r="N698" s="1690"/>
      <c r="O698" s="1710"/>
      <c r="P698" s="1710"/>
      <c r="Q698" s="1711"/>
    </row>
    <row r="699" spans="2:17" s="1692" customFormat="1" ht="13.5">
      <c r="B699" s="858">
        <f t="shared" si="10"/>
        <v>695</v>
      </c>
      <c r="C699" s="1002"/>
      <c r="D699" s="1028"/>
      <c r="E699" s="879"/>
      <c r="F699" s="1748"/>
      <c r="G699" s="996"/>
      <c r="H699" s="883" t="s">
        <v>2632</v>
      </c>
      <c r="I699" s="969"/>
      <c r="J699" s="1550" t="s">
        <v>3623</v>
      </c>
      <c r="K699" s="982"/>
      <c r="L699" s="1697" t="s">
        <v>3474</v>
      </c>
      <c r="M699" s="1696"/>
      <c r="N699" s="1690"/>
      <c r="O699" s="1710"/>
      <c r="P699" s="1710"/>
      <c r="Q699" s="1711"/>
    </row>
    <row r="700" spans="2:17" s="1692" customFormat="1" ht="13.5">
      <c r="B700" s="858">
        <f t="shared" si="10"/>
        <v>696</v>
      </c>
      <c r="C700" s="1002"/>
      <c r="D700" s="1028"/>
      <c r="E700" s="879"/>
      <c r="F700" s="1748"/>
      <c r="G700" s="981"/>
      <c r="H700" s="883" t="s">
        <v>1729</v>
      </c>
      <c r="I700" s="969"/>
      <c r="J700" s="1550" t="s">
        <v>3625</v>
      </c>
      <c r="K700" s="982"/>
      <c r="L700" s="1697" t="s">
        <v>592</v>
      </c>
      <c r="M700" s="1696"/>
      <c r="N700" s="1690"/>
      <c r="O700" s="1710"/>
      <c r="P700" s="1710"/>
      <c r="Q700" s="1711"/>
    </row>
    <row r="701" spans="2:17" s="1692" customFormat="1" ht="13.5">
      <c r="B701" s="858">
        <f t="shared" si="10"/>
        <v>697</v>
      </c>
      <c r="C701" s="1002"/>
      <c r="D701" s="1028"/>
      <c r="E701" s="879"/>
      <c r="F701" s="1748"/>
      <c r="G701" s="973" t="s">
        <v>3319</v>
      </c>
      <c r="H701" s="883"/>
      <c r="I701" s="969"/>
      <c r="J701" s="1550" t="s">
        <v>1223</v>
      </c>
      <c r="K701" s="982"/>
      <c r="L701" s="1697" t="s">
        <v>2080</v>
      </c>
      <c r="M701" s="1696"/>
      <c r="N701" s="1690"/>
      <c r="O701" s="1710"/>
      <c r="P701" s="1710"/>
      <c r="Q701" s="1711"/>
    </row>
    <row r="702" spans="2:17" s="1692" customFormat="1" ht="13.5">
      <c r="B702" s="858">
        <f t="shared" si="10"/>
        <v>698</v>
      </c>
      <c r="C702" s="1002"/>
      <c r="D702" s="1028"/>
      <c r="E702" s="879"/>
      <c r="F702" s="1748"/>
      <c r="G702" s="996"/>
      <c r="H702" s="883" t="s">
        <v>2632</v>
      </c>
      <c r="I702" s="969"/>
      <c r="J702" s="1550" t="s">
        <v>3623</v>
      </c>
      <c r="K702" s="982"/>
      <c r="L702" s="1697" t="s">
        <v>3474</v>
      </c>
      <c r="M702" s="1696"/>
      <c r="N702" s="1690"/>
      <c r="O702" s="1710"/>
      <c r="P702" s="1710"/>
      <c r="Q702" s="1711"/>
    </row>
    <row r="703" spans="2:17" s="1692" customFormat="1" ht="13.5">
      <c r="B703" s="858">
        <f t="shared" si="10"/>
        <v>699</v>
      </c>
      <c r="C703" s="1002"/>
      <c r="D703" s="1028"/>
      <c r="E703" s="879"/>
      <c r="F703" s="1748"/>
      <c r="G703" s="981"/>
      <c r="H703" s="883" t="s">
        <v>1729</v>
      </c>
      <c r="I703" s="969"/>
      <c r="J703" s="1550" t="s">
        <v>3625</v>
      </c>
      <c r="K703" s="982"/>
      <c r="L703" s="1697" t="s">
        <v>592</v>
      </c>
      <c r="M703" s="1696"/>
      <c r="N703" s="1690"/>
      <c r="O703" s="1710"/>
      <c r="P703" s="1710"/>
      <c r="Q703" s="1711"/>
    </row>
    <row r="704" spans="2:17" s="1692" customFormat="1" ht="13.5">
      <c r="B704" s="858">
        <f t="shared" si="10"/>
        <v>700</v>
      </c>
      <c r="C704" s="1002"/>
      <c r="D704" s="1028"/>
      <c r="E704" s="879"/>
      <c r="F704" s="909"/>
      <c r="G704" s="973" t="s">
        <v>3319</v>
      </c>
      <c r="H704" s="883"/>
      <c r="I704" s="969"/>
      <c r="J704" s="1550" t="s">
        <v>1223</v>
      </c>
      <c r="K704" s="982"/>
      <c r="L704" s="1697" t="s">
        <v>3454</v>
      </c>
      <c r="M704" s="1696"/>
      <c r="N704" s="1690"/>
      <c r="O704" s="1710"/>
      <c r="P704" s="1710"/>
      <c r="Q704" s="1711"/>
    </row>
    <row r="705" spans="2:17" s="1692" customFormat="1" ht="13.5">
      <c r="B705" s="858">
        <f t="shared" si="10"/>
        <v>701</v>
      </c>
      <c r="C705" s="1002"/>
      <c r="D705" s="1028"/>
      <c r="E705" s="879"/>
      <c r="F705" s="909"/>
      <c r="G705" s="996"/>
      <c r="H705" s="882" t="s">
        <v>2632</v>
      </c>
      <c r="I705" s="969"/>
      <c r="J705" s="1550" t="s">
        <v>3623</v>
      </c>
      <c r="K705" s="1502"/>
      <c r="L705" s="1695" t="s">
        <v>3474</v>
      </c>
      <c r="M705" s="1702"/>
      <c r="N705" s="1690"/>
      <c r="O705" s="1710"/>
      <c r="P705" s="1710"/>
      <c r="Q705" s="1711"/>
    </row>
    <row r="706" spans="2:17" s="1692" customFormat="1" ht="13.5">
      <c r="B706" s="858">
        <f t="shared" si="10"/>
        <v>702</v>
      </c>
      <c r="C706" s="1002"/>
      <c r="D706" s="1028"/>
      <c r="E706" s="879"/>
      <c r="F706" s="1748"/>
      <c r="G706" s="981"/>
      <c r="H706" s="882" t="s">
        <v>1729</v>
      </c>
      <c r="I706" s="969"/>
      <c r="J706" s="1550" t="s">
        <v>3625</v>
      </c>
      <c r="K706" s="982"/>
      <c r="L706" s="1697" t="s">
        <v>3454</v>
      </c>
      <c r="M706" s="1696"/>
      <c r="N706" s="1690"/>
      <c r="O706" s="1710"/>
      <c r="P706" s="1710"/>
      <c r="Q706" s="1711"/>
    </row>
    <row r="707" spans="2:17" s="1692" customFormat="1" ht="27">
      <c r="B707" s="858">
        <f t="shared" si="10"/>
        <v>703</v>
      </c>
      <c r="C707" s="1002"/>
      <c r="D707" s="1028"/>
      <c r="E707" s="889"/>
      <c r="F707" s="964" t="s">
        <v>3629</v>
      </c>
      <c r="G707" s="1800"/>
      <c r="H707" s="893"/>
      <c r="I707" s="1496"/>
      <c r="J707" s="1719" t="s">
        <v>3646</v>
      </c>
      <c r="K707" s="984"/>
      <c r="L707" s="1699" t="s">
        <v>592</v>
      </c>
      <c r="M707" s="1694"/>
      <c r="N707" s="1690"/>
      <c r="O707" s="1710"/>
      <c r="P707" s="1710"/>
      <c r="Q707" s="1711"/>
    </row>
    <row r="708" spans="2:17" s="1711" customFormat="1" ht="13.5">
      <c r="B708" s="858">
        <f t="shared" si="10"/>
        <v>704</v>
      </c>
      <c r="C708" s="1002"/>
      <c r="D708" s="1433"/>
      <c r="E708" s="2422" t="s">
        <v>3647</v>
      </c>
      <c r="F708" s="897"/>
      <c r="G708" s="1464"/>
      <c r="H708" s="874"/>
      <c r="I708" s="928"/>
      <c r="J708" s="1681" t="s">
        <v>1369</v>
      </c>
      <c r="K708" s="952" t="s">
        <v>3454</v>
      </c>
      <c r="L708" s="1728" t="s">
        <v>2080</v>
      </c>
      <c r="M708" s="1723"/>
      <c r="N708" s="1672"/>
      <c r="O708" s="1710"/>
      <c r="P708" s="1710"/>
    </row>
    <row r="709" spans="2:17" s="1692" customFormat="1" ht="13.5">
      <c r="B709" s="858">
        <f t="shared" si="10"/>
        <v>705</v>
      </c>
      <c r="C709" s="1002"/>
      <c r="D709" s="1028"/>
      <c r="E709" s="868"/>
      <c r="F709" s="899" t="s">
        <v>956</v>
      </c>
      <c r="G709" s="874"/>
      <c r="H709" s="874"/>
      <c r="I709" s="874"/>
      <c r="J709" s="1547" t="s">
        <v>3648</v>
      </c>
      <c r="K709" s="1435"/>
      <c r="L709" s="1728" t="s">
        <v>1369</v>
      </c>
      <c r="M709" s="1723"/>
      <c r="N709" s="1690"/>
      <c r="O709" s="1710"/>
      <c r="P709" s="1710"/>
      <c r="Q709" s="1711"/>
    </row>
    <row r="710" spans="2:17" s="1692" customFormat="1" ht="13.5">
      <c r="B710" s="858">
        <f t="shared" si="10"/>
        <v>706</v>
      </c>
      <c r="C710" s="1002"/>
      <c r="D710" s="1028"/>
      <c r="E710" s="860"/>
      <c r="F710" s="889" t="s">
        <v>3649</v>
      </c>
      <c r="G710" s="860"/>
      <c r="H710" s="860"/>
      <c r="I710" s="860"/>
      <c r="J710" s="1780" t="s">
        <v>3650</v>
      </c>
      <c r="K710" s="1043"/>
      <c r="L710" s="1693" t="s">
        <v>2080</v>
      </c>
      <c r="M710" s="1708"/>
      <c r="N710" s="1690"/>
      <c r="O710" s="1710"/>
      <c r="P710" s="1710"/>
      <c r="Q710" s="1711"/>
    </row>
    <row r="711" spans="2:17" s="1711" customFormat="1" ht="13.5">
      <c r="B711" s="858">
        <f t="shared" ref="B711:B741" si="11">B710+1</f>
        <v>707</v>
      </c>
      <c r="C711" s="1002"/>
      <c r="D711" s="1433"/>
      <c r="E711" s="2422" t="s">
        <v>3651</v>
      </c>
      <c r="F711" s="897"/>
      <c r="G711" s="1464"/>
      <c r="H711" s="874"/>
      <c r="I711" s="928"/>
      <c r="J711" s="1681" t="s">
        <v>3454</v>
      </c>
      <c r="K711" s="952" t="s">
        <v>3454</v>
      </c>
      <c r="L711" s="1728" t="s">
        <v>3454</v>
      </c>
      <c r="M711" s="1723"/>
      <c r="N711" s="1672"/>
      <c r="O711" s="1710"/>
      <c r="P711" s="1710"/>
    </row>
    <row r="712" spans="2:17" s="1692" customFormat="1" ht="13.5">
      <c r="B712" s="858">
        <f t="shared" si="11"/>
        <v>708</v>
      </c>
      <c r="C712" s="1002"/>
      <c r="D712" s="1028"/>
      <c r="E712" s="868"/>
      <c r="F712" s="899" t="s">
        <v>3652</v>
      </c>
      <c r="G712" s="874"/>
      <c r="H712" s="874"/>
      <c r="I712" s="874"/>
      <c r="J712" s="1547" t="s">
        <v>3653</v>
      </c>
      <c r="K712" s="1435"/>
      <c r="L712" s="1728" t="s">
        <v>3354</v>
      </c>
      <c r="M712" s="1723"/>
      <c r="N712" s="1690"/>
      <c r="O712" s="1710"/>
      <c r="P712" s="1710"/>
      <c r="Q712" s="1711"/>
    </row>
    <row r="713" spans="2:17" s="1692" customFormat="1" ht="27">
      <c r="B713" s="858">
        <f t="shared" si="11"/>
        <v>709</v>
      </c>
      <c r="C713" s="1002"/>
      <c r="D713" s="1028"/>
      <c r="E713" s="868"/>
      <c r="F713" s="907" t="s">
        <v>3654</v>
      </c>
      <c r="G713" s="883"/>
      <c r="H713" s="883"/>
      <c r="I713" s="883"/>
      <c r="J713" s="1550" t="s">
        <v>3655</v>
      </c>
      <c r="K713" s="982"/>
      <c r="L713" s="1697" t="s">
        <v>3454</v>
      </c>
      <c r="M713" s="1696"/>
      <c r="N713" s="1690"/>
      <c r="O713" s="1710"/>
      <c r="P713" s="1710"/>
      <c r="Q713" s="1711"/>
    </row>
    <row r="714" spans="2:17" s="1711" customFormat="1" ht="13.5">
      <c r="B714" s="858">
        <f t="shared" si="11"/>
        <v>710</v>
      </c>
      <c r="C714" s="1002"/>
      <c r="D714" s="1433"/>
      <c r="E714" s="2422" t="s">
        <v>3656</v>
      </c>
      <c r="F714" s="897"/>
      <c r="G714" s="1464"/>
      <c r="H714" s="874"/>
      <c r="I714" s="928"/>
      <c r="J714" s="1681" t="s">
        <v>3354</v>
      </c>
      <c r="K714" s="952" t="s">
        <v>3454</v>
      </c>
      <c r="L714" s="1728" t="s">
        <v>1369</v>
      </c>
      <c r="M714" s="1723"/>
      <c r="N714" s="1672"/>
      <c r="O714" s="1710"/>
      <c r="P714" s="1710"/>
    </row>
    <row r="715" spans="2:17" s="1692" customFormat="1" ht="13.5">
      <c r="B715" s="858">
        <f t="shared" si="11"/>
        <v>711</v>
      </c>
      <c r="C715" s="1002"/>
      <c r="D715" s="1028"/>
      <c r="E715" s="868"/>
      <c r="F715" s="899" t="s">
        <v>3657</v>
      </c>
      <c r="G715" s="874"/>
      <c r="H715" s="874"/>
      <c r="I715" s="874"/>
      <c r="J715" s="1547" t="s">
        <v>3658</v>
      </c>
      <c r="K715" s="1435"/>
      <c r="L715" s="1728" t="s">
        <v>3354</v>
      </c>
      <c r="M715" s="1723"/>
      <c r="N715" s="1690"/>
      <c r="O715" s="1710"/>
      <c r="P715" s="1710"/>
      <c r="Q715" s="1711"/>
    </row>
    <row r="716" spans="2:17" s="1692" customFormat="1" ht="13.5">
      <c r="B716" s="858">
        <f t="shared" si="11"/>
        <v>712</v>
      </c>
      <c r="C716" s="1002"/>
      <c r="D716" s="1028"/>
      <c r="E716" s="868"/>
      <c r="F716" s="907" t="s">
        <v>3659</v>
      </c>
      <c r="G716" s="883"/>
      <c r="H716" s="883"/>
      <c r="I716" s="883"/>
      <c r="J716" s="1550" t="s">
        <v>1223</v>
      </c>
      <c r="K716" s="982"/>
      <c r="L716" s="1697" t="s">
        <v>592</v>
      </c>
      <c r="M716" s="1696"/>
      <c r="N716" s="1690"/>
      <c r="O716" s="1710"/>
      <c r="P716" s="1710"/>
      <c r="Q716" s="1711"/>
    </row>
    <row r="717" spans="2:17" s="1711" customFormat="1" ht="13.5">
      <c r="B717" s="858">
        <f t="shared" si="11"/>
        <v>713</v>
      </c>
      <c r="C717" s="1002"/>
      <c r="D717" s="1433"/>
      <c r="E717" s="2422" t="s">
        <v>3660</v>
      </c>
      <c r="F717" s="897"/>
      <c r="G717" s="1464"/>
      <c r="H717" s="874"/>
      <c r="I717" s="928"/>
      <c r="J717" s="1681" t="s">
        <v>3454</v>
      </c>
      <c r="K717" s="952" t="s">
        <v>3354</v>
      </c>
      <c r="L717" s="1728" t="s">
        <v>1369</v>
      </c>
      <c r="M717" s="1723"/>
      <c r="N717" s="1672"/>
      <c r="O717" s="1710"/>
      <c r="P717" s="1710"/>
    </row>
    <row r="718" spans="2:17" s="1692" customFormat="1" ht="13.5">
      <c r="B718" s="858">
        <f t="shared" si="11"/>
        <v>714</v>
      </c>
      <c r="C718" s="1002"/>
      <c r="D718" s="1028"/>
      <c r="E718" s="868"/>
      <c r="F718" s="899" t="s">
        <v>956</v>
      </c>
      <c r="G718" s="874"/>
      <c r="H718" s="874"/>
      <c r="I718" s="874"/>
      <c r="J718" s="1547" t="s">
        <v>708</v>
      </c>
      <c r="K718" s="1435"/>
      <c r="L718" s="1728" t="s">
        <v>3454</v>
      </c>
      <c r="M718" s="1723"/>
      <c r="N718" s="1690"/>
      <c r="O718" s="1710"/>
      <c r="P718" s="1710"/>
      <c r="Q718" s="1711"/>
    </row>
    <row r="719" spans="2:17" s="1692" customFormat="1" ht="13.5">
      <c r="B719" s="858">
        <f t="shared" si="11"/>
        <v>715</v>
      </c>
      <c r="C719" s="1002"/>
      <c r="D719" s="1028"/>
      <c r="E719" s="868"/>
      <c r="F719" s="1033" t="s">
        <v>3187</v>
      </c>
      <c r="G719" s="900"/>
      <c r="H719" s="900"/>
      <c r="I719" s="900"/>
      <c r="J719" s="1575" t="s">
        <v>3661</v>
      </c>
      <c r="K719" s="1497"/>
      <c r="L719" s="1701" t="s">
        <v>649</v>
      </c>
      <c r="M719" s="1694"/>
      <c r="N719" s="1690"/>
      <c r="O719" s="1710"/>
      <c r="P719" s="1710"/>
      <c r="Q719" s="1711"/>
    </row>
    <row r="720" spans="2:17" s="1711" customFormat="1" ht="13.5">
      <c r="B720" s="858">
        <f t="shared" si="11"/>
        <v>716</v>
      </c>
      <c r="C720" s="1002"/>
      <c r="D720" s="1433"/>
      <c r="E720" s="2422" t="s">
        <v>3662</v>
      </c>
      <c r="F720" s="897"/>
      <c r="G720" s="1464"/>
      <c r="H720" s="874"/>
      <c r="I720" s="928"/>
      <c r="J720" s="1681" t="s">
        <v>1369</v>
      </c>
      <c r="K720" s="952" t="s">
        <v>1369</v>
      </c>
      <c r="L720" s="1728" t="s">
        <v>1369</v>
      </c>
      <c r="M720" s="1723"/>
      <c r="N720" s="1672"/>
      <c r="O720" s="1710"/>
      <c r="P720" s="1710"/>
    </row>
    <row r="721" spans="2:17" s="1692" customFormat="1" ht="13.5">
      <c r="B721" s="858">
        <f t="shared" si="11"/>
        <v>717</v>
      </c>
      <c r="C721" s="1002"/>
      <c r="D721" s="1028"/>
      <c r="E721" s="868"/>
      <c r="F721" s="899" t="s">
        <v>3663</v>
      </c>
      <c r="G721" s="874"/>
      <c r="H721" s="874"/>
      <c r="I721" s="874"/>
      <c r="J721" s="1547" t="s">
        <v>959</v>
      </c>
      <c r="K721" s="1435"/>
      <c r="L721" s="1728" t="s">
        <v>3609</v>
      </c>
      <c r="M721" s="1723"/>
      <c r="N721" s="1690"/>
      <c r="O721" s="1710"/>
      <c r="P721" s="1710"/>
      <c r="Q721" s="1711"/>
    </row>
    <row r="722" spans="2:17" s="1692" customFormat="1" ht="13.5">
      <c r="B722" s="858">
        <f t="shared" si="11"/>
        <v>718</v>
      </c>
      <c r="C722" s="1002"/>
      <c r="D722" s="1028"/>
      <c r="E722" s="868"/>
      <c r="F722" s="1033" t="s">
        <v>3664</v>
      </c>
      <c r="G722" s="900"/>
      <c r="H722" s="900"/>
      <c r="I722" s="900"/>
      <c r="J722" s="1575" t="s">
        <v>3665</v>
      </c>
      <c r="K722" s="1497"/>
      <c r="L722" s="1701" t="s">
        <v>960</v>
      </c>
      <c r="M722" s="1694"/>
      <c r="N722" s="1690"/>
      <c r="O722" s="1710"/>
      <c r="P722" s="1710"/>
      <c r="Q722" s="1711"/>
    </row>
    <row r="723" spans="2:17" s="1692" customFormat="1" ht="27">
      <c r="B723" s="858">
        <f t="shared" si="11"/>
        <v>719</v>
      </c>
      <c r="C723" s="1002"/>
      <c r="D723" s="1028"/>
      <c r="E723" s="868"/>
      <c r="F723" s="1509" t="s">
        <v>2518</v>
      </c>
      <c r="G723" s="883"/>
      <c r="H723" s="883"/>
      <c r="I723" s="883"/>
      <c r="J723" s="1550" t="s">
        <v>3666</v>
      </c>
      <c r="K723" s="982"/>
      <c r="L723" s="1697" t="s">
        <v>592</v>
      </c>
      <c r="M723" s="1696"/>
      <c r="N723" s="1690"/>
      <c r="O723" s="1710"/>
      <c r="P723" s="1710"/>
      <c r="Q723" s="1711"/>
    </row>
    <row r="724" spans="2:17" s="1711" customFormat="1" ht="13.5">
      <c r="B724" s="858">
        <f t="shared" si="11"/>
        <v>720</v>
      </c>
      <c r="C724" s="1002"/>
      <c r="D724" s="1433"/>
      <c r="E724" s="2422" t="s">
        <v>3667</v>
      </c>
      <c r="F724" s="897"/>
      <c r="G724" s="1464"/>
      <c r="H724" s="874"/>
      <c r="I724" s="928"/>
      <c r="J724" s="1681" t="s">
        <v>3454</v>
      </c>
      <c r="K724" s="952" t="s">
        <v>1369</v>
      </c>
      <c r="L724" s="1728" t="s">
        <v>2080</v>
      </c>
      <c r="M724" s="1723"/>
      <c r="N724" s="1672"/>
      <c r="O724" s="1710"/>
      <c r="P724" s="1710"/>
    </row>
    <row r="725" spans="2:17" s="1692" customFormat="1" ht="13.5">
      <c r="B725" s="858">
        <f t="shared" si="11"/>
        <v>721</v>
      </c>
      <c r="C725" s="1002"/>
      <c r="D725" s="1028"/>
      <c r="E725" s="868"/>
      <c r="F725" s="899" t="s">
        <v>3583</v>
      </c>
      <c r="G725" s="874"/>
      <c r="H725" s="874"/>
      <c r="I725" s="874"/>
      <c r="J725" s="1547" t="s">
        <v>934</v>
      </c>
      <c r="K725" s="1435"/>
      <c r="L725" s="1728" t="s">
        <v>2080</v>
      </c>
      <c r="M725" s="1723"/>
      <c r="N725" s="1690"/>
      <c r="O725" s="1710"/>
      <c r="P725" s="1710"/>
      <c r="Q725" s="1711"/>
    </row>
    <row r="726" spans="2:17" s="1692" customFormat="1" ht="13.5">
      <c r="B726" s="858">
        <f t="shared" si="11"/>
        <v>722</v>
      </c>
      <c r="C726" s="1002"/>
      <c r="D726" s="1028"/>
      <c r="E726" s="868"/>
      <c r="F726" s="907" t="s">
        <v>3187</v>
      </c>
      <c r="G726" s="883"/>
      <c r="H726" s="883"/>
      <c r="I726" s="883"/>
      <c r="J726" s="1550" t="s">
        <v>1809</v>
      </c>
      <c r="K726" s="982"/>
      <c r="L726" s="1697" t="s">
        <v>960</v>
      </c>
      <c r="M726" s="1696"/>
      <c r="N726" s="1690"/>
      <c r="O726" s="1710"/>
      <c r="P726" s="1710"/>
      <c r="Q726" s="1711"/>
    </row>
    <row r="727" spans="2:17" s="1711" customFormat="1" ht="13.5">
      <c r="B727" s="858">
        <f t="shared" si="11"/>
        <v>723</v>
      </c>
      <c r="C727" s="1002"/>
      <c r="D727" s="1433"/>
      <c r="E727" s="2422" t="s">
        <v>3668</v>
      </c>
      <c r="F727" s="897"/>
      <c r="G727" s="1464"/>
      <c r="H727" s="874"/>
      <c r="I727" s="928"/>
      <c r="J727" s="1681" t="s">
        <v>3454</v>
      </c>
      <c r="K727" s="952" t="s">
        <v>2080</v>
      </c>
      <c r="L727" s="1728" t="s">
        <v>2080</v>
      </c>
      <c r="M727" s="1723"/>
      <c r="N727" s="1672"/>
      <c r="O727" s="1710"/>
      <c r="P727" s="1710"/>
    </row>
    <row r="728" spans="2:17" s="1711" customFormat="1" ht="13.5">
      <c r="B728" s="858">
        <f t="shared" si="11"/>
        <v>724</v>
      </c>
      <c r="C728" s="1002"/>
      <c r="D728" s="1433"/>
      <c r="E728" s="868"/>
      <c r="F728" s="899" t="s">
        <v>3669</v>
      </c>
      <c r="G728" s="874"/>
      <c r="H728" s="874"/>
      <c r="I728" s="874"/>
      <c r="J728" s="1547" t="s">
        <v>3670</v>
      </c>
      <c r="K728" s="1803"/>
      <c r="L728" s="1728" t="s">
        <v>2080</v>
      </c>
      <c r="M728" s="1723"/>
      <c r="N728" s="1672"/>
      <c r="O728" s="1710"/>
      <c r="P728" s="1710"/>
    </row>
    <row r="729" spans="2:17" s="1711" customFormat="1" ht="13.5">
      <c r="B729" s="858">
        <f t="shared" si="11"/>
        <v>725</v>
      </c>
      <c r="C729" s="1020"/>
      <c r="D729" s="1028"/>
      <c r="E729" s="860"/>
      <c r="F729" s="891" t="s">
        <v>3671</v>
      </c>
      <c r="G729" s="893"/>
      <c r="H729" s="893"/>
      <c r="I729" s="893"/>
      <c r="J729" s="1719" t="s">
        <v>3672</v>
      </c>
      <c r="K729" s="984"/>
      <c r="L729" s="1699" t="s">
        <v>2080</v>
      </c>
      <c r="M729" s="1700"/>
      <c r="N729" s="1690"/>
      <c r="O729" s="1710"/>
      <c r="P729" s="1710"/>
    </row>
    <row r="730" spans="2:17" s="1711" customFormat="1" ht="13.5">
      <c r="B730" s="858">
        <f t="shared" si="11"/>
        <v>726</v>
      </c>
      <c r="C730" s="1020"/>
      <c r="D730" s="1028"/>
      <c r="E730" s="896" t="s">
        <v>3674</v>
      </c>
      <c r="F730" s="897"/>
      <c r="G730" s="897"/>
      <c r="H730" s="897"/>
      <c r="I730" s="897"/>
      <c r="J730" s="1684" t="s">
        <v>3454</v>
      </c>
      <c r="K730" s="929" t="s">
        <v>2080</v>
      </c>
      <c r="L730" s="1344" t="s">
        <v>3454</v>
      </c>
      <c r="M730" s="948"/>
      <c r="N730" s="1690"/>
      <c r="O730" s="1710"/>
      <c r="P730" s="1710"/>
    </row>
    <row r="731" spans="2:17" s="1711" customFormat="1" ht="13.5">
      <c r="B731" s="858">
        <f t="shared" si="11"/>
        <v>727</v>
      </c>
      <c r="C731" s="1111"/>
      <c r="D731" s="1520"/>
      <c r="E731" s="889"/>
      <c r="F731" s="1486" t="s">
        <v>3675</v>
      </c>
      <c r="G731" s="917"/>
      <c r="H731" s="917"/>
      <c r="I731" s="917"/>
      <c r="J731" s="1804" t="s">
        <v>3676</v>
      </c>
      <c r="K731" s="1493"/>
      <c r="L731" s="922" t="s">
        <v>3454</v>
      </c>
      <c r="M731" s="1682"/>
      <c r="N731" s="1690"/>
      <c r="O731" s="1710"/>
      <c r="P731" s="1710"/>
    </row>
    <row r="732" spans="2:17" s="1711" customFormat="1" ht="13.5">
      <c r="B732" s="858">
        <f t="shared" si="11"/>
        <v>728</v>
      </c>
      <c r="C732" s="921" t="s">
        <v>3677</v>
      </c>
      <c r="D732" s="1046"/>
      <c r="E732" s="917"/>
      <c r="F732" s="917"/>
      <c r="G732" s="1046"/>
      <c r="H732" s="917"/>
      <c r="I732" s="918"/>
      <c r="J732" s="1681" t="s">
        <v>2080</v>
      </c>
      <c r="K732" s="952" t="s">
        <v>2080</v>
      </c>
      <c r="L732" s="922" t="s">
        <v>1369</v>
      </c>
      <c r="M732" s="1682"/>
      <c r="N732" s="1672"/>
      <c r="O732" s="1710"/>
      <c r="P732" s="1710"/>
    </row>
    <row r="733" spans="2:17" s="1692" customFormat="1" ht="13.5">
      <c r="B733" s="858">
        <f t="shared" si="11"/>
        <v>729</v>
      </c>
      <c r="C733" s="921" t="s">
        <v>3678</v>
      </c>
      <c r="D733" s="917"/>
      <c r="E733" s="917"/>
      <c r="F733" s="917"/>
      <c r="G733" s="917"/>
      <c r="H733" s="917"/>
      <c r="I733" s="918"/>
      <c r="J733" s="1681" t="s">
        <v>3454</v>
      </c>
      <c r="K733" s="952" t="s">
        <v>3454</v>
      </c>
      <c r="L733" s="922" t="s">
        <v>2080</v>
      </c>
      <c r="M733" s="1682"/>
      <c r="N733" s="1690"/>
      <c r="O733" s="1710"/>
      <c r="P733" s="1710"/>
      <c r="Q733" s="1711"/>
    </row>
    <row r="734" spans="2:17" s="1692" customFormat="1" ht="13.5">
      <c r="B734" s="858">
        <f t="shared" si="11"/>
        <v>730</v>
      </c>
      <c r="C734" s="921" t="s">
        <v>3679</v>
      </c>
      <c r="D734" s="917"/>
      <c r="E734" s="917"/>
      <c r="F734" s="917"/>
      <c r="G734" s="917"/>
      <c r="H734" s="917"/>
      <c r="I734" s="918"/>
      <c r="J734" s="1681" t="s">
        <v>1369</v>
      </c>
      <c r="K734" s="952" t="s">
        <v>3454</v>
      </c>
      <c r="L734" s="922" t="s">
        <v>2080</v>
      </c>
      <c r="M734" s="1682"/>
      <c r="N734" s="1690"/>
      <c r="O734" s="1710"/>
      <c r="P734" s="1710"/>
      <c r="Q734" s="1711"/>
    </row>
    <row r="735" spans="2:17" s="1711" customFormat="1" ht="13.5">
      <c r="B735" s="858">
        <f t="shared" si="11"/>
        <v>731</v>
      </c>
      <c r="C735" s="921" t="s">
        <v>3680</v>
      </c>
      <c r="D735" s="1046"/>
      <c r="E735" s="917"/>
      <c r="F735" s="917"/>
      <c r="G735" s="1046"/>
      <c r="H735" s="917"/>
      <c r="I735" s="918"/>
      <c r="J735" s="1681" t="s">
        <v>2080</v>
      </c>
      <c r="K735" s="952" t="s">
        <v>2080</v>
      </c>
      <c r="L735" s="922" t="s">
        <v>2080</v>
      </c>
      <c r="M735" s="1682"/>
      <c r="N735" s="1672"/>
      <c r="O735" s="1710"/>
      <c r="P735" s="1710"/>
    </row>
    <row r="736" spans="2:17" s="1711" customFormat="1" ht="13.5">
      <c r="B736" s="858">
        <f t="shared" si="11"/>
        <v>732</v>
      </c>
      <c r="C736" s="921" t="s">
        <v>3681</v>
      </c>
      <c r="D736" s="1046"/>
      <c r="E736" s="917"/>
      <c r="F736" s="917"/>
      <c r="G736" s="917"/>
      <c r="H736" s="917"/>
      <c r="I736" s="918"/>
      <c r="J736" s="1681" t="s">
        <v>2080</v>
      </c>
      <c r="K736" s="952" t="s">
        <v>2080</v>
      </c>
      <c r="L736" s="922" t="s">
        <v>1369</v>
      </c>
      <c r="M736" s="1682"/>
      <c r="N736" s="1672"/>
      <c r="O736" s="1710"/>
      <c r="P736" s="1710"/>
    </row>
    <row r="737" spans="2:16" s="1711" customFormat="1" ht="13.5">
      <c r="B737" s="858">
        <f t="shared" si="11"/>
        <v>733</v>
      </c>
      <c r="C737" s="921" t="s">
        <v>3682</v>
      </c>
      <c r="D737" s="917"/>
      <c r="E737" s="917"/>
      <c r="F737" s="917"/>
      <c r="G737" s="917"/>
      <c r="H737" s="917"/>
      <c r="I737" s="918"/>
      <c r="J737" s="1681" t="s">
        <v>2080</v>
      </c>
      <c r="K737" s="952" t="s">
        <v>2080</v>
      </c>
      <c r="L737" s="922" t="s">
        <v>1369</v>
      </c>
      <c r="M737" s="1682"/>
      <c r="N737" s="1690"/>
      <c r="O737" s="1710"/>
      <c r="P737" s="1710"/>
    </row>
    <row r="738" spans="2:16" s="1711" customFormat="1" ht="13.5">
      <c r="B738" s="858">
        <f t="shared" si="11"/>
        <v>734</v>
      </c>
      <c r="C738" s="921" t="s">
        <v>3683</v>
      </c>
      <c r="D738" s="917"/>
      <c r="E738" s="917"/>
      <c r="F738" s="917"/>
      <c r="G738" s="917"/>
      <c r="H738" s="917"/>
      <c r="I738" s="918"/>
      <c r="J738" s="1681" t="s">
        <v>3454</v>
      </c>
      <c r="K738" s="952" t="s">
        <v>3454</v>
      </c>
      <c r="L738" s="922" t="s">
        <v>2080</v>
      </c>
      <c r="M738" s="1682"/>
      <c r="N738" s="1690"/>
      <c r="O738" s="1710"/>
      <c r="P738" s="1710"/>
    </row>
    <row r="739" spans="2:16" s="1711" customFormat="1" ht="13.5">
      <c r="B739" s="858">
        <f t="shared" si="11"/>
        <v>735</v>
      </c>
      <c r="C739" s="921" t="s">
        <v>3684</v>
      </c>
      <c r="D739" s="917"/>
      <c r="E739" s="917"/>
      <c r="F739" s="917"/>
      <c r="G739" s="917"/>
      <c r="H739" s="917"/>
      <c r="I739" s="918"/>
      <c r="J739" s="1681" t="s">
        <v>2080</v>
      </c>
      <c r="K739" s="952" t="s">
        <v>2080</v>
      </c>
      <c r="L739" s="922" t="s">
        <v>3454</v>
      </c>
      <c r="M739" s="1682"/>
      <c r="N739" s="1690"/>
      <c r="O739" s="1710"/>
      <c r="P739" s="1710"/>
    </row>
    <row r="740" spans="2:16" s="1711" customFormat="1" ht="13.5">
      <c r="B740" s="858">
        <f t="shared" si="11"/>
        <v>736</v>
      </c>
      <c r="C740" s="921" t="s">
        <v>3685</v>
      </c>
      <c r="D740" s="917"/>
      <c r="E740" s="917"/>
      <c r="F740" s="917"/>
      <c r="G740" s="917"/>
      <c r="H740" s="917"/>
      <c r="I740" s="918"/>
      <c r="J740" s="1681" t="s">
        <v>592</v>
      </c>
      <c r="K740" s="952" t="s">
        <v>592</v>
      </c>
      <c r="L740" s="922" t="s">
        <v>592</v>
      </c>
      <c r="M740" s="1682"/>
      <c r="N740" s="1690"/>
      <c r="O740" s="1710"/>
      <c r="P740" s="1710"/>
    </row>
    <row r="741" spans="2:16" s="1711" customFormat="1" ht="14.25" thickBot="1">
      <c r="B741" s="1805">
        <f t="shared" si="11"/>
        <v>737</v>
      </c>
      <c r="C741" s="1806" t="s">
        <v>3686</v>
      </c>
      <c r="D741" s="1807"/>
      <c r="E741" s="1807"/>
      <c r="F741" s="1807"/>
      <c r="G741" s="1807"/>
      <c r="H741" s="1807"/>
      <c r="I741" s="1808"/>
      <c r="J741" s="1809" t="s">
        <v>592</v>
      </c>
      <c r="K741" s="1810" t="s">
        <v>592</v>
      </c>
      <c r="L741" s="1811" t="s">
        <v>592</v>
      </c>
      <c r="M741" s="1812"/>
      <c r="N741" s="1690"/>
      <c r="O741" s="1710"/>
      <c r="P741" s="1710"/>
    </row>
  </sheetData>
  <mergeCells count="4">
    <mergeCell ref="M512:M515"/>
    <mergeCell ref="F513:F515"/>
    <mergeCell ref="F656:F657"/>
    <mergeCell ref="F686:F687"/>
  </mergeCells>
  <phoneticPr fontId="3"/>
  <printOptions horizontalCentered="1"/>
  <pageMargins left="0.59055118110236227" right="0.59055118110236227" top="0.6" bottom="0.37" header="0.26" footer="0.11811023622047245"/>
  <pageSetup paperSize="8" scale="68" fitToHeight="0" orientation="portrait" cellComments="asDisplayed" useFirstPageNumber="1" r:id="rId1"/>
  <headerFooter scaleWithDoc="0" alignWithMargins="0">
    <oddHeader>&amp;R&amp;"ＭＳ 明朝,標準"（&amp;A）</oddHeader>
    <oddFooter>&amp;R&amp;P/&amp;N</oddFooter>
  </headerFooter>
  <rowBreaks count="5" manualBreakCount="5">
    <brk id="125" max="13" man="1"/>
    <brk id="256" max="13" man="1"/>
    <brk id="370" max="13" man="1"/>
    <brk id="491" max="13" man="1"/>
    <brk id="622" max="1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36"/>
  <sheetViews>
    <sheetView showGridLines="0" view="pageBreakPreview" zoomScale="80" zoomScaleNormal="85" zoomScaleSheetLayoutView="80" workbookViewId="0">
      <selection activeCell="F26" sqref="F26"/>
    </sheetView>
  </sheetViews>
  <sheetFormatPr defaultColWidth="9" defaultRowHeight="13.5"/>
  <cols>
    <col min="1" max="1" width="0.875" style="1649" customWidth="1"/>
    <col min="2" max="2" width="4.125" style="1649" bestFit="1" customWidth="1"/>
    <col min="3" max="3" width="10.625" style="1649" customWidth="1"/>
    <col min="4" max="4" width="15" style="1649" customWidth="1"/>
    <col min="5" max="5" width="13.875" style="1649" bestFit="1" customWidth="1"/>
    <col min="6" max="6" width="70.625" style="1649" customWidth="1"/>
    <col min="7" max="7" width="0.875" style="1649" customWidth="1"/>
    <col min="8" max="16384" width="9" style="1649"/>
  </cols>
  <sheetData>
    <row r="2" spans="2:6" ht="17.25">
      <c r="B2" s="1647" t="s">
        <v>3687</v>
      </c>
      <c r="C2" s="1648"/>
      <c r="D2" s="1648"/>
      <c r="E2" s="1648"/>
      <c r="F2" s="1648"/>
    </row>
    <row r="3" spans="2:6" ht="12" customHeight="1" thickBot="1">
      <c r="B3" s="1650"/>
      <c r="C3" s="1648"/>
      <c r="D3" s="1648"/>
      <c r="E3" s="1648"/>
      <c r="F3" s="1648"/>
    </row>
    <row r="4" spans="2:6" ht="30" customHeight="1" thickBot="1">
      <c r="B4" s="1651" t="s">
        <v>54</v>
      </c>
      <c r="C4" s="1652" t="s">
        <v>3118</v>
      </c>
      <c r="D4" s="1653" t="s">
        <v>3119</v>
      </c>
      <c r="E4" s="1653" t="s">
        <v>3120</v>
      </c>
      <c r="F4" s="1654" t="s">
        <v>3121</v>
      </c>
    </row>
    <row r="5" spans="2:6" ht="27">
      <c r="B5" s="1655" t="s">
        <v>3122</v>
      </c>
      <c r="C5" s="1656">
        <v>123</v>
      </c>
      <c r="D5" s="1657" t="s">
        <v>3123</v>
      </c>
      <c r="E5" s="1657" t="s">
        <v>3125</v>
      </c>
      <c r="F5" s="1658" t="s">
        <v>3126</v>
      </c>
    </row>
    <row r="6" spans="2:6" ht="26.25" customHeight="1">
      <c r="B6" s="1659">
        <v>1</v>
      </c>
      <c r="C6" s="1660"/>
      <c r="D6" s="1661"/>
      <c r="E6" s="1661"/>
      <c r="F6" s="1662"/>
    </row>
    <row r="7" spans="2:6" ht="26.25" customHeight="1">
      <c r="B7" s="1659">
        <f>B6+1</f>
        <v>2</v>
      </c>
      <c r="C7" s="1660"/>
      <c r="D7" s="1661"/>
      <c r="E7" s="1661"/>
      <c r="F7" s="1662"/>
    </row>
    <row r="8" spans="2:6" ht="26.25" customHeight="1">
      <c r="B8" s="1659">
        <f t="shared" ref="B8:B35" si="0">B7+1</f>
        <v>3</v>
      </c>
      <c r="C8" s="1660"/>
      <c r="D8" s="1661"/>
      <c r="E8" s="1661"/>
      <c r="F8" s="1662"/>
    </row>
    <row r="9" spans="2:6" ht="26.25" customHeight="1">
      <c r="B9" s="1659">
        <f t="shared" si="0"/>
        <v>4</v>
      </c>
      <c r="C9" s="1660"/>
      <c r="D9" s="1661"/>
      <c r="E9" s="1661"/>
      <c r="F9" s="1662"/>
    </row>
    <row r="10" spans="2:6" ht="26.25" customHeight="1">
      <c r="B10" s="1659">
        <f t="shared" si="0"/>
        <v>5</v>
      </c>
      <c r="C10" s="1660"/>
      <c r="D10" s="1661"/>
      <c r="E10" s="1661"/>
      <c r="F10" s="1662"/>
    </row>
    <row r="11" spans="2:6" ht="26.25" customHeight="1">
      <c r="B11" s="1659">
        <f t="shared" si="0"/>
        <v>6</v>
      </c>
      <c r="C11" s="1660"/>
      <c r="D11" s="1661"/>
      <c r="E11" s="1661"/>
      <c r="F11" s="1662"/>
    </row>
    <row r="12" spans="2:6" ht="26.25" customHeight="1">
      <c r="B12" s="1659">
        <f t="shared" si="0"/>
        <v>7</v>
      </c>
      <c r="C12" s="1660"/>
      <c r="D12" s="1661"/>
      <c r="E12" s="1661"/>
      <c r="F12" s="1662"/>
    </row>
    <row r="13" spans="2:6" ht="26.25" customHeight="1">
      <c r="B13" s="1659">
        <f t="shared" si="0"/>
        <v>8</v>
      </c>
      <c r="C13" s="1660"/>
      <c r="D13" s="1661"/>
      <c r="E13" s="1661"/>
      <c r="F13" s="1662"/>
    </row>
    <row r="14" spans="2:6" ht="26.25" customHeight="1">
      <c r="B14" s="1659">
        <f t="shared" si="0"/>
        <v>9</v>
      </c>
      <c r="C14" s="1660"/>
      <c r="D14" s="1661"/>
      <c r="E14" s="1661"/>
      <c r="F14" s="1662"/>
    </row>
    <row r="15" spans="2:6" ht="26.25" customHeight="1">
      <c r="B15" s="1659">
        <f t="shared" si="0"/>
        <v>10</v>
      </c>
      <c r="C15" s="1660"/>
      <c r="D15" s="1661"/>
      <c r="E15" s="1661"/>
      <c r="F15" s="1662"/>
    </row>
    <row r="16" spans="2:6" ht="26.25" customHeight="1">
      <c r="B16" s="1659">
        <f t="shared" si="0"/>
        <v>11</v>
      </c>
      <c r="C16" s="1660"/>
      <c r="D16" s="1661"/>
      <c r="E16" s="1661"/>
      <c r="F16" s="1662"/>
    </row>
    <row r="17" spans="2:6" ht="26.25" customHeight="1">
      <c r="B17" s="1659">
        <f t="shared" si="0"/>
        <v>12</v>
      </c>
      <c r="C17" s="1660"/>
      <c r="D17" s="1661"/>
      <c r="E17" s="1661"/>
      <c r="F17" s="1662"/>
    </row>
    <row r="18" spans="2:6" ht="26.25" customHeight="1">
      <c r="B18" s="1659">
        <f t="shared" si="0"/>
        <v>13</v>
      </c>
      <c r="C18" s="1660"/>
      <c r="D18" s="1661"/>
      <c r="E18" s="1661"/>
      <c r="F18" s="1662"/>
    </row>
    <row r="19" spans="2:6" ht="26.25" customHeight="1">
      <c r="B19" s="1659">
        <f t="shared" si="0"/>
        <v>14</v>
      </c>
      <c r="C19" s="1660"/>
      <c r="D19" s="1661"/>
      <c r="E19" s="1661"/>
      <c r="F19" s="1662"/>
    </row>
    <row r="20" spans="2:6" ht="26.25" customHeight="1">
      <c r="B20" s="1659">
        <f t="shared" si="0"/>
        <v>15</v>
      </c>
      <c r="C20" s="1660"/>
      <c r="D20" s="1661"/>
      <c r="E20" s="1661"/>
      <c r="F20" s="1662"/>
    </row>
    <row r="21" spans="2:6" ht="26.25" customHeight="1">
      <c r="B21" s="1659">
        <f t="shared" si="0"/>
        <v>16</v>
      </c>
      <c r="C21" s="1660"/>
      <c r="D21" s="1661"/>
      <c r="E21" s="1661"/>
      <c r="F21" s="1662"/>
    </row>
    <row r="22" spans="2:6" ht="26.25" customHeight="1">
      <c r="B22" s="1659">
        <f t="shared" si="0"/>
        <v>17</v>
      </c>
      <c r="C22" s="1660"/>
      <c r="D22" s="1661"/>
      <c r="E22" s="1661"/>
      <c r="F22" s="1662"/>
    </row>
    <row r="23" spans="2:6" ht="26.25" customHeight="1">
      <c r="B23" s="1659">
        <f t="shared" si="0"/>
        <v>18</v>
      </c>
      <c r="C23" s="1660"/>
      <c r="D23" s="1661"/>
      <c r="E23" s="1661"/>
      <c r="F23" s="1662"/>
    </row>
    <row r="24" spans="2:6" ht="26.25" customHeight="1">
      <c r="B24" s="1659">
        <f t="shared" si="0"/>
        <v>19</v>
      </c>
      <c r="C24" s="1660"/>
      <c r="D24" s="1661"/>
      <c r="E24" s="1661"/>
      <c r="F24" s="1662"/>
    </row>
    <row r="25" spans="2:6" ht="26.25" customHeight="1">
      <c r="B25" s="1659">
        <f t="shared" si="0"/>
        <v>20</v>
      </c>
      <c r="C25" s="1660"/>
      <c r="D25" s="1661"/>
      <c r="E25" s="1661"/>
      <c r="F25" s="1662"/>
    </row>
    <row r="26" spans="2:6" ht="26.25" customHeight="1">
      <c r="B26" s="1659">
        <f t="shared" si="0"/>
        <v>21</v>
      </c>
      <c r="C26" s="1660"/>
      <c r="D26" s="1661"/>
      <c r="E26" s="1661"/>
      <c r="F26" s="1662"/>
    </row>
    <row r="27" spans="2:6" ht="26.25" customHeight="1">
      <c r="B27" s="1659">
        <f t="shared" si="0"/>
        <v>22</v>
      </c>
      <c r="C27" s="1660"/>
      <c r="D27" s="1661"/>
      <c r="E27" s="1661"/>
      <c r="F27" s="1662"/>
    </row>
    <row r="28" spans="2:6" ht="26.25" customHeight="1">
      <c r="B28" s="1659">
        <f t="shared" si="0"/>
        <v>23</v>
      </c>
      <c r="C28" s="1660"/>
      <c r="D28" s="1661"/>
      <c r="E28" s="1661"/>
      <c r="F28" s="1662"/>
    </row>
    <row r="29" spans="2:6" ht="26.25" customHeight="1">
      <c r="B29" s="1659">
        <f t="shared" si="0"/>
        <v>24</v>
      </c>
      <c r="C29" s="1660"/>
      <c r="D29" s="1661"/>
      <c r="E29" s="1661"/>
      <c r="F29" s="1662"/>
    </row>
    <row r="30" spans="2:6" ht="26.25" customHeight="1">
      <c r="B30" s="1659">
        <f t="shared" si="0"/>
        <v>25</v>
      </c>
      <c r="C30" s="1660"/>
      <c r="D30" s="1661"/>
      <c r="E30" s="1661"/>
      <c r="F30" s="1662"/>
    </row>
    <row r="31" spans="2:6" ht="26.25" customHeight="1">
      <c r="B31" s="1659">
        <f t="shared" si="0"/>
        <v>26</v>
      </c>
      <c r="C31" s="1660"/>
      <c r="D31" s="1661"/>
      <c r="E31" s="1661"/>
      <c r="F31" s="1662"/>
    </row>
    <row r="32" spans="2:6" ht="26.25" customHeight="1">
      <c r="B32" s="1659">
        <f t="shared" si="0"/>
        <v>27</v>
      </c>
      <c r="C32" s="1660"/>
      <c r="D32" s="1661"/>
      <c r="E32" s="1661"/>
      <c r="F32" s="1662"/>
    </row>
    <row r="33" spans="2:6" ht="26.25" customHeight="1">
      <c r="B33" s="1659">
        <f t="shared" si="0"/>
        <v>28</v>
      </c>
      <c r="C33" s="1660"/>
      <c r="D33" s="1661"/>
      <c r="E33" s="1661"/>
      <c r="F33" s="1662"/>
    </row>
    <row r="34" spans="2:6" ht="26.25" customHeight="1">
      <c r="B34" s="1659">
        <f t="shared" si="0"/>
        <v>29</v>
      </c>
      <c r="C34" s="1660"/>
      <c r="D34" s="1661"/>
      <c r="E34" s="1661"/>
      <c r="F34" s="1662"/>
    </row>
    <row r="35" spans="2:6" ht="26.25" customHeight="1" thickBot="1">
      <c r="B35" s="1663">
        <f t="shared" si="0"/>
        <v>30</v>
      </c>
      <c r="C35" s="1664"/>
      <c r="D35" s="1665"/>
      <c r="E35" s="1665"/>
      <c r="F35" s="1666"/>
    </row>
    <row r="36" spans="2:6">
      <c r="B36" s="800" t="s">
        <v>585</v>
      </c>
    </row>
  </sheetData>
  <phoneticPr fontId="3"/>
  <dataValidations count="1">
    <dataValidation type="list" allowBlank="1" showInputMessage="1" showErrorMessage="1" sqref="E5:E35">
      <formula1>"追加設置,設置しない"</formula1>
    </dataValidation>
  </dataValidations>
  <pageMargins left="0.70866141732283472" right="0.70866141732283472" top="1.0236220472440944" bottom="0.74803149606299213" header="0.51181102362204722" footer="0.31496062992125984"/>
  <pageSetup paperSize="9" scale="75" orientation="portrait" r:id="rId1"/>
  <headerFooter scaleWithDoc="0">
    <oddHeader>&amp;R&amp;"ＭＳ 明朝,標準"（&amp;A）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2"/>
  <sheetViews>
    <sheetView showGridLines="0" view="pageBreakPreview" zoomScale="80" zoomScaleNormal="85" zoomScaleSheetLayoutView="80" workbookViewId="0">
      <selection activeCell="J26" sqref="J26"/>
    </sheetView>
  </sheetViews>
  <sheetFormatPr defaultColWidth="9" defaultRowHeight="13.5"/>
  <cols>
    <col min="1" max="1" width="0.875" style="590" customWidth="1"/>
    <col min="2" max="3" width="4.625" style="590" customWidth="1"/>
    <col min="4" max="4" width="4.25" style="590" customWidth="1"/>
    <col min="5" max="5" width="5.75" style="590" customWidth="1"/>
    <col min="6" max="6" width="22.125" style="590" customWidth="1"/>
    <col min="7" max="7" width="11.375" style="590" customWidth="1"/>
    <col min="8" max="10" width="13.25" style="590" customWidth="1"/>
    <col min="11" max="11" width="11.875" style="590" customWidth="1"/>
    <col min="12" max="12" width="20.625" style="590" customWidth="1"/>
    <col min="13" max="13" width="0.875" style="590" customWidth="1"/>
    <col min="14" max="16384" width="9" style="590"/>
  </cols>
  <sheetData>
    <row r="1" spans="2:12" s="1814" customFormat="1"/>
    <row r="2" spans="2:12" s="1814" customFormat="1" ht="17.25">
      <c r="B2" s="1623" t="s">
        <v>3688</v>
      </c>
    </row>
    <row r="3" spans="2:12" s="1814" customFormat="1" ht="8.25" customHeight="1" thickBot="1"/>
    <row r="4" spans="2:12" ht="14.25" customHeight="1">
      <c r="B4" s="3105" t="s">
        <v>3689</v>
      </c>
      <c r="C4" s="1815"/>
      <c r="D4" s="3107" t="s">
        <v>3119</v>
      </c>
      <c r="E4" s="3108"/>
      <c r="F4" s="3109"/>
      <c r="G4" s="3113" t="s">
        <v>3690</v>
      </c>
      <c r="H4" s="3103" t="s">
        <v>3691</v>
      </c>
      <c r="I4" s="3115" t="s">
        <v>3692</v>
      </c>
      <c r="J4" s="3116"/>
      <c r="K4" s="3103" t="s">
        <v>3693</v>
      </c>
      <c r="L4" s="3088" t="s">
        <v>3694</v>
      </c>
    </row>
    <row r="5" spans="2:12" ht="14.25" customHeight="1" thickBot="1">
      <c r="B5" s="3106"/>
      <c r="C5" s="1816"/>
      <c r="D5" s="3110"/>
      <c r="E5" s="3111"/>
      <c r="F5" s="3112"/>
      <c r="G5" s="3114"/>
      <c r="H5" s="3104"/>
      <c r="I5" s="1817" t="s">
        <v>3695</v>
      </c>
      <c r="J5" s="1817" t="s">
        <v>3696</v>
      </c>
      <c r="K5" s="3104"/>
      <c r="L5" s="3089"/>
    </row>
    <row r="6" spans="2:12" ht="18.95" customHeight="1">
      <c r="B6" s="1818">
        <v>1</v>
      </c>
      <c r="C6" s="3090" t="s">
        <v>3697</v>
      </c>
      <c r="D6" s="3092" t="s">
        <v>3698</v>
      </c>
      <c r="E6" s="1819" t="s">
        <v>3700</v>
      </c>
      <c r="F6" s="1820"/>
      <c r="G6" s="1821">
        <v>5.0000000000000001E-3</v>
      </c>
      <c r="H6" s="1822"/>
      <c r="I6" s="1822"/>
      <c r="J6" s="1822"/>
      <c r="K6" s="1823" t="s">
        <v>1725</v>
      </c>
      <c r="L6" s="3094" t="s">
        <v>3701</v>
      </c>
    </row>
    <row r="7" spans="2:12" ht="18.95" customHeight="1">
      <c r="B7" s="1824">
        <f>B6+1</f>
        <v>2</v>
      </c>
      <c r="C7" s="3091"/>
      <c r="D7" s="3092"/>
      <c r="E7" s="1825" t="s">
        <v>3702</v>
      </c>
      <c r="F7" s="1826"/>
      <c r="G7" s="1827">
        <v>10</v>
      </c>
      <c r="H7" s="1828"/>
      <c r="I7" s="1828"/>
      <c r="J7" s="1828"/>
      <c r="K7" s="1829" t="s">
        <v>1673</v>
      </c>
      <c r="L7" s="3094"/>
    </row>
    <row r="8" spans="2:12" ht="18.95" customHeight="1">
      <c r="B8" s="1824">
        <f t="shared" ref="B8:B42" si="0">B7+1</f>
        <v>3</v>
      </c>
      <c r="C8" s="3091"/>
      <c r="D8" s="3092"/>
      <c r="E8" s="1825" t="s">
        <v>3703</v>
      </c>
      <c r="F8" s="1826"/>
      <c r="G8" s="1827">
        <v>20</v>
      </c>
      <c r="H8" s="1828"/>
      <c r="I8" s="1828"/>
      <c r="J8" s="1828"/>
      <c r="K8" s="1829" t="s">
        <v>1673</v>
      </c>
      <c r="L8" s="3094"/>
    </row>
    <row r="9" spans="2:12" ht="18.95" customHeight="1">
      <c r="B9" s="1824">
        <f t="shared" si="0"/>
        <v>4</v>
      </c>
      <c r="C9" s="3091"/>
      <c r="D9" s="3092"/>
      <c r="E9" s="1825" t="s">
        <v>3704</v>
      </c>
      <c r="F9" s="1826"/>
      <c r="G9" s="1827">
        <v>10</v>
      </c>
      <c r="H9" s="1828"/>
      <c r="I9" s="1828"/>
      <c r="J9" s="1828"/>
      <c r="K9" s="1829" t="s">
        <v>1673</v>
      </c>
      <c r="L9" s="3094"/>
    </row>
    <row r="10" spans="2:12" ht="18.95" customHeight="1">
      <c r="B10" s="1824">
        <f t="shared" si="0"/>
        <v>5</v>
      </c>
      <c r="C10" s="3091"/>
      <c r="D10" s="3092"/>
      <c r="E10" s="1825" t="s">
        <v>3705</v>
      </c>
      <c r="F10" s="1826"/>
      <c r="G10" s="1830">
        <v>30</v>
      </c>
      <c r="H10" s="1828"/>
      <c r="I10" s="1828"/>
      <c r="J10" s="1828"/>
      <c r="K10" s="1831" t="s">
        <v>3706</v>
      </c>
      <c r="L10" s="3094"/>
    </row>
    <row r="11" spans="2:12" ht="18.95" customHeight="1">
      <c r="B11" s="1824">
        <f t="shared" si="0"/>
        <v>6</v>
      </c>
      <c r="C11" s="3091"/>
      <c r="D11" s="3092"/>
      <c r="E11" s="1825" t="s">
        <v>3707</v>
      </c>
      <c r="F11" s="1826"/>
      <c r="G11" s="1830">
        <v>30</v>
      </c>
      <c r="H11" s="1828"/>
      <c r="I11" s="1828"/>
      <c r="J11" s="1828"/>
      <c r="K11" s="1829" t="s">
        <v>1673</v>
      </c>
      <c r="L11" s="3094"/>
    </row>
    <row r="12" spans="2:12" ht="18.95" customHeight="1">
      <c r="B12" s="1824">
        <f t="shared" si="0"/>
        <v>7</v>
      </c>
      <c r="C12" s="3096" t="s">
        <v>3708</v>
      </c>
      <c r="D12" s="3092"/>
      <c r="E12" s="1825" t="s">
        <v>3699</v>
      </c>
      <c r="F12" s="1826"/>
      <c r="G12" s="1827">
        <v>5.0000000000000001E-3</v>
      </c>
      <c r="H12" s="2442" t="s">
        <v>148</v>
      </c>
      <c r="I12" s="2442" t="s">
        <v>3086</v>
      </c>
      <c r="J12" s="1828"/>
      <c r="K12" s="1831" t="s">
        <v>1725</v>
      </c>
      <c r="L12" s="3094"/>
    </row>
    <row r="13" spans="2:12" ht="18.95" customHeight="1">
      <c r="B13" s="1824">
        <f t="shared" si="0"/>
        <v>8</v>
      </c>
      <c r="C13" s="3097"/>
      <c r="D13" s="3092"/>
      <c r="E13" s="1825" t="s">
        <v>3709</v>
      </c>
      <c r="F13" s="1826"/>
      <c r="G13" s="1827">
        <v>10</v>
      </c>
      <c r="H13" s="2442" t="s">
        <v>3086</v>
      </c>
      <c r="I13" s="2442" t="s">
        <v>3086</v>
      </c>
      <c r="J13" s="1828"/>
      <c r="K13" s="1829" t="s">
        <v>1673</v>
      </c>
      <c r="L13" s="3094"/>
    </row>
    <row r="14" spans="2:12" ht="18.95" customHeight="1">
      <c r="B14" s="1824">
        <f t="shared" si="0"/>
        <v>9</v>
      </c>
      <c r="C14" s="3097"/>
      <c r="D14" s="3092"/>
      <c r="E14" s="1825" t="s">
        <v>3703</v>
      </c>
      <c r="F14" s="1826"/>
      <c r="G14" s="1827">
        <v>20</v>
      </c>
      <c r="H14" s="2442" t="s">
        <v>3086</v>
      </c>
      <c r="I14" s="2442" t="s">
        <v>3086</v>
      </c>
      <c r="J14" s="1828"/>
      <c r="K14" s="1829" t="s">
        <v>1673</v>
      </c>
      <c r="L14" s="3094"/>
    </row>
    <row r="15" spans="2:12" ht="18.95" customHeight="1">
      <c r="B15" s="1824">
        <f t="shared" si="0"/>
        <v>10</v>
      </c>
      <c r="C15" s="3097"/>
      <c r="D15" s="3092"/>
      <c r="E15" s="1825" t="s">
        <v>3704</v>
      </c>
      <c r="F15" s="1826"/>
      <c r="G15" s="1827">
        <v>10</v>
      </c>
      <c r="H15" s="2442" t="s">
        <v>3086</v>
      </c>
      <c r="I15" s="2442" t="s">
        <v>3086</v>
      </c>
      <c r="J15" s="1828"/>
      <c r="K15" s="1829" t="s">
        <v>1673</v>
      </c>
      <c r="L15" s="3094"/>
    </row>
    <row r="16" spans="2:12" ht="18.95" customHeight="1">
      <c r="B16" s="1824">
        <f t="shared" si="0"/>
        <v>11</v>
      </c>
      <c r="C16" s="3097"/>
      <c r="D16" s="3092"/>
      <c r="E16" s="1825" t="s">
        <v>3705</v>
      </c>
      <c r="F16" s="1826"/>
      <c r="G16" s="1830">
        <v>30</v>
      </c>
      <c r="H16" s="2442" t="s">
        <v>3086</v>
      </c>
      <c r="I16" s="2442" t="s">
        <v>3086</v>
      </c>
      <c r="J16" s="1828"/>
      <c r="K16" s="1831" t="s">
        <v>3706</v>
      </c>
      <c r="L16" s="3094"/>
    </row>
    <row r="17" spans="2:12" ht="18.95" customHeight="1">
      <c r="B17" s="1824">
        <f t="shared" si="0"/>
        <v>12</v>
      </c>
      <c r="C17" s="3097"/>
      <c r="D17" s="3092"/>
      <c r="E17" s="1825" t="s">
        <v>3710</v>
      </c>
      <c r="F17" s="1826"/>
      <c r="G17" s="1827">
        <v>0.01</v>
      </c>
      <c r="H17" s="2442" t="s">
        <v>3086</v>
      </c>
      <c r="I17" s="2442" t="s">
        <v>3086</v>
      </c>
      <c r="J17" s="1828"/>
      <c r="K17" s="1831" t="s">
        <v>3711</v>
      </c>
      <c r="L17" s="3094"/>
    </row>
    <row r="18" spans="2:12" ht="18.95" customHeight="1">
      <c r="B18" s="1824">
        <f t="shared" si="0"/>
        <v>13</v>
      </c>
      <c r="C18" s="3097"/>
      <c r="D18" s="3092"/>
      <c r="E18" s="1825" t="s">
        <v>3712</v>
      </c>
      <c r="F18" s="1826"/>
      <c r="G18" s="1830">
        <v>0.5</v>
      </c>
      <c r="H18" s="2442" t="s">
        <v>3086</v>
      </c>
      <c r="I18" s="2442" t="s">
        <v>3086</v>
      </c>
      <c r="J18" s="1828"/>
      <c r="K18" s="1831" t="s">
        <v>1725</v>
      </c>
      <c r="L18" s="3094"/>
    </row>
    <row r="19" spans="2:12" ht="18.95" customHeight="1">
      <c r="B19" s="1824">
        <f t="shared" si="0"/>
        <v>14</v>
      </c>
      <c r="C19" s="3097"/>
      <c r="D19" s="3092"/>
      <c r="E19" s="1832" t="s">
        <v>3713</v>
      </c>
      <c r="F19" s="1826"/>
      <c r="G19" s="1830">
        <v>10</v>
      </c>
      <c r="H19" s="2442" t="s">
        <v>3086</v>
      </c>
      <c r="I19" s="2442" t="s">
        <v>3086</v>
      </c>
      <c r="J19" s="1828"/>
      <c r="K19" s="1831" t="s">
        <v>1725</v>
      </c>
      <c r="L19" s="3094"/>
    </row>
    <row r="20" spans="2:12" ht="18.95" customHeight="1">
      <c r="B20" s="1824">
        <f t="shared" si="0"/>
        <v>15</v>
      </c>
      <c r="C20" s="3097"/>
      <c r="D20" s="3092"/>
      <c r="E20" s="1832" t="s">
        <v>3714</v>
      </c>
      <c r="F20" s="1826"/>
      <c r="G20" s="1830">
        <v>50</v>
      </c>
      <c r="H20" s="2442" t="s">
        <v>3086</v>
      </c>
      <c r="I20" s="2442" t="s">
        <v>3086</v>
      </c>
      <c r="J20" s="1828"/>
      <c r="K20" s="1829" t="s">
        <v>1673</v>
      </c>
      <c r="L20" s="3094"/>
    </row>
    <row r="21" spans="2:12" ht="18.95" customHeight="1">
      <c r="B21" s="1824">
        <f t="shared" si="0"/>
        <v>16</v>
      </c>
      <c r="C21" s="3097"/>
      <c r="D21" s="3092"/>
      <c r="E21" s="1832" t="s">
        <v>3715</v>
      </c>
      <c r="F21" s="1826"/>
      <c r="G21" s="1830">
        <v>11.6</v>
      </c>
      <c r="H21" s="2442" t="s">
        <v>3086</v>
      </c>
      <c r="I21" s="2442" t="s">
        <v>3086</v>
      </c>
      <c r="J21" s="1828"/>
      <c r="K21" s="1831" t="s">
        <v>1725</v>
      </c>
      <c r="L21" s="3094"/>
    </row>
    <row r="22" spans="2:12" ht="18.95" customHeight="1">
      <c r="B22" s="1824">
        <f t="shared" si="0"/>
        <v>17</v>
      </c>
      <c r="C22" s="3097"/>
      <c r="D22" s="3092"/>
      <c r="E22" s="1832" t="s">
        <v>3716</v>
      </c>
      <c r="F22" s="1826"/>
      <c r="G22" s="1830">
        <v>2.5</v>
      </c>
      <c r="H22" s="2442" t="s">
        <v>3086</v>
      </c>
      <c r="I22" s="2442" t="s">
        <v>3086</v>
      </c>
      <c r="J22" s="1828"/>
      <c r="K22" s="1831" t="s">
        <v>1725</v>
      </c>
      <c r="L22" s="3094"/>
    </row>
    <row r="23" spans="2:12" ht="18.95" customHeight="1">
      <c r="B23" s="1824">
        <f t="shared" si="0"/>
        <v>18</v>
      </c>
      <c r="C23" s="3097"/>
      <c r="D23" s="3092"/>
      <c r="E23" s="1832" t="s">
        <v>3717</v>
      </c>
      <c r="F23" s="1826"/>
      <c r="G23" s="1830">
        <v>1</v>
      </c>
      <c r="H23" s="2442" t="s">
        <v>3086</v>
      </c>
      <c r="I23" s="2442" t="s">
        <v>3086</v>
      </c>
      <c r="J23" s="1828"/>
      <c r="K23" s="1829" t="s">
        <v>1673</v>
      </c>
      <c r="L23" s="3094"/>
    </row>
    <row r="24" spans="2:12" ht="18.95" customHeight="1">
      <c r="B24" s="1824">
        <f t="shared" si="0"/>
        <v>19</v>
      </c>
      <c r="C24" s="3097"/>
      <c r="D24" s="3093"/>
      <c r="E24" s="1832" t="s">
        <v>3718</v>
      </c>
      <c r="F24" s="1826"/>
      <c r="G24" s="1830">
        <v>10</v>
      </c>
      <c r="H24" s="2442" t="s">
        <v>3086</v>
      </c>
      <c r="I24" s="2442" t="s">
        <v>3086</v>
      </c>
      <c r="J24" s="1828"/>
      <c r="K24" s="1829" t="s">
        <v>1673</v>
      </c>
      <c r="L24" s="3095"/>
    </row>
    <row r="25" spans="2:12" ht="18.95" customHeight="1">
      <c r="B25" s="1824">
        <f t="shared" si="0"/>
        <v>20</v>
      </c>
      <c r="C25" s="3097"/>
      <c r="D25" s="3096" t="s">
        <v>3719</v>
      </c>
      <c r="E25" s="3099" t="s">
        <v>3720</v>
      </c>
      <c r="F25" s="1833" t="s">
        <v>3721</v>
      </c>
      <c r="G25" s="1827" t="s">
        <v>3722</v>
      </c>
      <c r="H25" s="2442" t="s">
        <v>3086</v>
      </c>
      <c r="I25" s="2442" t="s">
        <v>3086</v>
      </c>
      <c r="J25" s="1828"/>
      <c r="K25" s="1829" t="s">
        <v>273</v>
      </c>
      <c r="L25" s="1834"/>
    </row>
    <row r="26" spans="2:12" ht="18.95" customHeight="1">
      <c r="B26" s="1824">
        <f t="shared" si="0"/>
        <v>21</v>
      </c>
      <c r="C26" s="3097"/>
      <c r="D26" s="3097"/>
      <c r="E26" s="3100"/>
      <c r="F26" s="1835" t="s">
        <v>3723</v>
      </c>
      <c r="G26" s="1827">
        <v>5.0000000000000001E-3</v>
      </c>
      <c r="H26" s="2442" t="s">
        <v>3086</v>
      </c>
      <c r="I26" s="2442" t="s">
        <v>3086</v>
      </c>
      <c r="J26" s="1828"/>
      <c r="K26" s="1829" t="s">
        <v>3724</v>
      </c>
      <c r="L26" s="1836"/>
    </row>
    <row r="27" spans="2:12" ht="18.95" customHeight="1">
      <c r="B27" s="1824">
        <f t="shared" si="0"/>
        <v>22</v>
      </c>
      <c r="C27" s="3097"/>
      <c r="D27" s="3097"/>
      <c r="E27" s="3100"/>
      <c r="F27" s="1835" t="s">
        <v>3712</v>
      </c>
      <c r="G27" s="1827">
        <v>0.09</v>
      </c>
      <c r="H27" s="2442" t="s">
        <v>3086</v>
      </c>
      <c r="I27" s="2442" t="s">
        <v>3086</v>
      </c>
      <c r="J27" s="1828"/>
      <c r="K27" s="1829" t="s">
        <v>3724</v>
      </c>
      <c r="L27" s="1836"/>
    </row>
    <row r="28" spans="2:12" ht="18.95" customHeight="1">
      <c r="B28" s="1824">
        <f t="shared" si="0"/>
        <v>23</v>
      </c>
      <c r="C28" s="3097"/>
      <c r="D28" s="3097"/>
      <c r="E28" s="3100"/>
      <c r="F28" s="1835" t="s">
        <v>3713</v>
      </c>
      <c r="G28" s="1827">
        <v>0.3</v>
      </c>
      <c r="H28" s="2442" t="s">
        <v>3086</v>
      </c>
      <c r="I28" s="2442" t="s">
        <v>3086</v>
      </c>
      <c r="J28" s="1828"/>
      <c r="K28" s="1829" t="s">
        <v>3724</v>
      </c>
      <c r="L28" s="1837"/>
    </row>
    <row r="29" spans="2:12" ht="18.95" customHeight="1">
      <c r="B29" s="1824">
        <f t="shared" si="0"/>
        <v>24</v>
      </c>
      <c r="C29" s="3097"/>
      <c r="D29" s="3097"/>
      <c r="E29" s="3100"/>
      <c r="F29" s="1835" t="s">
        <v>3725</v>
      </c>
      <c r="G29" s="1827">
        <v>1.5</v>
      </c>
      <c r="H29" s="2442" t="s">
        <v>3086</v>
      </c>
      <c r="I29" s="2442" t="s">
        <v>3086</v>
      </c>
      <c r="J29" s="1828"/>
      <c r="K29" s="1829" t="s">
        <v>3724</v>
      </c>
      <c r="L29" s="1837"/>
    </row>
    <row r="30" spans="2:12" ht="18.95" customHeight="1">
      <c r="B30" s="1824">
        <f t="shared" si="0"/>
        <v>25</v>
      </c>
      <c r="C30" s="3097"/>
      <c r="D30" s="3097"/>
      <c r="E30" s="3100"/>
      <c r="F30" s="1835" t="s">
        <v>3726</v>
      </c>
      <c r="G30" s="1827">
        <v>0.3</v>
      </c>
      <c r="H30" s="2442" t="s">
        <v>3086</v>
      </c>
      <c r="I30" s="2442" t="s">
        <v>3086</v>
      </c>
      <c r="J30" s="1828"/>
      <c r="K30" s="1829" t="s">
        <v>3724</v>
      </c>
      <c r="L30" s="1836"/>
    </row>
    <row r="31" spans="2:12" ht="18.95" customHeight="1">
      <c r="B31" s="1824">
        <f t="shared" si="0"/>
        <v>26</v>
      </c>
      <c r="C31" s="3097"/>
      <c r="D31" s="3097"/>
      <c r="E31" s="3100"/>
      <c r="F31" s="1835" t="s">
        <v>3727</v>
      </c>
      <c r="G31" s="1827">
        <v>0.3</v>
      </c>
      <c r="H31" s="2442" t="s">
        <v>3086</v>
      </c>
      <c r="I31" s="2442" t="s">
        <v>3086</v>
      </c>
      <c r="J31" s="1828"/>
      <c r="K31" s="1829" t="s">
        <v>3724</v>
      </c>
      <c r="L31" s="1836"/>
    </row>
    <row r="32" spans="2:12" ht="18.95" customHeight="1">
      <c r="B32" s="1824">
        <f t="shared" si="0"/>
        <v>27</v>
      </c>
      <c r="C32" s="3097"/>
      <c r="D32" s="3097"/>
      <c r="E32" s="3101"/>
      <c r="F32" s="1835" t="s">
        <v>3728</v>
      </c>
      <c r="G32" s="1827">
        <v>0.5</v>
      </c>
      <c r="H32" s="2442" t="s">
        <v>3086</v>
      </c>
      <c r="I32" s="2442" t="s">
        <v>3086</v>
      </c>
      <c r="J32" s="1828"/>
      <c r="K32" s="1829" t="s">
        <v>3724</v>
      </c>
      <c r="L32" s="1836"/>
    </row>
    <row r="33" spans="2:12" ht="27">
      <c r="B33" s="1824">
        <f t="shared" si="0"/>
        <v>28</v>
      </c>
      <c r="C33" s="3097"/>
      <c r="D33" s="3090"/>
      <c r="E33" s="1838" t="s">
        <v>3729</v>
      </c>
      <c r="F33" s="1835" t="s">
        <v>3710</v>
      </c>
      <c r="G33" s="1827">
        <v>3</v>
      </c>
      <c r="H33" s="2442" t="s">
        <v>3086</v>
      </c>
      <c r="I33" s="2442" t="s">
        <v>3086</v>
      </c>
      <c r="J33" s="1828"/>
      <c r="K33" s="1829" t="s">
        <v>3730</v>
      </c>
      <c r="L33" s="1839"/>
    </row>
    <row r="34" spans="2:12" ht="18.95" customHeight="1">
      <c r="B34" s="1824">
        <f t="shared" si="0"/>
        <v>29</v>
      </c>
      <c r="C34" s="3097"/>
      <c r="D34" s="3102" t="s">
        <v>3731</v>
      </c>
      <c r="E34" s="3099" t="s">
        <v>3720</v>
      </c>
      <c r="F34" s="1833" t="s">
        <v>3721</v>
      </c>
      <c r="G34" s="1827" t="s">
        <v>3722</v>
      </c>
      <c r="H34" s="2442" t="s">
        <v>3086</v>
      </c>
      <c r="I34" s="2442" t="s">
        <v>3086</v>
      </c>
      <c r="J34" s="1828"/>
      <c r="K34" s="1829" t="s">
        <v>273</v>
      </c>
      <c r="L34" s="1834"/>
    </row>
    <row r="35" spans="2:12" ht="18.95" customHeight="1">
      <c r="B35" s="1824">
        <f t="shared" si="0"/>
        <v>30</v>
      </c>
      <c r="C35" s="3097"/>
      <c r="D35" s="3097"/>
      <c r="E35" s="3100"/>
      <c r="F35" s="1835" t="s">
        <v>3723</v>
      </c>
      <c r="G35" s="1827">
        <v>5.0000000000000001E-3</v>
      </c>
      <c r="H35" s="2442" t="s">
        <v>3086</v>
      </c>
      <c r="I35" s="2442" t="s">
        <v>3086</v>
      </c>
      <c r="J35" s="1828"/>
      <c r="K35" s="1829" t="s">
        <v>3724</v>
      </c>
      <c r="L35" s="1836"/>
    </row>
    <row r="36" spans="2:12" ht="18.95" customHeight="1">
      <c r="B36" s="1824">
        <f t="shared" si="0"/>
        <v>31</v>
      </c>
      <c r="C36" s="3097"/>
      <c r="D36" s="3097"/>
      <c r="E36" s="3100"/>
      <c r="F36" s="1835" t="s">
        <v>3712</v>
      </c>
      <c r="G36" s="1827">
        <v>0.09</v>
      </c>
      <c r="H36" s="2442" t="s">
        <v>3086</v>
      </c>
      <c r="I36" s="2442" t="s">
        <v>3086</v>
      </c>
      <c r="J36" s="1828"/>
      <c r="K36" s="1829" t="s">
        <v>3724</v>
      </c>
      <c r="L36" s="1836"/>
    </row>
    <row r="37" spans="2:12" ht="18.95" customHeight="1">
      <c r="B37" s="1824">
        <f t="shared" si="0"/>
        <v>32</v>
      </c>
      <c r="C37" s="3097"/>
      <c r="D37" s="3097"/>
      <c r="E37" s="3100"/>
      <c r="F37" s="1835" t="s">
        <v>3713</v>
      </c>
      <c r="G37" s="1827">
        <v>0.3</v>
      </c>
      <c r="H37" s="2442" t="s">
        <v>3086</v>
      </c>
      <c r="I37" s="2442" t="s">
        <v>3086</v>
      </c>
      <c r="J37" s="1828"/>
      <c r="K37" s="1829" t="s">
        <v>3724</v>
      </c>
      <c r="L37" s="1837"/>
    </row>
    <row r="38" spans="2:12" ht="18.95" customHeight="1">
      <c r="B38" s="1824">
        <f t="shared" si="0"/>
        <v>33</v>
      </c>
      <c r="C38" s="3097"/>
      <c r="D38" s="3097"/>
      <c r="E38" s="3100"/>
      <c r="F38" s="1835" t="s">
        <v>3725</v>
      </c>
      <c r="G38" s="1827">
        <v>1.5</v>
      </c>
      <c r="H38" s="2442" t="s">
        <v>3086</v>
      </c>
      <c r="I38" s="2442" t="s">
        <v>3086</v>
      </c>
      <c r="J38" s="1828"/>
      <c r="K38" s="1829" t="s">
        <v>3724</v>
      </c>
      <c r="L38" s="1837"/>
    </row>
    <row r="39" spans="2:12" ht="18.95" customHeight="1">
      <c r="B39" s="1824">
        <f t="shared" si="0"/>
        <v>34</v>
      </c>
      <c r="C39" s="3097"/>
      <c r="D39" s="3097"/>
      <c r="E39" s="3100"/>
      <c r="F39" s="1835" t="s">
        <v>3726</v>
      </c>
      <c r="G39" s="1827">
        <v>0.3</v>
      </c>
      <c r="H39" s="2442" t="s">
        <v>3086</v>
      </c>
      <c r="I39" s="2442" t="s">
        <v>3086</v>
      </c>
      <c r="J39" s="1828"/>
      <c r="K39" s="1829" t="s">
        <v>3724</v>
      </c>
      <c r="L39" s="1836"/>
    </row>
    <row r="40" spans="2:12" ht="18.95" customHeight="1">
      <c r="B40" s="1824">
        <f t="shared" si="0"/>
        <v>35</v>
      </c>
      <c r="C40" s="3097"/>
      <c r="D40" s="3097"/>
      <c r="E40" s="3100"/>
      <c r="F40" s="1835" t="s">
        <v>3732</v>
      </c>
      <c r="G40" s="1827">
        <v>0.3</v>
      </c>
      <c r="H40" s="2442" t="s">
        <v>3086</v>
      </c>
      <c r="I40" s="2442" t="s">
        <v>3086</v>
      </c>
      <c r="J40" s="1828"/>
      <c r="K40" s="1829" t="s">
        <v>3724</v>
      </c>
      <c r="L40" s="1836"/>
    </row>
    <row r="41" spans="2:12" ht="18.95" customHeight="1">
      <c r="B41" s="1824">
        <f t="shared" si="0"/>
        <v>36</v>
      </c>
      <c r="C41" s="3097"/>
      <c r="D41" s="3097"/>
      <c r="E41" s="3101"/>
      <c r="F41" s="1835" t="s">
        <v>3733</v>
      </c>
      <c r="G41" s="1827">
        <v>0.5</v>
      </c>
      <c r="H41" s="2442" t="s">
        <v>3086</v>
      </c>
      <c r="I41" s="2442" t="s">
        <v>3086</v>
      </c>
      <c r="J41" s="1828"/>
      <c r="K41" s="1829" t="s">
        <v>3724</v>
      </c>
      <c r="L41" s="1836"/>
    </row>
    <row r="42" spans="2:12" ht="27.75" thickBot="1">
      <c r="B42" s="1840">
        <f t="shared" si="0"/>
        <v>37</v>
      </c>
      <c r="C42" s="3098"/>
      <c r="D42" s="3098"/>
      <c r="E42" s="1841" t="s">
        <v>3729</v>
      </c>
      <c r="F42" s="1842" t="s">
        <v>3710</v>
      </c>
      <c r="G42" s="1843">
        <v>3</v>
      </c>
      <c r="H42" s="2443" t="s">
        <v>3086</v>
      </c>
      <c r="I42" s="2443" t="s">
        <v>3086</v>
      </c>
      <c r="J42" s="1844"/>
      <c r="K42" s="1845" t="s">
        <v>3734</v>
      </c>
      <c r="L42" s="1846"/>
    </row>
  </sheetData>
  <mergeCells count="15">
    <mergeCell ref="B4:B5"/>
    <mergeCell ref="D4:F5"/>
    <mergeCell ref="G4:G5"/>
    <mergeCell ref="H4:H5"/>
    <mergeCell ref="I4:J4"/>
    <mergeCell ref="L4:L5"/>
    <mergeCell ref="C6:C11"/>
    <mergeCell ref="D6:D24"/>
    <mergeCell ref="L6:L24"/>
    <mergeCell ref="C12:C42"/>
    <mergeCell ref="D25:D33"/>
    <mergeCell ref="E25:E32"/>
    <mergeCell ref="D34:D42"/>
    <mergeCell ref="E34:E41"/>
    <mergeCell ref="K4:K5"/>
  </mergeCells>
  <phoneticPr fontId="3"/>
  <printOptions horizontalCentered="1"/>
  <pageMargins left="0.78740157480314965" right="0.78740157480314965" top="1.0236220472440944" bottom="0.6692913385826772" header="0.51181102362204722" footer="0.51181102362204722"/>
  <pageSetup paperSize="9" scale="68" fitToHeight="0" orientation="portrait" r:id="rId1"/>
  <headerFooter scaleWithDoc="0" alignWithMargins="0">
    <oddHeader xml:space="preserve">&amp;R&amp;"ＭＳ 明朝,標準"(&amp;A)&amp;14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E55"/>
  <sheetViews>
    <sheetView view="pageBreakPreview" zoomScale="80" zoomScaleNormal="115" zoomScaleSheetLayoutView="80" workbookViewId="0">
      <selection activeCell="J40" sqref="J40"/>
    </sheetView>
  </sheetViews>
  <sheetFormatPr defaultColWidth="8.25" defaultRowHeight="12"/>
  <cols>
    <col min="1" max="1" width="1.5" style="44" customWidth="1"/>
    <col min="2" max="2" width="3.375" style="44" customWidth="1"/>
    <col min="3" max="3" width="20.125" style="44" customWidth="1"/>
    <col min="4" max="4" width="79.125" style="44" customWidth="1"/>
    <col min="5" max="5" width="16.625" style="44" customWidth="1"/>
    <col min="6" max="16384" width="8.25" style="44"/>
  </cols>
  <sheetData>
    <row r="3" spans="2:5" ht="18.75" customHeight="1">
      <c r="B3" s="43" t="s">
        <v>39</v>
      </c>
    </row>
    <row r="5" spans="2:5">
      <c r="B5" s="2903" t="s">
        <v>40</v>
      </c>
      <c r="C5" s="2905" t="s">
        <v>41</v>
      </c>
      <c r="D5" s="2907" t="s">
        <v>42</v>
      </c>
      <c r="E5" s="2909" t="s">
        <v>43</v>
      </c>
    </row>
    <row r="6" spans="2:5">
      <c r="B6" s="2904"/>
      <c r="C6" s="2906"/>
      <c r="D6" s="2908"/>
      <c r="E6" s="2910"/>
    </row>
    <row r="7" spans="2:5">
      <c r="B7" s="45">
        <v>1</v>
      </c>
      <c r="C7" s="46" t="s">
        <v>4150</v>
      </c>
      <c r="D7" s="47" t="s">
        <v>4151</v>
      </c>
      <c r="E7" s="2400" t="s">
        <v>44</v>
      </c>
    </row>
    <row r="8" spans="2:5">
      <c r="B8" s="48">
        <v>2</v>
      </c>
      <c r="C8" s="49" t="s">
        <v>4152</v>
      </c>
      <c r="D8" s="50" t="s">
        <v>4153</v>
      </c>
      <c r="E8" s="2396"/>
    </row>
    <row r="9" spans="2:5">
      <c r="B9" s="48">
        <v>3</v>
      </c>
      <c r="C9" s="49" t="s">
        <v>4154</v>
      </c>
      <c r="D9" s="50" t="s">
        <v>4135</v>
      </c>
      <c r="E9" s="2396"/>
    </row>
    <row r="10" spans="2:5">
      <c r="B10" s="48">
        <v>4</v>
      </c>
      <c r="C10" s="49" t="s">
        <v>4155</v>
      </c>
      <c r="D10" s="50" t="s">
        <v>4262</v>
      </c>
      <c r="E10" s="2396"/>
    </row>
    <row r="11" spans="2:5">
      <c r="B11" s="48">
        <v>5</v>
      </c>
      <c r="C11" s="49" t="s">
        <v>4156</v>
      </c>
      <c r="D11" s="50" t="s">
        <v>4263</v>
      </c>
      <c r="E11" s="2396"/>
    </row>
    <row r="12" spans="2:5">
      <c r="B12" s="48">
        <v>6</v>
      </c>
      <c r="C12" s="49" t="s">
        <v>4157</v>
      </c>
      <c r="D12" s="50" t="s">
        <v>4230</v>
      </c>
      <c r="E12" s="2396"/>
    </row>
    <row r="13" spans="2:5">
      <c r="B13" s="48">
        <v>7</v>
      </c>
      <c r="C13" s="49" t="s">
        <v>4200</v>
      </c>
      <c r="D13" s="50" t="s">
        <v>4158</v>
      </c>
      <c r="E13" s="2396"/>
    </row>
    <row r="14" spans="2:5">
      <c r="B14" s="48">
        <v>8</v>
      </c>
      <c r="C14" s="49" t="s">
        <v>4159</v>
      </c>
      <c r="D14" s="50" t="s">
        <v>4137</v>
      </c>
      <c r="E14" s="2396"/>
    </row>
    <row r="15" spans="2:5">
      <c r="B15" s="48">
        <v>9</v>
      </c>
      <c r="C15" s="49" t="s">
        <v>4160</v>
      </c>
      <c r="D15" s="50" t="s">
        <v>4231</v>
      </c>
      <c r="E15" s="2396"/>
    </row>
    <row r="16" spans="2:5">
      <c r="B16" s="48">
        <v>10</v>
      </c>
      <c r="C16" s="49" t="s">
        <v>4161</v>
      </c>
      <c r="D16" s="50" t="s">
        <v>3076</v>
      </c>
      <c r="E16" s="2396"/>
    </row>
    <row r="17" spans="2:5">
      <c r="B17" s="48">
        <v>11</v>
      </c>
      <c r="C17" s="49" t="s">
        <v>4162</v>
      </c>
      <c r="D17" s="50" t="s">
        <v>4138</v>
      </c>
      <c r="E17" s="2396"/>
    </row>
    <row r="18" spans="2:5">
      <c r="B18" s="48">
        <v>12</v>
      </c>
      <c r="C18" s="49" t="s">
        <v>4163</v>
      </c>
      <c r="D18" s="50" t="s">
        <v>4139</v>
      </c>
      <c r="E18" s="2396"/>
    </row>
    <row r="19" spans="2:5">
      <c r="B19" s="48">
        <v>13</v>
      </c>
      <c r="C19" s="49" t="s">
        <v>4164</v>
      </c>
      <c r="D19" s="50" t="s">
        <v>4232</v>
      </c>
      <c r="E19" s="2396"/>
    </row>
    <row r="20" spans="2:5">
      <c r="B20" s="48">
        <v>14</v>
      </c>
      <c r="C20" s="49" t="s">
        <v>4165</v>
      </c>
      <c r="D20" s="50" t="s">
        <v>4140</v>
      </c>
      <c r="E20" s="2396"/>
    </row>
    <row r="21" spans="2:5">
      <c r="B21" s="48">
        <v>15</v>
      </c>
      <c r="C21" s="49" t="s">
        <v>4166</v>
      </c>
      <c r="D21" s="50" t="s">
        <v>4141</v>
      </c>
      <c r="E21" s="2396"/>
    </row>
    <row r="22" spans="2:5">
      <c r="B22" s="48">
        <v>16</v>
      </c>
      <c r="C22" s="49" t="s">
        <v>4167</v>
      </c>
      <c r="D22" s="50" t="s">
        <v>4142</v>
      </c>
      <c r="E22" s="2396"/>
    </row>
    <row r="23" spans="2:5">
      <c r="B23" s="48">
        <v>17</v>
      </c>
      <c r="C23" s="49" t="s">
        <v>4168</v>
      </c>
      <c r="D23" s="50" t="s">
        <v>4143</v>
      </c>
      <c r="E23" s="2396"/>
    </row>
    <row r="24" spans="2:5">
      <c r="B24" s="48">
        <v>18</v>
      </c>
      <c r="C24" s="49" t="s">
        <v>4169</v>
      </c>
      <c r="D24" s="50" t="s">
        <v>4233</v>
      </c>
      <c r="E24" s="2396"/>
    </row>
    <row r="25" spans="2:5">
      <c r="B25" s="48">
        <v>19</v>
      </c>
      <c r="C25" s="49" t="s">
        <v>4170</v>
      </c>
      <c r="D25" s="50" t="s">
        <v>4234</v>
      </c>
      <c r="E25" s="2396"/>
    </row>
    <row r="26" spans="2:5">
      <c r="B26" s="48">
        <v>20</v>
      </c>
      <c r="C26" s="49" t="s">
        <v>4171</v>
      </c>
      <c r="D26" s="50" t="s">
        <v>4144</v>
      </c>
      <c r="E26" s="2396"/>
    </row>
    <row r="27" spans="2:5">
      <c r="B27" s="48">
        <v>21</v>
      </c>
      <c r="C27" s="49" t="s">
        <v>4172</v>
      </c>
      <c r="D27" s="50" t="s">
        <v>4235</v>
      </c>
      <c r="E27" s="2396"/>
    </row>
    <row r="28" spans="2:5">
      <c r="B28" s="48">
        <v>22</v>
      </c>
      <c r="C28" s="49" t="s">
        <v>4173</v>
      </c>
      <c r="D28" s="50" t="s">
        <v>4145</v>
      </c>
      <c r="E28" s="2396"/>
    </row>
    <row r="29" spans="2:5">
      <c r="B29" s="48">
        <v>23</v>
      </c>
      <c r="C29" s="49" t="s">
        <v>4174</v>
      </c>
      <c r="D29" s="50" t="s">
        <v>4236</v>
      </c>
      <c r="E29" s="2396"/>
    </row>
    <row r="30" spans="2:5">
      <c r="B30" s="48">
        <v>24</v>
      </c>
      <c r="C30" s="49" t="s">
        <v>4175</v>
      </c>
      <c r="D30" s="50" t="s">
        <v>4237</v>
      </c>
      <c r="E30" s="2396"/>
    </row>
    <row r="31" spans="2:5">
      <c r="B31" s="48">
        <v>25</v>
      </c>
      <c r="C31" s="49" t="s">
        <v>4176</v>
      </c>
      <c r="D31" s="50" t="s">
        <v>4238</v>
      </c>
      <c r="E31" s="2396"/>
    </row>
    <row r="32" spans="2:5">
      <c r="B32" s="48">
        <v>26</v>
      </c>
      <c r="C32" s="49" t="s">
        <v>4177</v>
      </c>
      <c r="D32" s="50" t="s">
        <v>4239</v>
      </c>
      <c r="E32" s="2396"/>
    </row>
    <row r="33" spans="2:5">
      <c r="B33" s="48">
        <v>27</v>
      </c>
      <c r="C33" s="49" t="s">
        <v>4178</v>
      </c>
      <c r="D33" s="50" t="s">
        <v>4240</v>
      </c>
      <c r="E33" s="2396"/>
    </row>
    <row r="34" spans="2:5">
      <c r="B34" s="48">
        <v>28</v>
      </c>
      <c r="C34" s="49" t="s">
        <v>4179</v>
      </c>
      <c r="D34" s="50" t="s">
        <v>4146</v>
      </c>
      <c r="E34" s="2396"/>
    </row>
    <row r="35" spans="2:5">
      <c r="B35" s="48">
        <v>29</v>
      </c>
      <c r="C35" s="49" t="s">
        <v>4180</v>
      </c>
      <c r="D35" s="50" t="s">
        <v>4276</v>
      </c>
      <c r="E35" s="2396"/>
    </row>
    <row r="36" spans="2:5">
      <c r="B36" s="48">
        <v>30</v>
      </c>
      <c r="C36" s="49" t="s">
        <v>4181</v>
      </c>
      <c r="D36" s="50" t="s">
        <v>4147</v>
      </c>
      <c r="E36" s="2396"/>
    </row>
    <row r="37" spans="2:5">
      <c r="B37" s="48">
        <v>31</v>
      </c>
      <c r="C37" s="49" t="s">
        <v>4182</v>
      </c>
      <c r="D37" s="50" t="s">
        <v>4241</v>
      </c>
      <c r="E37" s="2396"/>
    </row>
    <row r="38" spans="2:5">
      <c r="B38" s="48">
        <v>32</v>
      </c>
      <c r="C38" s="49" t="s">
        <v>4183</v>
      </c>
      <c r="D38" s="50" t="s">
        <v>4229</v>
      </c>
      <c r="E38" s="2396"/>
    </row>
    <row r="39" spans="2:5">
      <c r="B39" s="48">
        <v>33</v>
      </c>
      <c r="C39" s="49" t="s">
        <v>4201</v>
      </c>
      <c r="D39" s="50" t="s">
        <v>4184</v>
      </c>
      <c r="E39" s="2396"/>
    </row>
    <row r="40" spans="2:5">
      <c r="B40" s="48">
        <v>34</v>
      </c>
      <c r="C40" s="49" t="s">
        <v>4185</v>
      </c>
      <c r="D40" s="50" t="s">
        <v>4247</v>
      </c>
      <c r="E40" s="2396"/>
    </row>
    <row r="41" spans="2:5">
      <c r="B41" s="48">
        <v>35</v>
      </c>
      <c r="C41" s="49" t="s">
        <v>4186</v>
      </c>
      <c r="D41" s="50" t="s">
        <v>4248</v>
      </c>
      <c r="E41" s="2396"/>
    </row>
    <row r="42" spans="2:5">
      <c r="B42" s="48">
        <v>36</v>
      </c>
      <c r="C42" s="49" t="s">
        <v>4187</v>
      </c>
      <c r="D42" s="50" t="s">
        <v>4249</v>
      </c>
      <c r="E42" s="2396"/>
    </row>
    <row r="43" spans="2:5">
      <c r="B43" s="48">
        <v>37</v>
      </c>
      <c r="C43" s="49" t="s">
        <v>4188</v>
      </c>
      <c r="D43" s="50" t="s">
        <v>4250</v>
      </c>
      <c r="E43" s="2396"/>
    </row>
    <row r="44" spans="2:5">
      <c r="B44" s="48">
        <v>38</v>
      </c>
      <c r="C44" s="49" t="s">
        <v>4189</v>
      </c>
      <c r="D44" s="50" t="s">
        <v>4251</v>
      </c>
      <c r="E44" s="2396"/>
    </row>
    <row r="45" spans="2:5">
      <c r="B45" s="48">
        <v>39</v>
      </c>
      <c r="C45" s="49" t="s">
        <v>4190</v>
      </c>
      <c r="D45" s="50" t="s">
        <v>4252</v>
      </c>
      <c r="E45" s="2396"/>
    </row>
    <row r="46" spans="2:5">
      <c r="B46" s="48">
        <v>40</v>
      </c>
      <c r="C46" s="49" t="s">
        <v>4191</v>
      </c>
      <c r="D46" s="50" t="s">
        <v>4253</v>
      </c>
      <c r="E46" s="2396"/>
    </row>
    <row r="47" spans="2:5">
      <c r="B47" s="48">
        <v>41</v>
      </c>
      <c r="C47" s="49" t="s">
        <v>4192</v>
      </c>
      <c r="D47" s="50" t="s">
        <v>4224</v>
      </c>
      <c r="E47" s="2396"/>
    </row>
    <row r="48" spans="2:5">
      <c r="B48" s="48">
        <v>42</v>
      </c>
      <c r="C48" s="49" t="s">
        <v>4193</v>
      </c>
      <c r="D48" s="50" t="s">
        <v>4194</v>
      </c>
      <c r="E48" s="2396"/>
    </row>
    <row r="49" spans="2:5">
      <c r="B49" s="48">
        <v>43</v>
      </c>
      <c r="C49" s="49" t="s">
        <v>4195</v>
      </c>
      <c r="D49" s="50" t="s">
        <v>4148</v>
      </c>
      <c r="E49" s="2396"/>
    </row>
    <row r="50" spans="2:5">
      <c r="B50" s="48">
        <v>44</v>
      </c>
      <c r="C50" s="49" t="s">
        <v>4196</v>
      </c>
      <c r="D50" s="50" t="s">
        <v>4149</v>
      </c>
      <c r="E50" s="2396"/>
    </row>
    <row r="51" spans="2:5">
      <c r="B51" s="48">
        <v>45</v>
      </c>
      <c r="C51" s="49" t="s">
        <v>4197</v>
      </c>
      <c r="D51" s="2414" t="s">
        <v>4222</v>
      </c>
      <c r="E51" s="2396"/>
    </row>
    <row r="52" spans="2:5" ht="13.5">
      <c r="B52" s="48">
        <v>46</v>
      </c>
      <c r="C52" s="49" t="s">
        <v>4198</v>
      </c>
      <c r="D52" s="2414" t="s">
        <v>4223</v>
      </c>
      <c r="E52" s="2396"/>
    </row>
    <row r="53" spans="2:5">
      <c r="B53" s="48">
        <v>47</v>
      </c>
      <c r="C53" s="49" t="s">
        <v>4225</v>
      </c>
      <c r="D53" s="2414" t="s">
        <v>4226</v>
      </c>
      <c r="E53" s="2396"/>
    </row>
    <row r="54" spans="2:5">
      <c r="B54" s="51">
        <v>48</v>
      </c>
      <c r="C54" s="52" t="s">
        <v>4199</v>
      </c>
      <c r="D54" s="2415" t="s">
        <v>4227</v>
      </c>
      <c r="E54" s="2397"/>
    </row>
    <row r="55" spans="2:5">
      <c r="B55" s="53" t="s">
        <v>45</v>
      </c>
      <c r="C55" s="53"/>
      <c r="D55" s="53"/>
      <c r="E55" s="53"/>
    </row>
  </sheetData>
  <mergeCells count="4">
    <mergeCell ref="B5:B6"/>
    <mergeCell ref="C5:C6"/>
    <mergeCell ref="D5:D6"/>
    <mergeCell ref="E5:E6"/>
  </mergeCells>
  <phoneticPr fontId="3"/>
  <printOptions horizontalCentered="1"/>
  <pageMargins left="0.59055118110236227" right="0.59055118110236227" top="0.59055118110236227" bottom="0.39370078740157483" header="0.31496062992125984" footer="0.31496062992125984"/>
  <pageSetup paperSize="9" scale="88"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2"/>
  <sheetViews>
    <sheetView showGridLines="0" view="pageBreakPreview" zoomScale="80" zoomScaleNormal="100" zoomScaleSheetLayoutView="80" workbookViewId="0">
      <selection activeCell="H15" sqref="H15"/>
    </sheetView>
  </sheetViews>
  <sheetFormatPr defaultRowHeight="13.5"/>
  <cols>
    <col min="1" max="1" width="0.875" style="590" customWidth="1"/>
    <col min="2" max="2" width="4.625" style="590" customWidth="1"/>
    <col min="3" max="3" width="11.5" style="590" customWidth="1"/>
    <col min="4" max="4" width="5.25" style="590" customWidth="1"/>
    <col min="5" max="5" width="14.125" style="590" customWidth="1"/>
    <col min="6" max="6" width="27.75" style="590" customWidth="1"/>
    <col min="7" max="7" width="11.375" style="590" customWidth="1"/>
    <col min="8" max="8" width="13.25" style="590" customWidth="1"/>
    <col min="9" max="9" width="11.875" style="590" customWidth="1"/>
    <col min="10" max="10" width="20.625" style="590" customWidth="1"/>
    <col min="11" max="11" width="0.875" style="590" customWidth="1"/>
    <col min="12" max="259" width="9" style="590"/>
    <col min="260" max="260" width="6.625" style="590" customWidth="1"/>
    <col min="261" max="261" width="4.625" style="590" customWidth="1"/>
    <col min="262" max="262" width="8.625" style="590" customWidth="1"/>
    <col min="263" max="263" width="28.5" style="590" customWidth="1"/>
    <col min="264" max="264" width="23.875" style="590" customWidth="1"/>
    <col min="265" max="265" width="17.5" style="590" customWidth="1"/>
    <col min="266" max="266" width="23.625" style="590" customWidth="1"/>
    <col min="267" max="515" width="9" style="590"/>
    <col min="516" max="516" width="6.625" style="590" customWidth="1"/>
    <col min="517" max="517" width="4.625" style="590" customWidth="1"/>
    <col min="518" max="518" width="8.625" style="590" customWidth="1"/>
    <col min="519" max="519" width="28.5" style="590" customWidth="1"/>
    <col min="520" max="520" width="23.875" style="590" customWidth="1"/>
    <col min="521" max="521" width="17.5" style="590" customWidth="1"/>
    <col min="522" max="522" width="23.625" style="590" customWidth="1"/>
    <col min="523" max="771" width="9" style="590"/>
    <col min="772" max="772" width="6.625" style="590" customWidth="1"/>
    <col min="773" max="773" width="4.625" style="590" customWidth="1"/>
    <col min="774" max="774" width="8.625" style="590" customWidth="1"/>
    <col min="775" max="775" width="28.5" style="590" customWidth="1"/>
    <col min="776" max="776" width="23.875" style="590" customWidth="1"/>
    <col min="777" max="777" width="17.5" style="590" customWidth="1"/>
    <col min="778" max="778" width="23.625" style="590" customWidth="1"/>
    <col min="779" max="1027" width="9" style="590"/>
    <col min="1028" max="1028" width="6.625" style="590" customWidth="1"/>
    <col min="1029" max="1029" width="4.625" style="590" customWidth="1"/>
    <col min="1030" max="1030" width="8.625" style="590" customWidth="1"/>
    <col min="1031" max="1031" width="28.5" style="590" customWidth="1"/>
    <col min="1032" max="1032" width="23.875" style="590" customWidth="1"/>
    <col min="1033" max="1033" width="17.5" style="590" customWidth="1"/>
    <col min="1034" max="1034" width="23.625" style="590" customWidth="1"/>
    <col min="1035" max="1283" width="9" style="590"/>
    <col min="1284" max="1284" width="6.625" style="590" customWidth="1"/>
    <col min="1285" max="1285" width="4.625" style="590" customWidth="1"/>
    <col min="1286" max="1286" width="8.625" style="590" customWidth="1"/>
    <col min="1287" max="1287" width="28.5" style="590" customWidth="1"/>
    <col min="1288" max="1288" width="23.875" style="590" customWidth="1"/>
    <col min="1289" max="1289" width="17.5" style="590" customWidth="1"/>
    <col min="1290" max="1290" width="23.625" style="590" customWidth="1"/>
    <col min="1291" max="1539" width="9" style="590"/>
    <col min="1540" max="1540" width="6.625" style="590" customWidth="1"/>
    <col min="1541" max="1541" width="4.625" style="590" customWidth="1"/>
    <col min="1542" max="1542" width="8.625" style="590" customWidth="1"/>
    <col min="1543" max="1543" width="28.5" style="590" customWidth="1"/>
    <col min="1544" max="1544" width="23.875" style="590" customWidth="1"/>
    <col min="1545" max="1545" width="17.5" style="590" customWidth="1"/>
    <col min="1546" max="1546" width="23.625" style="590" customWidth="1"/>
    <col min="1547" max="1795" width="9" style="590"/>
    <col min="1796" max="1796" width="6.625" style="590" customWidth="1"/>
    <col min="1797" max="1797" width="4.625" style="590" customWidth="1"/>
    <col min="1798" max="1798" width="8.625" style="590" customWidth="1"/>
    <col min="1799" max="1799" width="28.5" style="590" customWidth="1"/>
    <col min="1800" max="1800" width="23.875" style="590" customWidth="1"/>
    <col min="1801" max="1801" width="17.5" style="590" customWidth="1"/>
    <col min="1802" max="1802" width="23.625" style="590" customWidth="1"/>
    <col min="1803" max="2051" width="9" style="590"/>
    <col min="2052" max="2052" width="6.625" style="590" customWidth="1"/>
    <col min="2053" max="2053" width="4.625" style="590" customWidth="1"/>
    <col min="2054" max="2054" width="8.625" style="590" customWidth="1"/>
    <col min="2055" max="2055" width="28.5" style="590" customWidth="1"/>
    <col min="2056" max="2056" width="23.875" style="590" customWidth="1"/>
    <col min="2057" max="2057" width="17.5" style="590" customWidth="1"/>
    <col min="2058" max="2058" width="23.625" style="590" customWidth="1"/>
    <col min="2059" max="2307" width="9" style="590"/>
    <col min="2308" max="2308" width="6.625" style="590" customWidth="1"/>
    <col min="2309" max="2309" width="4.625" style="590" customWidth="1"/>
    <col min="2310" max="2310" width="8.625" style="590" customWidth="1"/>
    <col min="2311" max="2311" width="28.5" style="590" customWidth="1"/>
    <col min="2312" max="2312" width="23.875" style="590" customWidth="1"/>
    <col min="2313" max="2313" width="17.5" style="590" customWidth="1"/>
    <col min="2314" max="2314" width="23.625" style="590" customWidth="1"/>
    <col min="2315" max="2563" width="9" style="590"/>
    <col min="2564" max="2564" width="6.625" style="590" customWidth="1"/>
    <col min="2565" max="2565" width="4.625" style="590" customWidth="1"/>
    <col min="2566" max="2566" width="8.625" style="590" customWidth="1"/>
    <col min="2567" max="2567" width="28.5" style="590" customWidth="1"/>
    <col min="2568" max="2568" width="23.875" style="590" customWidth="1"/>
    <col min="2569" max="2569" width="17.5" style="590" customWidth="1"/>
    <col min="2570" max="2570" width="23.625" style="590" customWidth="1"/>
    <col min="2571" max="2819" width="9" style="590"/>
    <col min="2820" max="2820" width="6.625" style="590" customWidth="1"/>
    <col min="2821" max="2821" width="4.625" style="590" customWidth="1"/>
    <col min="2822" max="2822" width="8.625" style="590" customWidth="1"/>
    <col min="2823" max="2823" width="28.5" style="590" customWidth="1"/>
    <col min="2824" max="2824" width="23.875" style="590" customWidth="1"/>
    <col min="2825" max="2825" width="17.5" style="590" customWidth="1"/>
    <col min="2826" max="2826" width="23.625" style="590" customWidth="1"/>
    <col min="2827" max="3075" width="9" style="590"/>
    <col min="3076" max="3076" width="6.625" style="590" customWidth="1"/>
    <col min="3077" max="3077" width="4.625" style="590" customWidth="1"/>
    <col min="3078" max="3078" width="8.625" style="590" customWidth="1"/>
    <col min="3079" max="3079" width="28.5" style="590" customWidth="1"/>
    <col min="3080" max="3080" width="23.875" style="590" customWidth="1"/>
    <col min="3081" max="3081" width="17.5" style="590" customWidth="1"/>
    <col min="3082" max="3082" width="23.625" style="590" customWidth="1"/>
    <col min="3083" max="3331" width="9" style="590"/>
    <col min="3332" max="3332" width="6.625" style="590" customWidth="1"/>
    <col min="3333" max="3333" width="4.625" style="590" customWidth="1"/>
    <col min="3334" max="3334" width="8.625" style="590" customWidth="1"/>
    <col min="3335" max="3335" width="28.5" style="590" customWidth="1"/>
    <col min="3336" max="3336" width="23.875" style="590" customWidth="1"/>
    <col min="3337" max="3337" width="17.5" style="590" customWidth="1"/>
    <col min="3338" max="3338" width="23.625" style="590" customWidth="1"/>
    <col min="3339" max="3587" width="9" style="590"/>
    <col min="3588" max="3588" width="6.625" style="590" customWidth="1"/>
    <col min="3589" max="3589" width="4.625" style="590" customWidth="1"/>
    <col min="3590" max="3590" width="8.625" style="590" customWidth="1"/>
    <col min="3591" max="3591" width="28.5" style="590" customWidth="1"/>
    <col min="3592" max="3592" width="23.875" style="590" customWidth="1"/>
    <col min="3593" max="3593" width="17.5" style="590" customWidth="1"/>
    <col min="3594" max="3594" width="23.625" style="590" customWidth="1"/>
    <col min="3595" max="3843" width="9" style="590"/>
    <col min="3844" max="3844" width="6.625" style="590" customWidth="1"/>
    <col min="3845" max="3845" width="4.625" style="590" customWidth="1"/>
    <col min="3846" max="3846" width="8.625" style="590" customWidth="1"/>
    <col min="3847" max="3847" width="28.5" style="590" customWidth="1"/>
    <col min="3848" max="3848" width="23.875" style="590" customWidth="1"/>
    <col min="3849" max="3849" width="17.5" style="590" customWidth="1"/>
    <col min="3850" max="3850" width="23.625" style="590" customWidth="1"/>
    <col min="3851" max="4099" width="9" style="590"/>
    <col min="4100" max="4100" width="6.625" style="590" customWidth="1"/>
    <col min="4101" max="4101" width="4.625" style="590" customWidth="1"/>
    <col min="4102" max="4102" width="8.625" style="590" customWidth="1"/>
    <col min="4103" max="4103" width="28.5" style="590" customWidth="1"/>
    <col min="4104" max="4104" width="23.875" style="590" customWidth="1"/>
    <col min="4105" max="4105" width="17.5" style="590" customWidth="1"/>
    <col min="4106" max="4106" width="23.625" style="590" customWidth="1"/>
    <col min="4107" max="4355" width="9" style="590"/>
    <col min="4356" max="4356" width="6.625" style="590" customWidth="1"/>
    <col min="4357" max="4357" width="4.625" style="590" customWidth="1"/>
    <col min="4358" max="4358" width="8.625" style="590" customWidth="1"/>
    <col min="4359" max="4359" width="28.5" style="590" customWidth="1"/>
    <col min="4360" max="4360" width="23.875" style="590" customWidth="1"/>
    <col min="4361" max="4361" width="17.5" style="590" customWidth="1"/>
    <col min="4362" max="4362" width="23.625" style="590" customWidth="1"/>
    <col min="4363" max="4611" width="9" style="590"/>
    <col min="4612" max="4612" width="6.625" style="590" customWidth="1"/>
    <col min="4613" max="4613" width="4.625" style="590" customWidth="1"/>
    <col min="4614" max="4614" width="8.625" style="590" customWidth="1"/>
    <col min="4615" max="4615" width="28.5" style="590" customWidth="1"/>
    <col min="4616" max="4616" width="23.875" style="590" customWidth="1"/>
    <col min="4617" max="4617" width="17.5" style="590" customWidth="1"/>
    <col min="4618" max="4618" width="23.625" style="590" customWidth="1"/>
    <col min="4619" max="4867" width="9" style="590"/>
    <col min="4868" max="4868" width="6.625" style="590" customWidth="1"/>
    <col min="4869" max="4869" width="4.625" style="590" customWidth="1"/>
    <col min="4870" max="4870" width="8.625" style="590" customWidth="1"/>
    <col min="4871" max="4871" width="28.5" style="590" customWidth="1"/>
    <col min="4872" max="4872" width="23.875" style="590" customWidth="1"/>
    <col min="4873" max="4873" width="17.5" style="590" customWidth="1"/>
    <col min="4874" max="4874" width="23.625" style="590" customWidth="1"/>
    <col min="4875" max="5123" width="9" style="590"/>
    <col min="5124" max="5124" width="6.625" style="590" customWidth="1"/>
    <col min="5125" max="5125" width="4.625" style="590" customWidth="1"/>
    <col min="5126" max="5126" width="8.625" style="590" customWidth="1"/>
    <col min="5127" max="5127" width="28.5" style="590" customWidth="1"/>
    <col min="5128" max="5128" width="23.875" style="590" customWidth="1"/>
    <col min="5129" max="5129" width="17.5" style="590" customWidth="1"/>
    <col min="5130" max="5130" width="23.625" style="590" customWidth="1"/>
    <col min="5131" max="5379" width="9" style="590"/>
    <col min="5380" max="5380" width="6.625" style="590" customWidth="1"/>
    <col min="5381" max="5381" width="4.625" style="590" customWidth="1"/>
    <col min="5382" max="5382" width="8.625" style="590" customWidth="1"/>
    <col min="5383" max="5383" width="28.5" style="590" customWidth="1"/>
    <col min="5384" max="5384" width="23.875" style="590" customWidth="1"/>
    <col min="5385" max="5385" width="17.5" style="590" customWidth="1"/>
    <col min="5386" max="5386" width="23.625" style="590" customWidth="1"/>
    <col min="5387" max="5635" width="9" style="590"/>
    <col min="5636" max="5636" width="6.625" style="590" customWidth="1"/>
    <col min="5637" max="5637" width="4.625" style="590" customWidth="1"/>
    <col min="5638" max="5638" width="8.625" style="590" customWidth="1"/>
    <col min="5639" max="5639" width="28.5" style="590" customWidth="1"/>
    <col min="5640" max="5640" width="23.875" style="590" customWidth="1"/>
    <col min="5641" max="5641" width="17.5" style="590" customWidth="1"/>
    <col min="5642" max="5642" width="23.625" style="590" customWidth="1"/>
    <col min="5643" max="5891" width="9" style="590"/>
    <col min="5892" max="5892" width="6.625" style="590" customWidth="1"/>
    <col min="5893" max="5893" width="4.625" style="590" customWidth="1"/>
    <col min="5894" max="5894" width="8.625" style="590" customWidth="1"/>
    <col min="5895" max="5895" width="28.5" style="590" customWidth="1"/>
    <col min="5896" max="5896" width="23.875" style="590" customWidth="1"/>
    <col min="5897" max="5897" width="17.5" style="590" customWidth="1"/>
    <col min="5898" max="5898" width="23.625" style="590" customWidth="1"/>
    <col min="5899" max="6147" width="9" style="590"/>
    <col min="6148" max="6148" width="6.625" style="590" customWidth="1"/>
    <col min="6149" max="6149" width="4.625" style="590" customWidth="1"/>
    <col min="6150" max="6150" width="8.625" style="590" customWidth="1"/>
    <col min="6151" max="6151" width="28.5" style="590" customWidth="1"/>
    <col min="6152" max="6152" width="23.875" style="590" customWidth="1"/>
    <col min="6153" max="6153" width="17.5" style="590" customWidth="1"/>
    <col min="6154" max="6154" width="23.625" style="590" customWidth="1"/>
    <col min="6155" max="6403" width="9" style="590"/>
    <col min="6404" max="6404" width="6.625" style="590" customWidth="1"/>
    <col min="6405" max="6405" width="4.625" style="590" customWidth="1"/>
    <col min="6406" max="6406" width="8.625" style="590" customWidth="1"/>
    <col min="6407" max="6407" width="28.5" style="590" customWidth="1"/>
    <col min="6408" max="6408" width="23.875" style="590" customWidth="1"/>
    <col min="6409" max="6409" width="17.5" style="590" customWidth="1"/>
    <col min="6410" max="6410" width="23.625" style="590" customWidth="1"/>
    <col min="6411" max="6659" width="9" style="590"/>
    <col min="6660" max="6660" width="6.625" style="590" customWidth="1"/>
    <col min="6661" max="6661" width="4.625" style="590" customWidth="1"/>
    <col min="6662" max="6662" width="8.625" style="590" customWidth="1"/>
    <col min="6663" max="6663" width="28.5" style="590" customWidth="1"/>
    <col min="6664" max="6664" width="23.875" style="590" customWidth="1"/>
    <col min="6665" max="6665" width="17.5" style="590" customWidth="1"/>
    <col min="6666" max="6666" width="23.625" style="590" customWidth="1"/>
    <col min="6667" max="6915" width="9" style="590"/>
    <col min="6916" max="6916" width="6.625" style="590" customWidth="1"/>
    <col min="6917" max="6917" width="4.625" style="590" customWidth="1"/>
    <col min="6918" max="6918" width="8.625" style="590" customWidth="1"/>
    <col min="6919" max="6919" width="28.5" style="590" customWidth="1"/>
    <col min="6920" max="6920" width="23.875" style="590" customWidth="1"/>
    <col min="6921" max="6921" width="17.5" style="590" customWidth="1"/>
    <col min="6922" max="6922" width="23.625" style="590" customWidth="1"/>
    <col min="6923" max="7171" width="9" style="590"/>
    <col min="7172" max="7172" width="6.625" style="590" customWidth="1"/>
    <col min="7173" max="7173" width="4.625" style="590" customWidth="1"/>
    <col min="7174" max="7174" width="8.625" style="590" customWidth="1"/>
    <col min="7175" max="7175" width="28.5" style="590" customWidth="1"/>
    <col min="7176" max="7176" width="23.875" style="590" customWidth="1"/>
    <col min="7177" max="7177" width="17.5" style="590" customWidth="1"/>
    <col min="7178" max="7178" width="23.625" style="590" customWidth="1"/>
    <col min="7179" max="7427" width="9" style="590"/>
    <col min="7428" max="7428" width="6.625" style="590" customWidth="1"/>
    <col min="7429" max="7429" width="4.625" style="590" customWidth="1"/>
    <col min="7430" max="7430" width="8.625" style="590" customWidth="1"/>
    <col min="7431" max="7431" width="28.5" style="590" customWidth="1"/>
    <col min="7432" max="7432" width="23.875" style="590" customWidth="1"/>
    <col min="7433" max="7433" width="17.5" style="590" customWidth="1"/>
    <col min="7434" max="7434" width="23.625" style="590" customWidth="1"/>
    <col min="7435" max="7683" width="9" style="590"/>
    <col min="7684" max="7684" width="6.625" style="590" customWidth="1"/>
    <col min="7685" max="7685" width="4.625" style="590" customWidth="1"/>
    <col min="7686" max="7686" width="8.625" style="590" customWidth="1"/>
    <col min="7687" max="7687" width="28.5" style="590" customWidth="1"/>
    <col min="7688" max="7688" width="23.875" style="590" customWidth="1"/>
    <col min="7689" max="7689" width="17.5" style="590" customWidth="1"/>
    <col min="7690" max="7690" width="23.625" style="590" customWidth="1"/>
    <col min="7691" max="7939" width="9" style="590"/>
    <col min="7940" max="7940" width="6.625" style="590" customWidth="1"/>
    <col min="7941" max="7941" width="4.625" style="590" customWidth="1"/>
    <col min="7942" max="7942" width="8.625" style="590" customWidth="1"/>
    <col min="7943" max="7943" width="28.5" style="590" customWidth="1"/>
    <col min="7944" max="7944" width="23.875" style="590" customWidth="1"/>
    <col min="7945" max="7945" width="17.5" style="590" customWidth="1"/>
    <col min="7946" max="7946" width="23.625" style="590" customWidth="1"/>
    <col min="7947" max="8195" width="9" style="590"/>
    <col min="8196" max="8196" width="6.625" style="590" customWidth="1"/>
    <col min="8197" max="8197" width="4.625" style="590" customWidth="1"/>
    <col min="8198" max="8198" width="8.625" style="590" customWidth="1"/>
    <col min="8199" max="8199" width="28.5" style="590" customWidth="1"/>
    <col min="8200" max="8200" width="23.875" style="590" customWidth="1"/>
    <col min="8201" max="8201" width="17.5" style="590" customWidth="1"/>
    <col min="8202" max="8202" width="23.625" style="590" customWidth="1"/>
    <col min="8203" max="8451" width="9" style="590"/>
    <col min="8452" max="8452" width="6.625" style="590" customWidth="1"/>
    <col min="8453" max="8453" width="4.625" style="590" customWidth="1"/>
    <col min="8454" max="8454" width="8.625" style="590" customWidth="1"/>
    <col min="8455" max="8455" width="28.5" style="590" customWidth="1"/>
    <col min="8456" max="8456" width="23.875" style="590" customWidth="1"/>
    <col min="8457" max="8457" width="17.5" style="590" customWidth="1"/>
    <col min="8458" max="8458" width="23.625" style="590" customWidth="1"/>
    <col min="8459" max="8707" width="9" style="590"/>
    <col min="8708" max="8708" width="6.625" style="590" customWidth="1"/>
    <col min="8709" max="8709" width="4.625" style="590" customWidth="1"/>
    <col min="8710" max="8710" width="8.625" style="590" customWidth="1"/>
    <col min="8711" max="8711" width="28.5" style="590" customWidth="1"/>
    <col min="8712" max="8712" width="23.875" style="590" customWidth="1"/>
    <col min="8713" max="8713" width="17.5" style="590" customWidth="1"/>
    <col min="8714" max="8714" width="23.625" style="590" customWidth="1"/>
    <col min="8715" max="8963" width="9" style="590"/>
    <col min="8964" max="8964" width="6.625" style="590" customWidth="1"/>
    <col min="8965" max="8965" width="4.625" style="590" customWidth="1"/>
    <col min="8966" max="8966" width="8.625" style="590" customWidth="1"/>
    <col min="8967" max="8967" width="28.5" style="590" customWidth="1"/>
    <col min="8968" max="8968" width="23.875" style="590" customWidth="1"/>
    <col min="8969" max="8969" width="17.5" style="590" customWidth="1"/>
    <col min="8970" max="8970" width="23.625" style="590" customWidth="1"/>
    <col min="8971" max="9219" width="9" style="590"/>
    <col min="9220" max="9220" width="6.625" style="590" customWidth="1"/>
    <col min="9221" max="9221" width="4.625" style="590" customWidth="1"/>
    <col min="9222" max="9222" width="8.625" style="590" customWidth="1"/>
    <col min="9223" max="9223" width="28.5" style="590" customWidth="1"/>
    <col min="9224" max="9224" width="23.875" style="590" customWidth="1"/>
    <col min="9225" max="9225" width="17.5" style="590" customWidth="1"/>
    <col min="9226" max="9226" width="23.625" style="590" customWidth="1"/>
    <col min="9227" max="9475" width="9" style="590"/>
    <col min="9476" max="9476" width="6.625" style="590" customWidth="1"/>
    <col min="9477" max="9477" width="4.625" style="590" customWidth="1"/>
    <col min="9478" max="9478" width="8.625" style="590" customWidth="1"/>
    <col min="9479" max="9479" width="28.5" style="590" customWidth="1"/>
    <col min="9480" max="9480" width="23.875" style="590" customWidth="1"/>
    <col min="9481" max="9481" width="17.5" style="590" customWidth="1"/>
    <col min="9482" max="9482" width="23.625" style="590" customWidth="1"/>
    <col min="9483" max="9731" width="9" style="590"/>
    <col min="9732" max="9732" width="6.625" style="590" customWidth="1"/>
    <col min="9733" max="9733" width="4.625" style="590" customWidth="1"/>
    <col min="9734" max="9734" width="8.625" style="590" customWidth="1"/>
    <col min="9735" max="9735" width="28.5" style="590" customWidth="1"/>
    <col min="9736" max="9736" width="23.875" style="590" customWidth="1"/>
    <col min="9737" max="9737" width="17.5" style="590" customWidth="1"/>
    <col min="9738" max="9738" width="23.625" style="590" customWidth="1"/>
    <col min="9739" max="9987" width="9" style="590"/>
    <col min="9988" max="9988" width="6.625" style="590" customWidth="1"/>
    <col min="9989" max="9989" width="4.625" style="590" customWidth="1"/>
    <col min="9990" max="9990" width="8.625" style="590" customWidth="1"/>
    <col min="9991" max="9991" width="28.5" style="590" customWidth="1"/>
    <col min="9992" max="9992" width="23.875" style="590" customWidth="1"/>
    <col min="9993" max="9993" width="17.5" style="590" customWidth="1"/>
    <col min="9994" max="9994" width="23.625" style="590" customWidth="1"/>
    <col min="9995" max="10243" width="9" style="590"/>
    <col min="10244" max="10244" width="6.625" style="590" customWidth="1"/>
    <col min="10245" max="10245" width="4.625" style="590" customWidth="1"/>
    <col min="10246" max="10246" width="8.625" style="590" customWidth="1"/>
    <col min="10247" max="10247" width="28.5" style="590" customWidth="1"/>
    <col min="10248" max="10248" width="23.875" style="590" customWidth="1"/>
    <col min="10249" max="10249" width="17.5" style="590" customWidth="1"/>
    <col min="10250" max="10250" width="23.625" style="590" customWidth="1"/>
    <col min="10251" max="10499" width="9" style="590"/>
    <col min="10500" max="10500" width="6.625" style="590" customWidth="1"/>
    <col min="10501" max="10501" width="4.625" style="590" customWidth="1"/>
    <col min="10502" max="10502" width="8.625" style="590" customWidth="1"/>
    <col min="10503" max="10503" width="28.5" style="590" customWidth="1"/>
    <col min="10504" max="10504" width="23.875" style="590" customWidth="1"/>
    <col min="10505" max="10505" width="17.5" style="590" customWidth="1"/>
    <col min="10506" max="10506" width="23.625" style="590" customWidth="1"/>
    <col min="10507" max="10755" width="9" style="590"/>
    <col min="10756" max="10756" width="6.625" style="590" customWidth="1"/>
    <col min="10757" max="10757" width="4.625" style="590" customWidth="1"/>
    <col min="10758" max="10758" width="8.625" style="590" customWidth="1"/>
    <col min="10759" max="10759" width="28.5" style="590" customWidth="1"/>
    <col min="10760" max="10760" width="23.875" style="590" customWidth="1"/>
    <col min="10761" max="10761" width="17.5" style="590" customWidth="1"/>
    <col min="10762" max="10762" width="23.625" style="590" customWidth="1"/>
    <col min="10763" max="11011" width="9" style="590"/>
    <col min="11012" max="11012" width="6.625" style="590" customWidth="1"/>
    <col min="11013" max="11013" width="4.625" style="590" customWidth="1"/>
    <col min="11014" max="11014" width="8.625" style="590" customWidth="1"/>
    <col min="11015" max="11015" width="28.5" style="590" customWidth="1"/>
    <col min="11016" max="11016" width="23.875" style="590" customWidth="1"/>
    <col min="11017" max="11017" width="17.5" style="590" customWidth="1"/>
    <col min="11018" max="11018" width="23.625" style="590" customWidth="1"/>
    <col min="11019" max="11267" width="9" style="590"/>
    <col min="11268" max="11268" width="6.625" style="590" customWidth="1"/>
    <col min="11269" max="11269" width="4.625" style="590" customWidth="1"/>
    <col min="11270" max="11270" width="8.625" style="590" customWidth="1"/>
    <col min="11271" max="11271" width="28.5" style="590" customWidth="1"/>
    <col min="11272" max="11272" width="23.875" style="590" customWidth="1"/>
    <col min="11273" max="11273" width="17.5" style="590" customWidth="1"/>
    <col min="11274" max="11274" width="23.625" style="590" customWidth="1"/>
    <col min="11275" max="11523" width="9" style="590"/>
    <col min="11524" max="11524" width="6.625" style="590" customWidth="1"/>
    <col min="11525" max="11525" width="4.625" style="590" customWidth="1"/>
    <col min="11526" max="11526" width="8.625" style="590" customWidth="1"/>
    <col min="11527" max="11527" width="28.5" style="590" customWidth="1"/>
    <col min="11528" max="11528" width="23.875" style="590" customWidth="1"/>
    <col min="11529" max="11529" width="17.5" style="590" customWidth="1"/>
    <col min="11530" max="11530" width="23.625" style="590" customWidth="1"/>
    <col min="11531" max="11779" width="9" style="590"/>
    <col min="11780" max="11780" width="6.625" style="590" customWidth="1"/>
    <col min="11781" max="11781" width="4.625" style="590" customWidth="1"/>
    <col min="11782" max="11782" width="8.625" style="590" customWidth="1"/>
    <col min="11783" max="11783" width="28.5" style="590" customWidth="1"/>
    <col min="11784" max="11784" width="23.875" style="590" customWidth="1"/>
    <col min="11785" max="11785" width="17.5" style="590" customWidth="1"/>
    <col min="11786" max="11786" width="23.625" style="590" customWidth="1"/>
    <col min="11787" max="12035" width="9" style="590"/>
    <col min="12036" max="12036" width="6.625" style="590" customWidth="1"/>
    <col min="12037" max="12037" width="4.625" style="590" customWidth="1"/>
    <col min="12038" max="12038" width="8.625" style="590" customWidth="1"/>
    <col min="12039" max="12039" width="28.5" style="590" customWidth="1"/>
    <col min="12040" max="12040" width="23.875" style="590" customWidth="1"/>
    <col min="12041" max="12041" width="17.5" style="590" customWidth="1"/>
    <col min="12042" max="12042" width="23.625" style="590" customWidth="1"/>
    <col min="12043" max="12291" width="9" style="590"/>
    <col min="12292" max="12292" width="6.625" style="590" customWidth="1"/>
    <col min="12293" max="12293" width="4.625" style="590" customWidth="1"/>
    <col min="12294" max="12294" width="8.625" style="590" customWidth="1"/>
    <col min="12295" max="12295" width="28.5" style="590" customWidth="1"/>
    <col min="12296" max="12296" width="23.875" style="590" customWidth="1"/>
    <col min="12297" max="12297" width="17.5" style="590" customWidth="1"/>
    <col min="12298" max="12298" width="23.625" style="590" customWidth="1"/>
    <col min="12299" max="12547" width="9" style="590"/>
    <col min="12548" max="12548" width="6.625" style="590" customWidth="1"/>
    <col min="12549" max="12549" width="4.625" style="590" customWidth="1"/>
    <col min="12550" max="12550" width="8.625" style="590" customWidth="1"/>
    <col min="12551" max="12551" width="28.5" style="590" customWidth="1"/>
    <col min="12552" max="12552" width="23.875" style="590" customWidth="1"/>
    <col min="12553" max="12553" width="17.5" style="590" customWidth="1"/>
    <col min="12554" max="12554" width="23.625" style="590" customWidth="1"/>
    <col min="12555" max="12803" width="9" style="590"/>
    <col min="12804" max="12804" width="6.625" style="590" customWidth="1"/>
    <col min="12805" max="12805" width="4.625" style="590" customWidth="1"/>
    <col min="12806" max="12806" width="8.625" style="590" customWidth="1"/>
    <col min="12807" max="12807" width="28.5" style="590" customWidth="1"/>
    <col min="12808" max="12808" width="23.875" style="590" customWidth="1"/>
    <col min="12809" max="12809" width="17.5" style="590" customWidth="1"/>
    <col min="12810" max="12810" width="23.625" style="590" customWidth="1"/>
    <col min="12811" max="13059" width="9" style="590"/>
    <col min="13060" max="13060" width="6.625" style="590" customWidth="1"/>
    <col min="13061" max="13061" width="4.625" style="590" customWidth="1"/>
    <col min="13062" max="13062" width="8.625" style="590" customWidth="1"/>
    <col min="13063" max="13063" width="28.5" style="590" customWidth="1"/>
    <col min="13064" max="13064" width="23.875" style="590" customWidth="1"/>
    <col min="13065" max="13065" width="17.5" style="590" customWidth="1"/>
    <col min="13066" max="13066" width="23.625" style="590" customWidth="1"/>
    <col min="13067" max="13315" width="9" style="590"/>
    <col min="13316" max="13316" width="6.625" style="590" customWidth="1"/>
    <col min="13317" max="13317" width="4.625" style="590" customWidth="1"/>
    <col min="13318" max="13318" width="8.625" style="590" customWidth="1"/>
    <col min="13319" max="13319" width="28.5" style="590" customWidth="1"/>
    <col min="13320" max="13320" width="23.875" style="590" customWidth="1"/>
    <col min="13321" max="13321" width="17.5" style="590" customWidth="1"/>
    <col min="13322" max="13322" width="23.625" style="590" customWidth="1"/>
    <col min="13323" max="13571" width="9" style="590"/>
    <col min="13572" max="13572" width="6.625" style="590" customWidth="1"/>
    <col min="13573" max="13573" width="4.625" style="590" customWidth="1"/>
    <col min="13574" max="13574" width="8.625" style="590" customWidth="1"/>
    <col min="13575" max="13575" width="28.5" style="590" customWidth="1"/>
    <col min="13576" max="13576" width="23.875" style="590" customWidth="1"/>
    <col min="13577" max="13577" width="17.5" style="590" customWidth="1"/>
    <col min="13578" max="13578" width="23.625" style="590" customWidth="1"/>
    <col min="13579" max="13827" width="9" style="590"/>
    <col min="13828" max="13828" width="6.625" style="590" customWidth="1"/>
    <col min="13829" max="13829" width="4.625" style="590" customWidth="1"/>
    <col min="13830" max="13830" width="8.625" style="590" customWidth="1"/>
    <col min="13831" max="13831" width="28.5" style="590" customWidth="1"/>
    <col min="13832" max="13832" width="23.875" style="590" customWidth="1"/>
    <col min="13833" max="13833" width="17.5" style="590" customWidth="1"/>
    <col min="13834" max="13834" width="23.625" style="590" customWidth="1"/>
    <col min="13835" max="14083" width="9" style="590"/>
    <col min="14084" max="14084" width="6.625" style="590" customWidth="1"/>
    <col min="14085" max="14085" width="4.625" style="590" customWidth="1"/>
    <col min="14086" max="14086" width="8.625" style="590" customWidth="1"/>
    <col min="14087" max="14087" width="28.5" style="590" customWidth="1"/>
    <col min="14088" max="14088" width="23.875" style="590" customWidth="1"/>
    <col min="14089" max="14089" width="17.5" style="590" customWidth="1"/>
    <col min="14090" max="14090" width="23.625" style="590" customWidth="1"/>
    <col min="14091" max="14339" width="9" style="590"/>
    <col min="14340" max="14340" width="6.625" style="590" customWidth="1"/>
    <col min="14341" max="14341" width="4.625" style="590" customWidth="1"/>
    <col min="14342" max="14342" width="8.625" style="590" customWidth="1"/>
    <col min="14343" max="14343" width="28.5" style="590" customWidth="1"/>
    <col min="14344" max="14344" width="23.875" style="590" customWidth="1"/>
    <col min="14345" max="14345" width="17.5" style="590" customWidth="1"/>
    <col min="14346" max="14346" width="23.625" style="590" customWidth="1"/>
    <col min="14347" max="14595" width="9" style="590"/>
    <col min="14596" max="14596" width="6.625" style="590" customWidth="1"/>
    <col min="14597" max="14597" width="4.625" style="590" customWidth="1"/>
    <col min="14598" max="14598" width="8.625" style="590" customWidth="1"/>
    <col min="14599" max="14599" width="28.5" style="590" customWidth="1"/>
    <col min="14600" max="14600" width="23.875" style="590" customWidth="1"/>
    <col min="14601" max="14601" width="17.5" style="590" customWidth="1"/>
    <col min="14602" max="14602" width="23.625" style="590" customWidth="1"/>
    <col min="14603" max="14851" width="9" style="590"/>
    <col min="14852" max="14852" width="6.625" style="590" customWidth="1"/>
    <col min="14853" max="14853" width="4.625" style="590" customWidth="1"/>
    <col min="14854" max="14854" width="8.625" style="590" customWidth="1"/>
    <col min="14855" max="14855" width="28.5" style="590" customWidth="1"/>
    <col min="14856" max="14856" width="23.875" style="590" customWidth="1"/>
    <col min="14857" max="14857" width="17.5" style="590" customWidth="1"/>
    <col min="14858" max="14858" width="23.625" style="590" customWidth="1"/>
    <col min="14859" max="15107" width="9" style="590"/>
    <col min="15108" max="15108" width="6.625" style="590" customWidth="1"/>
    <col min="15109" max="15109" width="4.625" style="590" customWidth="1"/>
    <col min="15110" max="15110" width="8.625" style="590" customWidth="1"/>
    <col min="15111" max="15111" width="28.5" style="590" customWidth="1"/>
    <col min="15112" max="15112" width="23.875" style="590" customWidth="1"/>
    <col min="15113" max="15113" width="17.5" style="590" customWidth="1"/>
    <col min="15114" max="15114" width="23.625" style="590" customWidth="1"/>
    <col min="15115" max="15363" width="9" style="590"/>
    <col min="15364" max="15364" width="6.625" style="590" customWidth="1"/>
    <col min="15365" max="15365" width="4.625" style="590" customWidth="1"/>
    <col min="15366" max="15366" width="8.625" style="590" customWidth="1"/>
    <col min="15367" max="15367" width="28.5" style="590" customWidth="1"/>
    <col min="15368" max="15368" width="23.875" style="590" customWidth="1"/>
    <col min="15369" max="15369" width="17.5" style="590" customWidth="1"/>
    <col min="15370" max="15370" width="23.625" style="590" customWidth="1"/>
    <col min="15371" max="15619" width="9" style="590"/>
    <col min="15620" max="15620" width="6.625" style="590" customWidth="1"/>
    <col min="15621" max="15621" width="4.625" style="590" customWidth="1"/>
    <col min="15622" max="15622" width="8.625" style="590" customWidth="1"/>
    <col min="15623" max="15623" width="28.5" style="590" customWidth="1"/>
    <col min="15624" max="15624" width="23.875" style="590" customWidth="1"/>
    <col min="15625" max="15625" width="17.5" style="590" customWidth="1"/>
    <col min="15626" max="15626" width="23.625" style="590" customWidth="1"/>
    <col min="15627" max="15875" width="9" style="590"/>
    <col min="15876" max="15876" width="6.625" style="590" customWidth="1"/>
    <col min="15877" max="15877" width="4.625" style="590" customWidth="1"/>
    <col min="15878" max="15878" width="8.625" style="590" customWidth="1"/>
    <col min="15879" max="15879" width="28.5" style="590" customWidth="1"/>
    <col min="15880" max="15880" width="23.875" style="590" customWidth="1"/>
    <col min="15881" max="15881" width="17.5" style="590" customWidth="1"/>
    <col min="15882" max="15882" width="23.625" style="590" customWidth="1"/>
    <col min="15883" max="16131" width="9" style="590"/>
    <col min="16132" max="16132" width="6.625" style="590" customWidth="1"/>
    <col min="16133" max="16133" width="4.625" style="590" customWidth="1"/>
    <col min="16134" max="16134" width="8.625" style="590" customWidth="1"/>
    <col min="16135" max="16135" width="28.5" style="590" customWidth="1"/>
    <col min="16136" max="16136" width="23.875" style="590" customWidth="1"/>
    <col min="16137" max="16137" width="17.5" style="590" customWidth="1"/>
    <col min="16138" max="16138" width="23.625" style="590" customWidth="1"/>
    <col min="16139" max="16384" width="9" style="590"/>
  </cols>
  <sheetData>
    <row r="1" spans="2:10" ht="17.25">
      <c r="B1" s="1623" t="s">
        <v>3735</v>
      </c>
      <c r="C1" s="1847"/>
      <c r="D1" s="1847"/>
      <c r="E1" s="1847"/>
      <c r="F1" s="1847"/>
      <c r="G1" s="1847"/>
      <c r="H1" s="1847"/>
      <c r="I1" s="1847"/>
      <c r="J1" s="1847"/>
    </row>
    <row r="2" spans="2:10" ht="7.5" customHeight="1" thickBot="1">
      <c r="B2" s="1623"/>
      <c r="C2" s="1847"/>
      <c r="D2" s="1847"/>
      <c r="E2" s="1847"/>
      <c r="F2" s="1847"/>
      <c r="G2" s="1847"/>
      <c r="H2" s="1847"/>
      <c r="I2" s="1847"/>
      <c r="J2" s="1847"/>
    </row>
    <row r="3" spans="2:10" ht="18.75" customHeight="1" thickBot="1">
      <c r="B3" s="1651" t="s">
        <v>3736</v>
      </c>
      <c r="C3" s="1848" t="s">
        <v>3119</v>
      </c>
      <c r="D3" s="1848"/>
      <c r="E3" s="1848"/>
      <c r="F3" s="1849"/>
      <c r="G3" s="1850" t="s">
        <v>3690</v>
      </c>
      <c r="H3" s="1848" t="s">
        <v>3737</v>
      </c>
      <c r="I3" s="1848"/>
      <c r="J3" s="1654" t="s">
        <v>3694</v>
      </c>
    </row>
    <row r="4" spans="2:10" ht="21" customHeight="1">
      <c r="B4" s="1851">
        <v>1</v>
      </c>
      <c r="C4" s="1852" t="s">
        <v>3738</v>
      </c>
      <c r="D4" s="1853" t="s">
        <v>3739</v>
      </c>
      <c r="E4" s="1853"/>
      <c r="F4" s="1854"/>
      <c r="G4" s="1821">
        <v>600</v>
      </c>
      <c r="H4" s="1822"/>
      <c r="I4" s="1855" t="s">
        <v>4280</v>
      </c>
      <c r="J4" s="1839" t="s">
        <v>3740</v>
      </c>
    </row>
    <row r="5" spans="2:10" ht="21" customHeight="1">
      <c r="B5" s="3132">
        <v>2</v>
      </c>
      <c r="C5" s="3135" t="s">
        <v>3741</v>
      </c>
      <c r="D5" s="1825" t="s">
        <v>4281</v>
      </c>
      <c r="E5" s="2114"/>
      <c r="F5" s="1826"/>
      <c r="G5" s="1827">
        <v>55</v>
      </c>
      <c r="H5" s="1828"/>
      <c r="I5" s="1831" t="s">
        <v>3742</v>
      </c>
      <c r="J5" s="3138" t="s">
        <v>3743</v>
      </c>
    </row>
    <row r="6" spans="2:10" ht="21" customHeight="1">
      <c r="B6" s="3133"/>
      <c r="C6" s="3136"/>
      <c r="D6" s="1825" t="s">
        <v>4282</v>
      </c>
      <c r="E6" s="2114"/>
      <c r="F6" s="1826"/>
      <c r="G6" s="1827">
        <v>50</v>
      </c>
      <c r="H6" s="1828"/>
      <c r="I6" s="1831" t="s">
        <v>3742</v>
      </c>
      <c r="J6" s="3094"/>
    </row>
    <row r="7" spans="2:10" ht="21" customHeight="1">
      <c r="B7" s="3134"/>
      <c r="C7" s="3137"/>
      <c r="D7" s="1825" t="s">
        <v>4283</v>
      </c>
      <c r="E7" s="2114"/>
      <c r="F7" s="1826"/>
      <c r="G7" s="1827">
        <v>45</v>
      </c>
      <c r="H7" s="1828"/>
      <c r="I7" s="1831" t="s">
        <v>3742</v>
      </c>
      <c r="J7" s="3094"/>
    </row>
    <row r="8" spans="2:10" ht="21" customHeight="1">
      <c r="B8" s="3132">
        <v>3</v>
      </c>
      <c r="C8" s="3135" t="s">
        <v>3744</v>
      </c>
      <c r="D8" s="1825" t="s">
        <v>4284</v>
      </c>
      <c r="E8" s="2114"/>
      <c r="F8" s="1826"/>
      <c r="G8" s="1827">
        <v>65</v>
      </c>
      <c r="H8" s="1828"/>
      <c r="I8" s="1831" t="s">
        <v>3742</v>
      </c>
      <c r="J8" s="3094"/>
    </row>
    <row r="9" spans="2:10" ht="21" customHeight="1">
      <c r="B9" s="3134"/>
      <c r="C9" s="3137"/>
      <c r="D9" s="1825" t="s">
        <v>4285</v>
      </c>
      <c r="E9" s="2114"/>
      <c r="F9" s="1826"/>
      <c r="G9" s="1827">
        <v>55</v>
      </c>
      <c r="H9" s="1828"/>
      <c r="I9" s="1831" t="s">
        <v>3742</v>
      </c>
      <c r="J9" s="3094"/>
    </row>
    <row r="10" spans="2:10" ht="21" customHeight="1">
      <c r="B10" s="2423">
        <v>4</v>
      </c>
      <c r="C10" s="2424" t="s">
        <v>3745</v>
      </c>
      <c r="D10" s="1825" t="s">
        <v>3746</v>
      </c>
      <c r="E10" s="1856"/>
      <c r="F10" s="1857"/>
      <c r="G10" s="1858">
        <v>10</v>
      </c>
      <c r="H10" s="1828"/>
      <c r="I10" s="1829" t="s">
        <v>3747</v>
      </c>
      <c r="J10" s="3094"/>
    </row>
    <row r="11" spans="2:10" s="1864" customFormat="1" ht="21" customHeight="1">
      <c r="B11" s="3117">
        <v>5</v>
      </c>
      <c r="C11" s="3119" t="s">
        <v>3748</v>
      </c>
      <c r="D11" s="1859" t="s">
        <v>3749</v>
      </c>
      <c r="E11" s="1860"/>
      <c r="F11" s="1861"/>
      <c r="G11" s="1827">
        <v>5</v>
      </c>
      <c r="H11" s="1828"/>
      <c r="I11" s="1862" t="s">
        <v>3750</v>
      </c>
      <c r="J11" s="1863"/>
    </row>
    <row r="12" spans="2:10" s="1864" customFormat="1" ht="21" customHeight="1">
      <c r="B12" s="3118"/>
      <c r="C12" s="3120"/>
      <c r="D12" s="1859" t="s">
        <v>1947</v>
      </c>
      <c r="E12" s="1860"/>
      <c r="F12" s="1861"/>
      <c r="G12" s="1865" t="s">
        <v>3751</v>
      </c>
      <c r="H12" s="1828"/>
      <c r="I12" s="1862" t="s">
        <v>3752</v>
      </c>
      <c r="J12" s="1863"/>
    </row>
    <row r="13" spans="2:10" s="1864" customFormat="1" ht="21" customHeight="1">
      <c r="B13" s="3117">
        <v>6</v>
      </c>
      <c r="C13" s="3119" t="s">
        <v>3753</v>
      </c>
      <c r="D13" s="1866" t="s">
        <v>3754</v>
      </c>
      <c r="E13" s="1860"/>
      <c r="F13" s="1867"/>
      <c r="G13" s="1827">
        <v>2</v>
      </c>
      <c r="H13" s="1828"/>
      <c r="I13" s="1862" t="s">
        <v>3755</v>
      </c>
      <c r="J13" s="3122" t="s">
        <v>3756</v>
      </c>
    </row>
    <row r="14" spans="2:10" s="1864" customFormat="1" ht="21" customHeight="1">
      <c r="B14" s="3118"/>
      <c r="C14" s="3120"/>
      <c r="D14" s="1866" t="s">
        <v>3757</v>
      </c>
      <c r="E14" s="1860"/>
      <c r="F14" s="1867"/>
      <c r="G14" s="1827">
        <v>850</v>
      </c>
      <c r="H14" s="1828"/>
      <c r="I14" s="1862" t="s">
        <v>3758</v>
      </c>
      <c r="J14" s="3123"/>
    </row>
    <row r="15" spans="2:10" s="1864" customFormat="1" ht="21" customHeight="1">
      <c r="B15" s="3118"/>
      <c r="C15" s="3121"/>
      <c r="D15" s="1866" t="s">
        <v>3759</v>
      </c>
      <c r="E15" s="1860"/>
      <c r="F15" s="1867"/>
      <c r="G15" s="1827">
        <v>200</v>
      </c>
      <c r="H15" s="1828"/>
      <c r="I15" s="1862" t="s">
        <v>1617</v>
      </c>
      <c r="J15" s="3124"/>
    </row>
    <row r="16" spans="2:10" s="1864" customFormat="1" ht="21" customHeight="1">
      <c r="B16" s="3117">
        <v>7</v>
      </c>
      <c r="C16" s="3119" t="s">
        <v>3673</v>
      </c>
      <c r="D16" s="1868" t="s">
        <v>3760</v>
      </c>
      <c r="E16" s="1869"/>
      <c r="F16" s="1870" t="s">
        <v>3761</v>
      </c>
      <c r="G16" s="1858" t="s">
        <v>3762</v>
      </c>
      <c r="H16" s="1828"/>
      <c r="I16" s="1862" t="s">
        <v>1617</v>
      </c>
      <c r="J16" s="1871"/>
    </row>
    <row r="17" spans="2:10" s="1864" customFormat="1" ht="21" customHeight="1">
      <c r="B17" s="3118"/>
      <c r="C17" s="3120"/>
      <c r="D17" s="1872"/>
      <c r="E17" s="1873"/>
      <c r="F17" s="1870" t="s">
        <v>3763</v>
      </c>
      <c r="G17" s="1858" t="s">
        <v>3762</v>
      </c>
      <c r="H17" s="1828"/>
      <c r="I17" s="1862" t="s">
        <v>1617</v>
      </c>
      <c r="J17" s="1871"/>
    </row>
    <row r="18" spans="2:10" s="1864" customFormat="1" ht="21" customHeight="1">
      <c r="B18" s="3118"/>
      <c r="C18" s="3120"/>
      <c r="D18" s="1868" t="s">
        <v>3764</v>
      </c>
      <c r="E18" s="1874"/>
      <c r="F18" s="1875" t="s">
        <v>3765</v>
      </c>
      <c r="G18" s="2444">
        <v>2.5</v>
      </c>
      <c r="H18" s="1828"/>
      <c r="I18" s="1862" t="s">
        <v>3766</v>
      </c>
      <c r="J18" s="1871"/>
    </row>
    <row r="19" spans="2:10" s="1864" customFormat="1" ht="21" customHeight="1">
      <c r="B19" s="3118"/>
      <c r="C19" s="3120"/>
      <c r="D19" s="1876"/>
      <c r="E19" s="1877"/>
      <c r="F19" s="1878" t="s">
        <v>3767</v>
      </c>
      <c r="G19" s="1821">
        <v>2.5</v>
      </c>
      <c r="H19" s="1828"/>
      <c r="I19" s="1862" t="s">
        <v>3766</v>
      </c>
      <c r="J19" s="1879"/>
    </row>
    <row r="20" spans="2:10" s="1864" customFormat="1" ht="21" customHeight="1">
      <c r="B20" s="3118"/>
      <c r="C20" s="3120"/>
      <c r="D20" s="1872"/>
      <c r="E20" s="1880"/>
      <c r="F20" s="1878" t="s">
        <v>3768</v>
      </c>
      <c r="G20" s="1821">
        <v>2.5</v>
      </c>
      <c r="H20" s="1828"/>
      <c r="I20" s="1862" t="s">
        <v>3766</v>
      </c>
      <c r="J20" s="1879"/>
    </row>
    <row r="21" spans="2:10" s="1864" customFormat="1" ht="21" customHeight="1">
      <c r="B21" s="3118"/>
      <c r="C21" s="3120"/>
      <c r="D21" s="1868" t="s">
        <v>3769</v>
      </c>
      <c r="E21" s="1874"/>
      <c r="F21" s="1878" t="s">
        <v>3770</v>
      </c>
      <c r="G21" s="1881" t="s">
        <v>3751</v>
      </c>
      <c r="H21" s="1828"/>
      <c r="I21" s="1862" t="s">
        <v>3771</v>
      </c>
      <c r="J21" s="1879"/>
    </row>
    <row r="22" spans="2:10" s="1864" customFormat="1" ht="21" customHeight="1">
      <c r="B22" s="3118"/>
      <c r="C22" s="3120"/>
      <c r="D22" s="1872"/>
      <c r="E22" s="1880"/>
      <c r="F22" s="1878" t="s">
        <v>3772</v>
      </c>
      <c r="G22" s="1881" t="s">
        <v>3773</v>
      </c>
      <c r="H22" s="1828"/>
      <c r="I22" s="1862" t="s">
        <v>3771</v>
      </c>
      <c r="J22" s="1879"/>
    </row>
    <row r="23" spans="2:10" s="1864" customFormat="1" ht="21" customHeight="1">
      <c r="B23" s="3118"/>
      <c r="C23" s="3120"/>
      <c r="D23" s="1868" t="s">
        <v>3774</v>
      </c>
      <c r="E23" s="1869"/>
      <c r="F23" s="1870" t="s">
        <v>3775</v>
      </c>
      <c r="G23" s="1865" t="s">
        <v>3773</v>
      </c>
      <c r="H23" s="1828"/>
      <c r="I23" s="1862" t="s">
        <v>1617</v>
      </c>
      <c r="J23" s="3127" t="s">
        <v>3776</v>
      </c>
    </row>
    <row r="24" spans="2:10" s="1864" customFormat="1" ht="21" customHeight="1">
      <c r="B24" s="3118"/>
      <c r="C24" s="3120"/>
      <c r="D24" s="1876"/>
      <c r="E24" s="1882"/>
      <c r="F24" s="1870" t="s">
        <v>3777</v>
      </c>
      <c r="G24" s="1865" t="s">
        <v>3773</v>
      </c>
      <c r="H24" s="1828"/>
      <c r="I24" s="1862" t="s">
        <v>3778</v>
      </c>
      <c r="J24" s="3124"/>
    </row>
    <row r="25" spans="2:10" s="1864" customFormat="1" ht="21" customHeight="1">
      <c r="B25" s="3118"/>
      <c r="C25" s="3120"/>
      <c r="D25" s="1876"/>
      <c r="E25" s="1883"/>
      <c r="F25" s="1870" t="s">
        <v>3779</v>
      </c>
      <c r="G25" s="1884" t="s">
        <v>3773</v>
      </c>
      <c r="H25" s="1828" t="s">
        <v>3780</v>
      </c>
      <c r="I25" s="1862" t="s">
        <v>3781</v>
      </c>
      <c r="J25" s="1863"/>
    </row>
    <row r="26" spans="2:10" s="1864" customFormat="1" ht="21" customHeight="1">
      <c r="B26" s="3118"/>
      <c r="C26" s="3120"/>
      <c r="D26" s="1876"/>
      <c r="E26" s="1883"/>
      <c r="F26" s="1870" t="s">
        <v>3782</v>
      </c>
      <c r="G26" s="1884" t="s">
        <v>3773</v>
      </c>
      <c r="H26" s="1828" t="s">
        <v>3780</v>
      </c>
      <c r="I26" s="1862" t="s">
        <v>3781</v>
      </c>
      <c r="J26" s="1863"/>
    </row>
    <row r="27" spans="2:10" s="1864" customFormat="1" ht="21" customHeight="1">
      <c r="B27" s="3118"/>
      <c r="C27" s="3120"/>
      <c r="D27" s="1876"/>
      <c r="E27" s="1883"/>
      <c r="F27" s="1870" t="s">
        <v>3783</v>
      </c>
      <c r="G27" s="1884" t="s">
        <v>3773</v>
      </c>
      <c r="H27" s="1828" t="s">
        <v>3780</v>
      </c>
      <c r="I27" s="1862" t="s">
        <v>3781</v>
      </c>
      <c r="J27" s="1863"/>
    </row>
    <row r="28" spans="2:10" s="1864" customFormat="1" ht="21" customHeight="1">
      <c r="B28" s="3118"/>
      <c r="C28" s="3120"/>
      <c r="D28" s="1872"/>
      <c r="E28" s="1885"/>
      <c r="F28" s="1870" t="s">
        <v>3784</v>
      </c>
      <c r="G28" s="1884" t="s">
        <v>3773</v>
      </c>
      <c r="H28" s="1828" t="s">
        <v>3780</v>
      </c>
      <c r="I28" s="1862" t="s">
        <v>3781</v>
      </c>
      <c r="J28" s="1863"/>
    </row>
    <row r="29" spans="2:10" s="1864" customFormat="1" ht="21" customHeight="1">
      <c r="B29" s="3118"/>
      <c r="C29" s="3120"/>
      <c r="D29" s="3128" t="s">
        <v>3785</v>
      </c>
      <c r="E29" s="3130" t="s">
        <v>3786</v>
      </c>
      <c r="F29" s="1886" t="s">
        <v>3787</v>
      </c>
      <c r="G29" s="1884" t="s">
        <v>3788</v>
      </c>
      <c r="H29" s="1828" t="s">
        <v>3789</v>
      </c>
      <c r="I29" s="1862" t="s">
        <v>3790</v>
      </c>
      <c r="J29" s="1863"/>
    </row>
    <row r="30" spans="2:10" s="1864" customFormat="1" ht="21" customHeight="1">
      <c r="B30" s="3118"/>
      <c r="C30" s="3120"/>
      <c r="D30" s="3128"/>
      <c r="E30" s="3130"/>
      <c r="F30" s="1886" t="s">
        <v>3791</v>
      </c>
      <c r="G30" s="1884" t="s">
        <v>3788</v>
      </c>
      <c r="H30" s="1828" t="s">
        <v>3789</v>
      </c>
      <c r="I30" s="1887" t="s">
        <v>3792</v>
      </c>
      <c r="J30" s="1863"/>
    </row>
    <row r="31" spans="2:10" s="1864" customFormat="1" ht="21" customHeight="1">
      <c r="B31" s="3118"/>
      <c r="C31" s="3120"/>
      <c r="D31" s="3128"/>
      <c r="E31" s="3130" t="s">
        <v>3793</v>
      </c>
      <c r="F31" s="1886" t="s">
        <v>3794</v>
      </c>
      <c r="G31" s="1884" t="s">
        <v>3795</v>
      </c>
      <c r="H31" s="1828" t="s">
        <v>3796</v>
      </c>
      <c r="I31" s="1887" t="s">
        <v>3797</v>
      </c>
      <c r="J31" s="1863"/>
    </row>
    <row r="32" spans="2:10" s="1864" customFormat="1" ht="21" customHeight="1" thickBot="1">
      <c r="B32" s="3125"/>
      <c r="C32" s="3126"/>
      <c r="D32" s="3129"/>
      <c r="E32" s="3131"/>
      <c r="F32" s="1888" t="s">
        <v>3798</v>
      </c>
      <c r="G32" s="1889" t="s">
        <v>3795</v>
      </c>
      <c r="H32" s="1844" t="s">
        <v>3799</v>
      </c>
      <c r="I32" s="1890" t="s">
        <v>3800</v>
      </c>
      <c r="J32" s="1891"/>
    </row>
  </sheetData>
  <mergeCells count="16">
    <mergeCell ref="B5:B7"/>
    <mergeCell ref="C5:C7"/>
    <mergeCell ref="B8:B9"/>
    <mergeCell ref="C8:C9"/>
    <mergeCell ref="J5:J10"/>
    <mergeCell ref="B16:B32"/>
    <mergeCell ref="C16:C32"/>
    <mergeCell ref="J23:J24"/>
    <mergeCell ref="D29:D32"/>
    <mergeCell ref="E29:E30"/>
    <mergeCell ref="E31:E32"/>
    <mergeCell ref="B11:B12"/>
    <mergeCell ref="C11:C12"/>
    <mergeCell ref="B13:B15"/>
    <mergeCell ref="C13:C15"/>
    <mergeCell ref="J13:J15"/>
  </mergeCells>
  <phoneticPr fontId="3"/>
  <printOptions horizontalCentered="1"/>
  <pageMargins left="0.78740157480314965" right="0.78740157480314965" top="1.0236220472440944" bottom="0.6692913385826772" header="0.51181102362204722" footer="0.51181102362204722"/>
  <pageSetup paperSize="9" scale="70" fitToHeight="0" orientation="portrait" r:id="rId1"/>
  <headerFooter scaleWithDoc="0" alignWithMargins="0">
    <oddHeader>&amp;R&amp;"ＭＳ 明朝,標準"（&amp;A）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7"/>
  <sheetViews>
    <sheetView showGridLines="0" view="pageBreakPreview" zoomScale="80" zoomScaleNormal="100" zoomScaleSheetLayoutView="80" workbookViewId="0">
      <selection activeCell="O43" sqref="O43"/>
    </sheetView>
  </sheetViews>
  <sheetFormatPr defaultColWidth="9" defaultRowHeight="13.5"/>
  <cols>
    <col min="1" max="1" width="0.75" style="590" customWidth="1"/>
    <col min="2" max="11" width="9" style="590"/>
    <col min="12" max="12" width="0.75" style="590" customWidth="1"/>
    <col min="13" max="16384" width="9" style="590"/>
  </cols>
  <sheetData>
    <row r="1" spans="2:11" s="1632" customFormat="1" ht="6.75" customHeight="1"/>
    <row r="2" spans="2:11" s="1632" customFormat="1">
      <c r="B2" s="1632" t="s">
        <v>3801</v>
      </c>
    </row>
    <row r="3" spans="2:11" s="1632" customFormat="1" ht="6" customHeight="1"/>
    <row r="4" spans="2:11">
      <c r="B4" s="1638"/>
      <c r="C4" s="1639"/>
      <c r="D4" s="1639"/>
      <c r="E4" s="1639"/>
      <c r="F4" s="1639"/>
      <c r="G4" s="1639"/>
      <c r="H4" s="1639"/>
      <c r="I4" s="1639"/>
      <c r="J4" s="1639"/>
      <c r="K4" s="1640"/>
    </row>
    <row r="5" spans="2:11">
      <c r="B5" s="1641"/>
      <c r="C5" s="1642"/>
      <c r="D5" s="1642"/>
      <c r="E5" s="1642"/>
      <c r="F5" s="1642"/>
      <c r="G5" s="1642"/>
      <c r="H5" s="1642"/>
      <c r="I5" s="1642"/>
      <c r="J5" s="1642"/>
      <c r="K5" s="1643"/>
    </row>
    <row r="6" spans="2:11">
      <c r="B6" s="1641"/>
      <c r="C6" s="1642"/>
      <c r="D6" s="1642"/>
      <c r="E6" s="1642"/>
      <c r="F6" s="1642"/>
      <c r="G6" s="1642"/>
      <c r="H6" s="1642"/>
      <c r="I6" s="1642"/>
      <c r="J6" s="1642"/>
      <c r="K6" s="1643"/>
    </row>
    <row r="7" spans="2:11">
      <c r="B7" s="1641"/>
      <c r="C7" s="1642"/>
      <c r="D7" s="1642"/>
      <c r="E7" s="1642"/>
      <c r="F7" s="1642"/>
      <c r="G7" s="1642"/>
      <c r="H7" s="1642"/>
      <c r="I7" s="1642"/>
      <c r="J7" s="1642"/>
      <c r="K7" s="1643"/>
    </row>
    <row r="8" spans="2:11">
      <c r="B8" s="1641"/>
      <c r="C8" s="1642"/>
      <c r="D8" s="1642"/>
      <c r="E8" s="1642"/>
      <c r="F8" s="1642"/>
      <c r="G8" s="1642"/>
      <c r="H8" s="1642"/>
      <c r="I8" s="1642"/>
      <c r="J8" s="1642"/>
      <c r="K8" s="1643"/>
    </row>
    <row r="9" spans="2:11">
      <c r="B9" s="1641"/>
      <c r="C9" s="1642"/>
      <c r="D9" s="1642"/>
      <c r="E9" s="1642"/>
      <c r="F9" s="1642"/>
      <c r="G9" s="1642"/>
      <c r="H9" s="1642"/>
      <c r="I9" s="1642"/>
      <c r="J9" s="1642"/>
      <c r="K9" s="1643"/>
    </row>
    <row r="10" spans="2:11">
      <c r="B10" s="1641"/>
      <c r="C10" s="1642"/>
      <c r="D10" s="1642"/>
      <c r="E10" s="1642"/>
      <c r="F10" s="1642"/>
      <c r="G10" s="1642"/>
      <c r="H10" s="1642"/>
      <c r="I10" s="1642"/>
      <c r="J10" s="1642"/>
      <c r="K10" s="1643"/>
    </row>
    <row r="11" spans="2:11">
      <c r="B11" s="1641"/>
      <c r="C11" s="1642"/>
      <c r="D11" s="1642"/>
      <c r="E11" s="1642"/>
      <c r="F11" s="1642"/>
      <c r="G11" s="1642"/>
      <c r="H11" s="1642"/>
      <c r="I11" s="1642"/>
      <c r="J11" s="1642"/>
      <c r="K11" s="1643"/>
    </row>
    <row r="12" spans="2:11">
      <c r="B12" s="1641"/>
      <c r="C12" s="1642"/>
      <c r="D12" s="1642"/>
      <c r="E12" s="1642"/>
      <c r="F12" s="1642"/>
      <c r="G12" s="1642"/>
      <c r="H12" s="1642"/>
      <c r="I12" s="1642"/>
      <c r="J12" s="1642"/>
      <c r="K12" s="1643"/>
    </row>
    <row r="13" spans="2:11">
      <c r="B13" s="1641"/>
      <c r="C13" s="1642"/>
      <c r="D13" s="1642"/>
      <c r="E13" s="1642"/>
      <c r="F13" s="1642"/>
      <c r="G13" s="1642"/>
      <c r="H13" s="1642"/>
      <c r="I13" s="1642"/>
      <c r="J13" s="1642"/>
      <c r="K13" s="1643"/>
    </row>
    <row r="14" spans="2:11">
      <c r="B14" s="1641"/>
      <c r="C14" s="1642"/>
      <c r="D14" s="1642"/>
      <c r="E14" s="1642"/>
      <c r="F14" s="1642"/>
      <c r="G14" s="1642"/>
      <c r="H14" s="1642"/>
      <c r="I14" s="1642"/>
      <c r="J14" s="1642"/>
      <c r="K14" s="1643"/>
    </row>
    <row r="15" spans="2:11">
      <c r="B15" s="1641"/>
      <c r="C15" s="1642"/>
      <c r="D15" s="1642"/>
      <c r="E15" s="1642"/>
      <c r="F15" s="1642"/>
      <c r="G15" s="1642"/>
      <c r="H15" s="1642"/>
      <c r="I15" s="1642"/>
      <c r="J15" s="1642"/>
      <c r="K15" s="1643"/>
    </row>
    <row r="16" spans="2:11">
      <c r="B16" s="1641"/>
      <c r="C16" s="1642"/>
      <c r="D16" s="1642"/>
      <c r="E16" s="1642"/>
      <c r="F16" s="1642"/>
      <c r="G16" s="1642"/>
      <c r="H16" s="1642"/>
      <c r="I16" s="1642"/>
      <c r="J16" s="1642"/>
      <c r="K16" s="1643"/>
    </row>
    <row r="17" spans="2:11">
      <c r="B17" s="1641"/>
      <c r="C17" s="1642"/>
      <c r="D17" s="1642"/>
      <c r="E17" s="1642"/>
      <c r="F17" s="1642"/>
      <c r="G17" s="1642"/>
      <c r="H17" s="1642"/>
      <c r="I17" s="1642"/>
      <c r="J17" s="1642"/>
      <c r="K17" s="1643"/>
    </row>
    <row r="18" spans="2:11">
      <c r="B18" s="1641"/>
      <c r="C18" s="1642"/>
      <c r="D18" s="1642"/>
      <c r="E18" s="1642"/>
      <c r="F18" s="1642"/>
      <c r="G18" s="1642"/>
      <c r="H18" s="1642"/>
      <c r="I18" s="1642"/>
      <c r="J18" s="1642"/>
      <c r="K18" s="1643"/>
    </row>
    <row r="19" spans="2:11">
      <c r="B19" s="1641"/>
      <c r="C19" s="1642"/>
      <c r="D19" s="1642"/>
      <c r="E19" s="1642"/>
      <c r="F19" s="1642"/>
      <c r="G19" s="1642"/>
      <c r="H19" s="1642"/>
      <c r="I19" s="1642"/>
      <c r="J19" s="1642"/>
      <c r="K19" s="1643"/>
    </row>
    <row r="20" spans="2:11">
      <c r="B20" s="1641"/>
      <c r="C20" s="1642"/>
      <c r="D20" s="1642"/>
      <c r="E20" s="1642"/>
      <c r="F20" s="1642"/>
      <c r="G20" s="1642"/>
      <c r="H20" s="1642"/>
      <c r="I20" s="1642"/>
      <c r="J20" s="1642"/>
      <c r="K20" s="1643"/>
    </row>
    <row r="21" spans="2:11">
      <c r="B21" s="1641"/>
      <c r="C21" s="1642"/>
      <c r="D21" s="1642"/>
      <c r="E21" s="1642"/>
      <c r="F21" s="1642"/>
      <c r="G21" s="1642"/>
      <c r="H21" s="1642"/>
      <c r="I21" s="1642"/>
      <c r="J21" s="1642"/>
      <c r="K21" s="1643"/>
    </row>
    <row r="22" spans="2:11">
      <c r="B22" s="1641"/>
      <c r="C22" s="1642"/>
      <c r="D22" s="1642"/>
      <c r="E22" s="1642"/>
      <c r="F22" s="1642"/>
      <c r="G22" s="1642"/>
      <c r="H22" s="1642"/>
      <c r="I22" s="1642"/>
      <c r="J22" s="1642"/>
      <c r="K22" s="1643"/>
    </row>
    <row r="23" spans="2:11">
      <c r="B23" s="1641"/>
      <c r="C23" s="1642"/>
      <c r="D23" s="1642"/>
      <c r="E23" s="1642"/>
      <c r="F23" s="1642"/>
      <c r="G23" s="1642"/>
      <c r="H23" s="1642"/>
      <c r="I23" s="1642"/>
      <c r="J23" s="1642"/>
      <c r="K23" s="1643"/>
    </row>
    <row r="24" spans="2:11">
      <c r="B24" s="1641"/>
      <c r="C24" s="1642"/>
      <c r="D24" s="1642"/>
      <c r="E24" s="1642"/>
      <c r="F24" s="1642"/>
      <c r="G24" s="1642"/>
      <c r="H24" s="1642"/>
      <c r="I24" s="1642"/>
      <c r="J24" s="1642"/>
      <c r="K24" s="1643"/>
    </row>
    <row r="25" spans="2:11">
      <c r="B25" s="1641"/>
      <c r="C25" s="1642"/>
      <c r="D25" s="1642"/>
      <c r="E25" s="1642"/>
      <c r="F25" s="1642"/>
      <c r="G25" s="1642"/>
      <c r="H25" s="1642"/>
      <c r="I25" s="1642"/>
      <c r="J25" s="1642"/>
      <c r="K25" s="1643"/>
    </row>
    <row r="26" spans="2:11">
      <c r="B26" s="1641"/>
      <c r="C26" s="1642"/>
      <c r="D26" s="1642"/>
      <c r="E26" s="1642"/>
      <c r="F26" s="1642"/>
      <c r="G26" s="1642"/>
      <c r="H26" s="1642"/>
      <c r="I26" s="1642"/>
      <c r="J26" s="1642"/>
      <c r="K26" s="1643"/>
    </row>
    <row r="27" spans="2:11">
      <c r="B27" s="1641"/>
      <c r="C27" s="1642"/>
      <c r="D27" s="1642"/>
      <c r="E27" s="1642"/>
      <c r="F27" s="1642"/>
      <c r="G27" s="1642"/>
      <c r="H27" s="1642"/>
      <c r="I27" s="1642"/>
      <c r="J27" s="1642"/>
      <c r="K27" s="1643"/>
    </row>
    <row r="28" spans="2:11">
      <c r="B28" s="1641"/>
      <c r="C28" s="1642"/>
      <c r="D28" s="1642"/>
      <c r="E28" s="1642"/>
      <c r="F28" s="1642"/>
      <c r="G28" s="1642"/>
      <c r="H28" s="1642"/>
      <c r="I28" s="1642"/>
      <c r="J28" s="1642"/>
      <c r="K28" s="1643"/>
    </row>
    <row r="29" spans="2:11">
      <c r="B29" s="1641"/>
      <c r="C29" s="1642"/>
      <c r="D29" s="1642"/>
      <c r="E29" s="1642"/>
      <c r="F29" s="1642"/>
      <c r="G29" s="1642"/>
      <c r="H29" s="1642"/>
      <c r="I29" s="1642"/>
      <c r="J29" s="1642"/>
      <c r="K29" s="1643"/>
    </row>
    <row r="30" spans="2:11">
      <c r="B30" s="1641"/>
      <c r="C30" s="1642"/>
      <c r="D30" s="1642"/>
      <c r="E30" s="1642"/>
      <c r="F30" s="1642"/>
      <c r="G30" s="1642"/>
      <c r="H30" s="1642"/>
      <c r="I30" s="1642"/>
      <c r="J30" s="1642"/>
      <c r="K30" s="1643"/>
    </row>
    <row r="31" spans="2:11">
      <c r="B31" s="1641"/>
      <c r="C31" s="1642"/>
      <c r="D31" s="1642"/>
      <c r="E31" s="1642"/>
      <c r="F31" s="1642"/>
      <c r="G31" s="1642"/>
      <c r="H31" s="1642"/>
      <c r="I31" s="1642"/>
      <c r="J31" s="1642"/>
      <c r="K31" s="1643"/>
    </row>
    <row r="32" spans="2:11">
      <c r="B32" s="1641"/>
      <c r="C32" s="1642"/>
      <c r="D32" s="1642"/>
      <c r="E32" s="1642"/>
      <c r="F32" s="1642"/>
      <c r="G32" s="1642"/>
      <c r="H32" s="1642"/>
      <c r="I32" s="1642"/>
      <c r="J32" s="1642"/>
      <c r="K32" s="1643"/>
    </row>
    <row r="33" spans="2:11">
      <c r="B33" s="1641"/>
      <c r="C33" s="1642"/>
      <c r="D33" s="1642"/>
      <c r="E33" s="1642"/>
      <c r="F33" s="1642"/>
      <c r="G33" s="1642"/>
      <c r="H33" s="1642"/>
      <c r="I33" s="1642"/>
      <c r="J33" s="1642"/>
      <c r="K33" s="1643"/>
    </row>
    <row r="34" spans="2:11">
      <c r="B34" s="1641"/>
      <c r="C34" s="1642"/>
      <c r="D34" s="1642"/>
      <c r="E34" s="1642"/>
      <c r="F34" s="1642"/>
      <c r="G34" s="1642"/>
      <c r="H34" s="1642"/>
      <c r="I34" s="1642"/>
      <c r="J34" s="1642"/>
      <c r="K34" s="1643"/>
    </row>
    <row r="35" spans="2:11">
      <c r="B35" s="1641"/>
      <c r="C35" s="1642"/>
      <c r="D35" s="1642"/>
      <c r="E35" s="1642"/>
      <c r="F35" s="1642"/>
      <c r="G35" s="1642"/>
      <c r="H35" s="1642"/>
      <c r="I35" s="1642"/>
      <c r="J35" s="1642"/>
      <c r="K35" s="1643"/>
    </row>
    <row r="36" spans="2:11">
      <c r="B36" s="1641"/>
      <c r="C36" s="1642"/>
      <c r="D36" s="1642"/>
      <c r="E36" s="1642"/>
      <c r="F36" s="1642"/>
      <c r="G36" s="1642"/>
      <c r="H36" s="1642"/>
      <c r="I36" s="1642"/>
      <c r="J36" s="1642"/>
      <c r="K36" s="1643"/>
    </row>
    <row r="37" spans="2:11">
      <c r="B37" s="1641"/>
      <c r="C37" s="1642"/>
      <c r="D37" s="1642"/>
      <c r="E37" s="1642"/>
      <c r="F37" s="1642"/>
      <c r="G37" s="1642"/>
      <c r="H37" s="1642"/>
      <c r="I37" s="1642"/>
      <c r="J37" s="1642"/>
      <c r="K37" s="1643"/>
    </row>
    <row r="38" spans="2:11">
      <c r="B38" s="1641"/>
      <c r="C38" s="1642"/>
      <c r="D38" s="1642"/>
      <c r="E38" s="1642"/>
      <c r="F38" s="1642"/>
      <c r="G38" s="1642"/>
      <c r="H38" s="1642"/>
      <c r="I38" s="1642"/>
      <c r="J38" s="1642"/>
      <c r="K38" s="1643"/>
    </row>
    <row r="39" spans="2:11">
      <c r="B39" s="1641"/>
      <c r="C39" s="1642"/>
      <c r="D39" s="1642"/>
      <c r="E39" s="1642"/>
      <c r="F39" s="1642"/>
      <c r="G39" s="1642"/>
      <c r="H39" s="1642"/>
      <c r="I39" s="1642"/>
      <c r="J39" s="1642"/>
      <c r="K39" s="1643"/>
    </row>
    <row r="40" spans="2:11">
      <c r="B40" s="1641"/>
      <c r="C40" s="1642"/>
      <c r="D40" s="1642"/>
      <c r="E40" s="1642"/>
      <c r="F40" s="1642"/>
      <c r="G40" s="1642"/>
      <c r="H40" s="1642"/>
      <c r="I40" s="1642"/>
      <c r="J40" s="1642"/>
      <c r="K40" s="1643"/>
    </row>
    <row r="41" spans="2:11">
      <c r="B41" s="1641"/>
      <c r="C41" s="1642"/>
      <c r="D41" s="1642"/>
      <c r="E41" s="1642"/>
      <c r="F41" s="1642"/>
      <c r="G41" s="1642"/>
      <c r="H41" s="1642"/>
      <c r="I41" s="1642"/>
      <c r="J41" s="1642"/>
      <c r="K41" s="1643"/>
    </row>
    <row r="42" spans="2:11">
      <c r="B42" s="1641"/>
      <c r="C42" s="1642"/>
      <c r="D42" s="1642"/>
      <c r="E42" s="1642"/>
      <c r="F42" s="1642"/>
      <c r="G42" s="1642"/>
      <c r="H42" s="1642"/>
      <c r="I42" s="1642"/>
      <c r="J42" s="1642"/>
      <c r="K42" s="1643"/>
    </row>
    <row r="43" spans="2:11">
      <c r="B43" s="1641"/>
      <c r="C43" s="1642"/>
      <c r="D43" s="1642"/>
      <c r="E43" s="1642"/>
      <c r="F43" s="1642"/>
      <c r="G43" s="1642"/>
      <c r="H43" s="1642"/>
      <c r="I43" s="1642"/>
      <c r="J43" s="1642"/>
      <c r="K43" s="1643"/>
    </row>
    <row r="44" spans="2:11">
      <c r="B44" s="1641"/>
      <c r="C44" s="1642"/>
      <c r="D44" s="1642"/>
      <c r="E44" s="1642"/>
      <c r="F44" s="1642"/>
      <c r="G44" s="1642"/>
      <c r="H44" s="1642"/>
      <c r="I44" s="1642"/>
      <c r="J44" s="1642"/>
      <c r="K44" s="1643"/>
    </row>
    <row r="45" spans="2:11">
      <c r="B45" s="1641"/>
      <c r="C45" s="1642"/>
      <c r="D45" s="1642"/>
      <c r="E45" s="1642"/>
      <c r="F45" s="1642"/>
      <c r="G45" s="1642"/>
      <c r="H45" s="1642"/>
      <c r="I45" s="1642"/>
      <c r="J45" s="1642"/>
      <c r="K45" s="1643"/>
    </row>
    <row r="46" spans="2:11">
      <c r="B46" s="1641"/>
      <c r="C46" s="1642"/>
      <c r="D46" s="1642"/>
      <c r="E46" s="1642"/>
      <c r="F46" s="1642"/>
      <c r="G46" s="1642"/>
      <c r="H46" s="1642"/>
      <c r="I46" s="1642"/>
      <c r="J46" s="1642"/>
      <c r="K46" s="1643"/>
    </row>
    <row r="47" spans="2:11">
      <c r="B47" s="1641"/>
      <c r="C47" s="1642"/>
      <c r="D47" s="1642"/>
      <c r="E47" s="1642"/>
      <c r="F47" s="1642"/>
      <c r="G47" s="1642"/>
      <c r="H47" s="1642"/>
      <c r="I47" s="1642"/>
      <c r="J47" s="1642"/>
      <c r="K47" s="1643"/>
    </row>
    <row r="48" spans="2:11">
      <c r="B48" s="1641"/>
      <c r="C48" s="1642"/>
      <c r="D48" s="1642"/>
      <c r="E48" s="1642"/>
      <c r="F48" s="1642"/>
      <c r="G48" s="1642"/>
      <c r="H48" s="1642"/>
      <c r="I48" s="1642"/>
      <c r="J48" s="1642"/>
      <c r="K48" s="1643"/>
    </row>
    <row r="49" spans="2:11">
      <c r="B49" s="1641"/>
      <c r="C49" s="1642"/>
      <c r="D49" s="1642"/>
      <c r="E49" s="1642"/>
      <c r="F49" s="1642"/>
      <c r="G49" s="1642"/>
      <c r="H49" s="1642"/>
      <c r="I49" s="1642"/>
      <c r="J49" s="1642"/>
      <c r="K49" s="1643"/>
    </row>
    <row r="50" spans="2:11">
      <c r="B50" s="1641"/>
      <c r="C50" s="1642"/>
      <c r="D50" s="1642"/>
      <c r="E50" s="1642"/>
      <c r="F50" s="1642"/>
      <c r="G50" s="1642"/>
      <c r="H50" s="1642"/>
      <c r="I50" s="1642"/>
      <c r="J50" s="1642"/>
      <c r="K50" s="1643"/>
    </row>
    <row r="51" spans="2:11">
      <c r="B51" s="1641"/>
      <c r="C51" s="1642"/>
      <c r="D51" s="1642"/>
      <c r="E51" s="1642"/>
      <c r="F51" s="1642"/>
      <c r="G51" s="1642"/>
      <c r="H51" s="1642"/>
      <c r="I51" s="1642"/>
      <c r="J51" s="1642"/>
      <c r="K51" s="1643"/>
    </row>
    <row r="52" spans="2:11">
      <c r="B52" s="1641"/>
      <c r="C52" s="1642"/>
      <c r="D52" s="1642"/>
      <c r="E52" s="1642"/>
      <c r="F52" s="1642"/>
      <c r="G52" s="1642"/>
      <c r="H52" s="1642"/>
      <c r="I52" s="1642"/>
      <c r="J52" s="1642"/>
      <c r="K52" s="1643"/>
    </row>
    <row r="53" spans="2:11">
      <c r="B53" s="1641"/>
      <c r="C53" s="1642"/>
      <c r="D53" s="1642"/>
      <c r="E53" s="1642"/>
      <c r="F53" s="1642"/>
      <c r="G53" s="1642"/>
      <c r="H53" s="1642"/>
      <c r="I53" s="1642"/>
      <c r="J53" s="1642"/>
      <c r="K53" s="1643"/>
    </row>
    <row r="54" spans="2:11">
      <c r="B54" s="1641"/>
      <c r="C54" s="1642"/>
      <c r="D54" s="1642"/>
      <c r="E54" s="1642"/>
      <c r="F54" s="1642"/>
      <c r="G54" s="1642"/>
      <c r="H54" s="1642"/>
      <c r="I54" s="1642"/>
      <c r="J54" s="1642"/>
      <c r="K54" s="1643"/>
    </row>
    <row r="55" spans="2:11">
      <c r="B55" s="1641"/>
      <c r="C55" s="1642"/>
      <c r="D55" s="1642"/>
      <c r="E55" s="1642"/>
      <c r="F55" s="1642"/>
      <c r="G55" s="1642"/>
      <c r="H55" s="1642"/>
      <c r="I55" s="1642"/>
      <c r="J55" s="1642"/>
      <c r="K55" s="1643"/>
    </row>
    <row r="56" spans="2:11">
      <c r="B56" s="1644"/>
      <c r="C56" s="1645"/>
      <c r="D56" s="1645"/>
      <c r="E56" s="1645"/>
      <c r="F56" s="1645"/>
      <c r="G56" s="1645"/>
      <c r="H56" s="1645"/>
      <c r="I56" s="1645"/>
      <c r="J56" s="1645"/>
      <c r="K56" s="1646"/>
    </row>
    <row r="57" spans="2:11" ht="85.5" customHeight="1">
      <c r="B57" s="3139" t="s">
        <v>3802</v>
      </c>
      <c r="C57" s="3139"/>
      <c r="D57" s="3139"/>
      <c r="E57" s="3139"/>
      <c r="F57" s="3139"/>
      <c r="G57" s="3139"/>
      <c r="H57" s="3139"/>
      <c r="I57" s="3139"/>
      <c r="J57" s="3139"/>
      <c r="K57" s="3139"/>
    </row>
  </sheetData>
  <mergeCells count="1">
    <mergeCell ref="B57:K57"/>
  </mergeCells>
  <phoneticPr fontId="3"/>
  <printOptions horizontalCentered="1"/>
  <pageMargins left="0.62992125984251968" right="0.59055118110236227" top="1.0236220472440944" bottom="0.74803149606299213" header="0.51181102362204722" footer="0.31496062992125984"/>
  <pageSetup paperSize="9" scale="95" orientation="portrait" r:id="rId1"/>
  <headerFooter scaleWithDoc="0">
    <oddHeader>&amp;R&amp;"ＭＳ 明朝,標準"（&amp;A）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93"/>
  <sheetViews>
    <sheetView view="pageBreakPreview" zoomScale="80" zoomScaleNormal="85" zoomScaleSheetLayoutView="80" workbookViewId="0">
      <selection activeCell="G35" sqref="G35"/>
    </sheetView>
  </sheetViews>
  <sheetFormatPr defaultColWidth="9" defaultRowHeight="15" customHeight="1"/>
  <cols>
    <col min="1" max="1" width="1.375" style="1893" customWidth="1"/>
    <col min="2" max="2" width="13.625" style="1893" customWidth="1"/>
    <col min="3" max="3" width="27.625" style="1893" customWidth="1"/>
    <col min="4" max="4" width="15.625" style="1893" customWidth="1"/>
    <col min="5" max="5" width="8.75" style="1893" customWidth="1"/>
    <col min="6" max="6" width="8.75" style="1894" customWidth="1"/>
    <col min="7" max="7" width="23.625" style="1893" customWidth="1"/>
    <col min="8" max="8" width="0.875" style="1893" customWidth="1"/>
    <col min="9" max="16384" width="9" style="1893"/>
  </cols>
  <sheetData>
    <row r="2" spans="2:8" ht="15" customHeight="1">
      <c r="B2" s="1892" t="s">
        <v>4211</v>
      </c>
      <c r="C2" s="1892"/>
      <c r="D2" s="1892"/>
      <c r="E2" s="1892"/>
      <c r="F2" s="1892"/>
      <c r="G2" s="1892"/>
      <c r="H2" s="1892"/>
    </row>
    <row r="3" spans="2:8" ht="9" customHeight="1">
      <c r="B3" s="1894"/>
      <c r="C3" s="1894"/>
      <c r="D3" s="1894"/>
      <c r="E3" s="1894"/>
      <c r="G3" s="1894"/>
    </row>
    <row r="4" spans="2:8" s="1894" customFormat="1" ht="30.75" customHeight="1">
      <c r="B4" s="1895" t="s">
        <v>3803</v>
      </c>
      <c r="C4" s="1896" t="s">
        <v>3804</v>
      </c>
      <c r="D4" s="1896" t="s">
        <v>3805</v>
      </c>
      <c r="E4" s="1897" t="s">
        <v>3806</v>
      </c>
      <c r="F4" s="1897" t="s">
        <v>3807</v>
      </c>
      <c r="G4" s="1898" t="s">
        <v>66</v>
      </c>
      <c r="H4" s="1899"/>
    </row>
    <row r="5" spans="2:8" ht="15.95" customHeight="1">
      <c r="B5" s="3140" t="s">
        <v>3808</v>
      </c>
      <c r="C5" s="1900"/>
      <c r="D5" s="1900"/>
      <c r="E5" s="1900"/>
      <c r="F5" s="1901"/>
      <c r="G5" s="1902"/>
      <c r="H5" s="1892"/>
    </row>
    <row r="6" spans="2:8" ht="15.95" customHeight="1">
      <c r="B6" s="3144"/>
      <c r="C6" s="1903"/>
      <c r="D6" s="1903"/>
      <c r="E6" s="1903"/>
      <c r="F6" s="1904"/>
      <c r="G6" s="1905"/>
      <c r="H6" s="1892"/>
    </row>
    <row r="7" spans="2:8" ht="15.95" customHeight="1">
      <c r="B7" s="3144"/>
      <c r="C7" s="1903"/>
      <c r="D7" s="1903"/>
      <c r="E7" s="1903"/>
      <c r="F7" s="1904"/>
      <c r="G7" s="1905"/>
      <c r="H7" s="1892"/>
    </row>
    <row r="8" spans="2:8" ht="15.95" customHeight="1">
      <c r="B8" s="3144"/>
      <c r="C8" s="1903"/>
      <c r="D8" s="1903"/>
      <c r="E8" s="1903"/>
      <c r="F8" s="1904"/>
      <c r="G8" s="1905"/>
      <c r="H8" s="1892"/>
    </row>
    <row r="9" spans="2:8" ht="15.95" customHeight="1">
      <c r="B9" s="3144"/>
      <c r="C9" s="1903"/>
      <c r="D9" s="1903"/>
      <c r="E9" s="1903"/>
      <c r="F9" s="1904"/>
      <c r="G9" s="1905"/>
      <c r="H9" s="1892"/>
    </row>
    <row r="10" spans="2:8" ht="15.95" customHeight="1">
      <c r="B10" s="3145"/>
      <c r="C10" s="1906"/>
      <c r="D10" s="1906"/>
      <c r="E10" s="1906"/>
      <c r="F10" s="1907"/>
      <c r="G10" s="1908"/>
      <c r="H10" s="1892"/>
    </row>
    <row r="11" spans="2:8" ht="15.95" customHeight="1">
      <c r="B11" s="3140" t="s">
        <v>152</v>
      </c>
      <c r="C11" s="1900"/>
      <c r="D11" s="1900"/>
      <c r="E11" s="1900"/>
      <c r="F11" s="1901"/>
      <c r="G11" s="1902"/>
      <c r="H11" s="1892"/>
    </row>
    <row r="12" spans="2:8" ht="15.95" customHeight="1">
      <c r="B12" s="3141"/>
      <c r="C12" s="1903"/>
      <c r="D12" s="1903"/>
      <c r="E12" s="1903"/>
      <c r="F12" s="1904"/>
      <c r="G12" s="1905"/>
      <c r="H12" s="1892"/>
    </row>
    <row r="13" spans="2:8" ht="15.95" customHeight="1">
      <c r="B13" s="3141"/>
      <c r="C13" s="1903"/>
      <c r="D13" s="1903"/>
      <c r="E13" s="1903"/>
      <c r="F13" s="1904"/>
      <c r="G13" s="1905"/>
      <c r="H13" s="1892"/>
    </row>
    <row r="14" spans="2:8" ht="15.95" customHeight="1">
      <c r="B14" s="3141"/>
      <c r="C14" s="1903"/>
      <c r="D14" s="1903"/>
      <c r="E14" s="1903"/>
      <c r="F14" s="1904"/>
      <c r="G14" s="1905"/>
      <c r="H14" s="1892"/>
    </row>
    <row r="15" spans="2:8" ht="15.95" customHeight="1">
      <c r="B15" s="3141"/>
      <c r="C15" s="1903"/>
      <c r="D15" s="1903"/>
      <c r="E15" s="1903"/>
      <c r="F15" s="1904"/>
      <c r="G15" s="1905"/>
      <c r="H15" s="1892"/>
    </row>
    <row r="16" spans="2:8" ht="15.95" customHeight="1">
      <c r="B16" s="3142"/>
      <c r="C16" s="1906"/>
      <c r="D16" s="1906"/>
      <c r="E16" s="1906"/>
      <c r="F16" s="1907"/>
      <c r="G16" s="1908"/>
      <c r="H16" s="1892"/>
    </row>
    <row r="17" spans="2:8" ht="15.95" customHeight="1">
      <c r="B17" s="3140" t="s">
        <v>154</v>
      </c>
      <c r="C17" s="1900"/>
      <c r="D17" s="1900"/>
      <c r="E17" s="1900"/>
      <c r="F17" s="1901"/>
      <c r="G17" s="1902"/>
      <c r="H17" s="1892"/>
    </row>
    <row r="18" spans="2:8" ht="15.95" customHeight="1">
      <c r="B18" s="3141"/>
      <c r="C18" s="1903"/>
      <c r="D18" s="1903"/>
      <c r="E18" s="1903"/>
      <c r="F18" s="1904"/>
      <c r="G18" s="1905"/>
      <c r="H18" s="1892"/>
    </row>
    <row r="19" spans="2:8" ht="15.95" customHeight="1">
      <c r="B19" s="3141"/>
      <c r="C19" s="1903"/>
      <c r="D19" s="1903"/>
      <c r="E19" s="1903"/>
      <c r="F19" s="1904"/>
      <c r="G19" s="1905"/>
      <c r="H19" s="1892"/>
    </row>
    <row r="20" spans="2:8" ht="15.95" customHeight="1">
      <c r="B20" s="3141"/>
      <c r="C20" s="1903"/>
      <c r="D20" s="1903"/>
      <c r="E20" s="1903"/>
      <c r="F20" s="1904"/>
      <c r="G20" s="1905"/>
      <c r="H20" s="1892"/>
    </row>
    <row r="21" spans="2:8" ht="15.95" customHeight="1">
      <c r="B21" s="3141"/>
      <c r="C21" s="1903"/>
      <c r="D21" s="1903"/>
      <c r="E21" s="1903"/>
      <c r="F21" s="1904"/>
      <c r="G21" s="1905"/>
      <c r="H21" s="1892"/>
    </row>
    <row r="22" spans="2:8" ht="15.95" customHeight="1">
      <c r="B22" s="3142"/>
      <c r="C22" s="1906"/>
      <c r="D22" s="1906"/>
      <c r="E22" s="1906"/>
      <c r="F22" s="1907"/>
      <c r="G22" s="1908"/>
      <c r="H22" s="1892"/>
    </row>
    <row r="23" spans="2:8" ht="15.95" customHeight="1">
      <c r="B23" s="3140" t="s">
        <v>3809</v>
      </c>
      <c r="C23" s="1900"/>
      <c r="D23" s="1900"/>
      <c r="E23" s="1900"/>
      <c r="F23" s="1901"/>
      <c r="G23" s="1902"/>
      <c r="H23" s="1892"/>
    </row>
    <row r="24" spans="2:8" ht="15.95" customHeight="1">
      <c r="B24" s="3141"/>
      <c r="C24" s="1903"/>
      <c r="D24" s="1903"/>
      <c r="E24" s="1903"/>
      <c r="F24" s="1904"/>
      <c r="G24" s="1905"/>
      <c r="H24" s="1892"/>
    </row>
    <row r="25" spans="2:8" ht="15.95" customHeight="1">
      <c r="B25" s="3141"/>
      <c r="C25" s="1903"/>
      <c r="D25" s="1903"/>
      <c r="E25" s="1903"/>
      <c r="F25" s="1904"/>
      <c r="G25" s="1905"/>
      <c r="H25" s="1892"/>
    </row>
    <row r="26" spans="2:8" ht="15.95" customHeight="1">
      <c r="B26" s="3141"/>
      <c r="C26" s="1903"/>
      <c r="D26" s="1903"/>
      <c r="E26" s="1903"/>
      <c r="F26" s="1904"/>
      <c r="G26" s="1905"/>
      <c r="H26" s="1892"/>
    </row>
    <row r="27" spans="2:8" ht="15.95" customHeight="1">
      <c r="B27" s="3141"/>
      <c r="C27" s="1903"/>
      <c r="D27" s="1903"/>
      <c r="E27" s="1903"/>
      <c r="F27" s="1904"/>
      <c r="G27" s="1905"/>
      <c r="H27" s="1892"/>
    </row>
    <row r="28" spans="2:8" ht="15.95" customHeight="1">
      <c r="B28" s="3142"/>
      <c r="C28" s="1906"/>
      <c r="D28" s="1906"/>
      <c r="E28" s="1906"/>
      <c r="F28" s="1907"/>
      <c r="G28" s="1908"/>
      <c r="H28" s="1892"/>
    </row>
    <row r="29" spans="2:8" ht="15.95" customHeight="1">
      <c r="B29" s="3140" t="s">
        <v>3810</v>
      </c>
      <c r="C29" s="1900"/>
      <c r="D29" s="1900"/>
      <c r="E29" s="1900"/>
      <c r="F29" s="1901"/>
      <c r="G29" s="1902"/>
      <c r="H29" s="1892"/>
    </row>
    <row r="30" spans="2:8" ht="15.95" customHeight="1">
      <c r="B30" s="3141"/>
      <c r="C30" s="1903"/>
      <c r="D30" s="1903"/>
      <c r="E30" s="1903"/>
      <c r="F30" s="1904"/>
      <c r="G30" s="1905"/>
      <c r="H30" s="1892"/>
    </row>
    <row r="31" spans="2:8" ht="15.95" customHeight="1">
      <c r="B31" s="3141"/>
      <c r="C31" s="1903"/>
      <c r="D31" s="1903"/>
      <c r="E31" s="1903"/>
      <c r="F31" s="1904"/>
      <c r="G31" s="1905"/>
      <c r="H31" s="1892"/>
    </row>
    <row r="32" spans="2:8" ht="15.95" customHeight="1">
      <c r="B32" s="3141"/>
      <c r="C32" s="1903"/>
      <c r="D32" s="1903"/>
      <c r="E32" s="1903"/>
      <c r="F32" s="1904"/>
      <c r="G32" s="1905"/>
      <c r="H32" s="1892"/>
    </row>
    <row r="33" spans="2:8" ht="15.95" customHeight="1">
      <c r="B33" s="3141"/>
      <c r="C33" s="1903"/>
      <c r="D33" s="1903"/>
      <c r="E33" s="1903"/>
      <c r="F33" s="1904"/>
      <c r="G33" s="1905"/>
      <c r="H33" s="1892"/>
    </row>
    <row r="34" spans="2:8" ht="15.95" customHeight="1">
      <c r="B34" s="3142"/>
      <c r="C34" s="1906"/>
      <c r="D34" s="1906"/>
      <c r="E34" s="1906"/>
      <c r="F34" s="1907"/>
      <c r="G34" s="1908"/>
      <c r="H34" s="1892"/>
    </row>
    <row r="35" spans="2:8" ht="15.95" customHeight="1">
      <c r="B35" s="3140" t="s">
        <v>3811</v>
      </c>
      <c r="C35" s="1900"/>
      <c r="D35" s="1900"/>
      <c r="E35" s="1900"/>
      <c r="F35" s="1901"/>
      <c r="G35" s="1902"/>
      <c r="H35" s="1892"/>
    </row>
    <row r="36" spans="2:8" ht="15.95" customHeight="1">
      <c r="B36" s="3141"/>
      <c r="C36" s="1903"/>
      <c r="D36" s="1903"/>
      <c r="E36" s="1903"/>
      <c r="F36" s="1904"/>
      <c r="G36" s="1905"/>
      <c r="H36" s="1892"/>
    </row>
    <row r="37" spans="2:8" ht="15.95" customHeight="1">
      <c r="B37" s="3141"/>
      <c r="C37" s="1903"/>
      <c r="D37" s="1903"/>
      <c r="E37" s="1903"/>
      <c r="F37" s="1904"/>
      <c r="G37" s="1905"/>
      <c r="H37" s="1892"/>
    </row>
    <row r="38" spans="2:8" ht="15.95" customHeight="1">
      <c r="B38" s="3141"/>
      <c r="C38" s="1903"/>
      <c r="D38" s="1903"/>
      <c r="E38" s="1903"/>
      <c r="F38" s="1904"/>
      <c r="G38" s="1905"/>
      <c r="H38" s="1892"/>
    </row>
    <row r="39" spans="2:8" ht="15.95" customHeight="1">
      <c r="B39" s="3141"/>
      <c r="C39" s="1903"/>
      <c r="D39" s="1903"/>
      <c r="E39" s="1903"/>
      <c r="F39" s="1904"/>
      <c r="G39" s="1905"/>
      <c r="H39" s="1892"/>
    </row>
    <row r="40" spans="2:8" ht="15.95" customHeight="1">
      <c r="B40" s="3142"/>
      <c r="C40" s="1906"/>
      <c r="D40" s="1906"/>
      <c r="E40" s="1906"/>
      <c r="F40" s="1907"/>
      <c r="G40" s="1908"/>
      <c r="H40" s="1892"/>
    </row>
    <row r="41" spans="2:8" ht="15.95" customHeight="1">
      <c r="B41" s="3140" t="s">
        <v>3812</v>
      </c>
      <c r="C41" s="1900"/>
      <c r="D41" s="1900"/>
      <c r="E41" s="1900"/>
      <c r="F41" s="1901"/>
      <c r="G41" s="1902"/>
      <c r="H41" s="1892"/>
    </row>
    <row r="42" spans="2:8" ht="15.95" customHeight="1">
      <c r="B42" s="3141"/>
      <c r="C42" s="1903"/>
      <c r="D42" s="1903"/>
      <c r="E42" s="1903"/>
      <c r="F42" s="1904"/>
      <c r="G42" s="1905"/>
      <c r="H42" s="1892"/>
    </row>
    <row r="43" spans="2:8" ht="15.95" customHeight="1">
      <c r="B43" s="3141"/>
      <c r="C43" s="1903"/>
      <c r="D43" s="1903"/>
      <c r="E43" s="1903"/>
      <c r="F43" s="1904"/>
      <c r="G43" s="1905"/>
      <c r="H43" s="1892"/>
    </row>
    <row r="44" spans="2:8" ht="15.95" customHeight="1">
      <c r="B44" s="3141"/>
      <c r="C44" s="1903"/>
      <c r="D44" s="1903"/>
      <c r="E44" s="1903"/>
      <c r="F44" s="1904"/>
      <c r="G44" s="1905"/>
      <c r="H44" s="1892"/>
    </row>
    <row r="45" spans="2:8" ht="15.95" customHeight="1">
      <c r="B45" s="3141"/>
      <c r="C45" s="1903"/>
      <c r="D45" s="1903"/>
      <c r="E45" s="1903"/>
      <c r="F45" s="1904"/>
      <c r="G45" s="1905"/>
      <c r="H45" s="1892"/>
    </row>
    <row r="46" spans="2:8" ht="15.95" customHeight="1">
      <c r="B46" s="3142"/>
      <c r="C46" s="1906"/>
      <c r="D46" s="1906"/>
      <c r="E46" s="1906"/>
      <c r="F46" s="1907"/>
      <c r="G46" s="1908"/>
      <c r="H46" s="1892"/>
    </row>
    <row r="47" spans="2:8" ht="14.1" customHeight="1">
      <c r="B47" s="3143" t="s">
        <v>3557</v>
      </c>
      <c r="C47" s="1900"/>
      <c r="D47" s="1900"/>
      <c r="E47" s="1900"/>
      <c r="F47" s="1901"/>
      <c r="G47" s="1902"/>
      <c r="H47" s="1892"/>
    </row>
    <row r="48" spans="2:8" ht="14.1" customHeight="1">
      <c r="B48" s="3144"/>
      <c r="C48" s="1903"/>
      <c r="D48" s="1903"/>
      <c r="E48" s="1903"/>
      <c r="F48" s="1904"/>
      <c r="G48" s="1905"/>
      <c r="H48" s="1892"/>
    </row>
    <row r="49" spans="2:8" ht="14.1" customHeight="1">
      <c r="B49" s="3144"/>
      <c r="C49" s="1903"/>
      <c r="D49" s="1903"/>
      <c r="E49" s="1903"/>
      <c r="F49" s="1904"/>
      <c r="G49" s="1905"/>
      <c r="H49" s="1892"/>
    </row>
    <row r="50" spans="2:8" ht="14.1" customHeight="1">
      <c r="B50" s="3144"/>
      <c r="C50" s="1903"/>
      <c r="D50" s="1903"/>
      <c r="E50" s="1903"/>
      <c r="F50" s="1904"/>
      <c r="G50" s="1905"/>
      <c r="H50" s="1892"/>
    </row>
    <row r="51" spans="2:8" ht="14.1" customHeight="1">
      <c r="B51" s="3144"/>
      <c r="C51" s="1903"/>
      <c r="D51" s="1903"/>
      <c r="E51" s="1903"/>
      <c r="F51" s="1904"/>
      <c r="G51" s="1905"/>
      <c r="H51" s="1892"/>
    </row>
    <row r="52" spans="2:8" ht="14.1" customHeight="1">
      <c r="B52" s="3145"/>
      <c r="C52" s="1906"/>
      <c r="D52" s="1906"/>
      <c r="E52" s="1906"/>
      <c r="F52" s="1907"/>
      <c r="G52" s="1908"/>
    </row>
    <row r="53" spans="2:8" s="1909" customFormat="1" ht="13.15" customHeight="1">
      <c r="B53" s="3143" t="s">
        <v>3813</v>
      </c>
      <c r="C53" s="1900"/>
      <c r="D53" s="1900"/>
      <c r="E53" s="1900"/>
      <c r="F53" s="1901"/>
      <c r="G53" s="1902"/>
    </row>
    <row r="54" spans="2:8" s="1909" customFormat="1" ht="13.15" customHeight="1">
      <c r="B54" s="3144"/>
      <c r="C54" s="1903"/>
      <c r="D54" s="1903"/>
      <c r="E54" s="1903"/>
      <c r="F54" s="1904"/>
      <c r="G54" s="1905"/>
    </row>
    <row r="55" spans="2:8" s="1909" customFormat="1" ht="13.15" customHeight="1">
      <c r="B55" s="3144"/>
      <c r="C55" s="1903"/>
      <c r="D55" s="1903"/>
      <c r="E55" s="1903"/>
      <c r="F55" s="1904"/>
      <c r="G55" s="1905"/>
    </row>
    <row r="56" spans="2:8" ht="15" customHeight="1">
      <c r="B56" s="3144"/>
      <c r="C56" s="1903"/>
      <c r="D56" s="1903"/>
      <c r="E56" s="1903"/>
      <c r="F56" s="1904"/>
      <c r="G56" s="1905"/>
    </row>
    <row r="57" spans="2:8" ht="15" customHeight="1">
      <c r="B57" s="3144"/>
      <c r="C57" s="1903"/>
      <c r="D57" s="1903"/>
      <c r="E57" s="1903"/>
      <c r="F57" s="1904"/>
      <c r="G57" s="1905"/>
    </row>
    <row r="58" spans="2:8" ht="15" customHeight="1">
      <c r="B58" s="3145"/>
      <c r="C58" s="1906"/>
      <c r="D58" s="1906"/>
      <c r="E58" s="1906"/>
      <c r="F58" s="1907"/>
      <c r="G58" s="1908"/>
    </row>
    <row r="59" spans="2:8" ht="15" customHeight="1">
      <c r="B59" s="3143" t="s">
        <v>3814</v>
      </c>
      <c r="C59" s="1900"/>
      <c r="D59" s="1900"/>
      <c r="E59" s="1900"/>
      <c r="F59" s="1901"/>
      <c r="G59" s="1902"/>
    </row>
    <row r="60" spans="2:8" ht="15" customHeight="1">
      <c r="B60" s="3144"/>
      <c r="C60" s="1903"/>
      <c r="D60" s="1903"/>
      <c r="E60" s="1903"/>
      <c r="F60" s="1904"/>
      <c r="G60" s="1905"/>
    </row>
    <row r="61" spans="2:8" ht="15" customHeight="1">
      <c r="B61" s="3144"/>
      <c r="C61" s="1903"/>
      <c r="D61" s="1903"/>
      <c r="E61" s="1903"/>
      <c r="F61" s="1904"/>
      <c r="G61" s="1905"/>
    </row>
    <row r="62" spans="2:8" ht="15" customHeight="1">
      <c r="B62" s="3144"/>
      <c r="C62" s="1903"/>
      <c r="D62" s="1903"/>
      <c r="E62" s="1903"/>
      <c r="F62" s="1904"/>
      <c r="G62" s="1905"/>
    </row>
    <row r="63" spans="2:8" ht="15" customHeight="1">
      <c r="B63" s="3144"/>
      <c r="C63" s="1903"/>
      <c r="D63" s="1903"/>
      <c r="E63" s="1903"/>
      <c r="F63" s="1904"/>
      <c r="G63" s="1905"/>
    </row>
    <row r="64" spans="2:8" ht="15" customHeight="1">
      <c r="B64" s="3145"/>
      <c r="C64" s="1906"/>
      <c r="D64" s="1906"/>
      <c r="E64" s="1906"/>
      <c r="F64" s="1907"/>
      <c r="G64" s="1908"/>
    </row>
    <row r="65" spans="2:7" ht="15" customHeight="1">
      <c r="B65" s="3143" t="s">
        <v>3815</v>
      </c>
      <c r="C65" s="1900"/>
      <c r="D65" s="1900"/>
      <c r="E65" s="1900"/>
      <c r="F65" s="1901"/>
      <c r="G65" s="1902"/>
    </row>
    <row r="66" spans="2:7" ht="15" customHeight="1">
      <c r="B66" s="3144"/>
      <c r="C66" s="1903"/>
      <c r="D66" s="1903"/>
      <c r="E66" s="1903"/>
      <c r="F66" s="1904"/>
      <c r="G66" s="1905"/>
    </row>
    <row r="67" spans="2:7" ht="15" customHeight="1">
      <c r="B67" s="3144"/>
      <c r="C67" s="1903"/>
      <c r="D67" s="1903"/>
      <c r="E67" s="1903"/>
      <c r="F67" s="1904"/>
      <c r="G67" s="1905"/>
    </row>
    <row r="68" spans="2:7" ht="15" customHeight="1">
      <c r="B68" s="3144"/>
      <c r="C68" s="1903"/>
      <c r="D68" s="1903"/>
      <c r="E68" s="1903"/>
      <c r="F68" s="1904"/>
      <c r="G68" s="1905"/>
    </row>
    <row r="69" spans="2:7" ht="15" customHeight="1">
      <c r="B69" s="3144"/>
      <c r="C69" s="1903"/>
      <c r="D69" s="1903"/>
      <c r="E69" s="1903"/>
      <c r="F69" s="1904"/>
      <c r="G69" s="1905"/>
    </row>
    <row r="70" spans="2:7" ht="15" customHeight="1">
      <c r="B70" s="3145"/>
      <c r="C70" s="1906"/>
      <c r="D70" s="1906"/>
      <c r="E70" s="1906"/>
      <c r="F70" s="1907"/>
      <c r="G70" s="1908"/>
    </row>
    <row r="71" spans="2:7" ht="15" customHeight="1">
      <c r="B71" s="3143" t="s">
        <v>3816</v>
      </c>
      <c r="C71" s="1900"/>
      <c r="D71" s="1900"/>
      <c r="E71" s="1900"/>
      <c r="F71" s="1901"/>
      <c r="G71" s="1902"/>
    </row>
    <row r="72" spans="2:7" ht="15" customHeight="1">
      <c r="B72" s="3144"/>
      <c r="C72" s="1903"/>
      <c r="D72" s="1903"/>
      <c r="E72" s="1903"/>
      <c r="F72" s="1904"/>
      <c r="G72" s="1905"/>
    </row>
    <row r="73" spans="2:7" ht="15" customHeight="1">
      <c r="B73" s="3144"/>
      <c r="C73" s="1903"/>
      <c r="D73" s="1903"/>
      <c r="E73" s="1903"/>
      <c r="F73" s="1904"/>
      <c r="G73" s="1905"/>
    </row>
    <row r="74" spans="2:7" ht="15" customHeight="1">
      <c r="B74" s="3144"/>
      <c r="C74" s="1903"/>
      <c r="D74" s="1903"/>
      <c r="E74" s="1903"/>
      <c r="F74" s="1904"/>
      <c r="G74" s="1905"/>
    </row>
    <row r="75" spans="2:7" ht="15" customHeight="1">
      <c r="B75" s="3144"/>
      <c r="C75" s="1903"/>
      <c r="D75" s="1903"/>
      <c r="E75" s="1903"/>
      <c r="F75" s="1904"/>
      <c r="G75" s="1905"/>
    </row>
    <row r="76" spans="2:7" ht="15" customHeight="1">
      <c r="B76" s="3145"/>
      <c r="C76" s="1906"/>
      <c r="D76" s="1906"/>
      <c r="E76" s="1906"/>
      <c r="F76" s="1907"/>
      <c r="G76" s="1908"/>
    </row>
    <row r="77" spans="2:7" ht="15" customHeight="1">
      <c r="B77" s="3140" t="s">
        <v>3817</v>
      </c>
      <c r="C77" s="1900"/>
      <c r="D77" s="1900"/>
      <c r="E77" s="1900"/>
      <c r="F77" s="1901"/>
      <c r="G77" s="1902"/>
    </row>
    <row r="78" spans="2:7" ht="15" customHeight="1">
      <c r="B78" s="3141"/>
      <c r="C78" s="1903"/>
      <c r="D78" s="1903"/>
      <c r="E78" s="1903"/>
      <c r="F78" s="1904"/>
      <c r="G78" s="1905"/>
    </row>
    <row r="79" spans="2:7" ht="15" customHeight="1">
      <c r="B79" s="3141"/>
      <c r="C79" s="1903"/>
      <c r="D79" s="1903"/>
      <c r="E79" s="1903"/>
      <c r="F79" s="1904"/>
      <c r="G79" s="1905"/>
    </row>
    <row r="80" spans="2:7" ht="15" customHeight="1">
      <c r="B80" s="3141"/>
      <c r="C80" s="1903"/>
      <c r="D80" s="1903"/>
      <c r="E80" s="1903"/>
      <c r="F80" s="1904"/>
      <c r="G80" s="1905"/>
    </row>
    <row r="81" spans="2:7" ht="15" customHeight="1">
      <c r="B81" s="3141"/>
      <c r="C81" s="1903"/>
      <c r="D81" s="1903"/>
      <c r="E81" s="1903"/>
      <c r="F81" s="1904"/>
      <c r="G81" s="1905"/>
    </row>
    <row r="82" spans="2:7" ht="15" customHeight="1">
      <c r="B82" s="3141"/>
      <c r="C82" s="1906"/>
      <c r="D82" s="1906"/>
      <c r="E82" s="1906"/>
      <c r="F82" s="1907"/>
      <c r="G82" s="1908"/>
    </row>
    <row r="83" spans="2:7" ht="15" customHeight="1">
      <c r="B83" s="3141"/>
      <c r="C83" s="1900"/>
      <c r="D83" s="1900"/>
      <c r="E83" s="1900"/>
      <c r="F83" s="1901"/>
      <c r="G83" s="1902"/>
    </row>
    <row r="84" spans="2:7" ht="15" customHeight="1">
      <c r="B84" s="3141"/>
      <c r="C84" s="1903"/>
      <c r="D84" s="1903"/>
      <c r="E84" s="1903"/>
      <c r="F84" s="1904"/>
      <c r="G84" s="1905"/>
    </row>
    <row r="85" spans="2:7" ht="15" customHeight="1">
      <c r="B85" s="3141"/>
      <c r="C85" s="1903"/>
      <c r="D85" s="1903"/>
      <c r="E85" s="1903"/>
      <c r="F85" s="1904"/>
      <c r="G85" s="1905"/>
    </row>
    <row r="86" spans="2:7" ht="15" customHeight="1">
      <c r="B86" s="3141"/>
      <c r="C86" s="1903"/>
      <c r="D86" s="1903"/>
      <c r="E86" s="1903"/>
      <c r="F86" s="1904"/>
      <c r="G86" s="1905"/>
    </row>
    <row r="87" spans="2:7" ht="15" customHeight="1">
      <c r="B87" s="3141"/>
      <c r="C87" s="1903"/>
      <c r="D87" s="1903"/>
      <c r="E87" s="1903"/>
      <c r="F87" s="1904"/>
      <c r="G87" s="1905"/>
    </row>
    <row r="88" spans="2:7" ht="15" customHeight="1">
      <c r="B88" s="3142"/>
      <c r="C88" s="1906"/>
      <c r="D88" s="1906"/>
      <c r="E88" s="1906"/>
      <c r="F88" s="1907"/>
      <c r="G88" s="1908"/>
    </row>
    <row r="90" spans="2:7" ht="15" customHeight="1">
      <c r="B90" s="1910" t="s">
        <v>3818</v>
      </c>
    </row>
    <row r="91" spans="2:7" ht="15" customHeight="1">
      <c r="B91" s="1910" t="s">
        <v>3819</v>
      </c>
    </row>
    <row r="92" spans="2:7" ht="15" customHeight="1">
      <c r="B92" s="1910" t="s">
        <v>3820</v>
      </c>
    </row>
    <row r="93" spans="2:7" s="1909" customFormat="1" ht="15" customHeight="1">
      <c r="B93" s="2251" t="s">
        <v>3821</v>
      </c>
      <c r="F93" s="2416"/>
    </row>
  </sheetData>
  <mergeCells count="13">
    <mergeCell ref="B35:B40"/>
    <mergeCell ref="B5:B10"/>
    <mergeCell ref="B11:B16"/>
    <mergeCell ref="B17:B22"/>
    <mergeCell ref="B23:B28"/>
    <mergeCell ref="B29:B34"/>
    <mergeCell ref="B77:B88"/>
    <mergeCell ref="B41:B46"/>
    <mergeCell ref="B47:B52"/>
    <mergeCell ref="B53:B58"/>
    <mergeCell ref="B59:B64"/>
    <mergeCell ref="B65:B70"/>
    <mergeCell ref="B71:B76"/>
  </mergeCells>
  <phoneticPr fontId="3"/>
  <printOptions horizontalCentered="1"/>
  <pageMargins left="0.78740157480314965" right="0.59055118110236227" top="0.82677165354330717" bottom="0.6692913385826772" header="0.51181102362204722" footer="0.51181102362204722"/>
  <pageSetup paperSize="9" scale="89" fitToHeight="0" orientation="portrait" r:id="rId1"/>
  <headerFooter scaleWithDoc="0" alignWithMargins="0">
    <oddHeader>&amp;R&amp;"ＭＳ 明朝,標準"（&amp;A）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93"/>
  <sheetViews>
    <sheetView view="pageBreakPreview" zoomScale="80" zoomScaleNormal="85" zoomScaleSheetLayoutView="80" workbookViewId="0">
      <selection activeCell="K20" sqref="K20"/>
    </sheetView>
  </sheetViews>
  <sheetFormatPr defaultColWidth="9" defaultRowHeight="15" customHeight="1"/>
  <cols>
    <col min="1" max="1" width="1.375" style="1893" customWidth="1"/>
    <col min="2" max="2" width="13.625" style="1893" customWidth="1"/>
    <col min="3" max="3" width="27.625" style="1893" customWidth="1"/>
    <col min="4" max="4" width="15.625" style="1893" customWidth="1"/>
    <col min="5" max="5" width="8.75" style="1893" customWidth="1"/>
    <col min="6" max="6" width="8.75" style="1894" customWidth="1"/>
    <col min="7" max="7" width="23.625" style="1893" customWidth="1"/>
    <col min="8" max="8" width="0.875" style="1893" customWidth="1"/>
    <col min="9" max="16384" width="9" style="1893"/>
  </cols>
  <sheetData>
    <row r="2" spans="2:8" s="1913" customFormat="1" ht="15" customHeight="1">
      <c r="B2" s="1911" t="s">
        <v>4210</v>
      </c>
      <c r="C2" s="1912"/>
      <c r="D2" s="1912"/>
      <c r="E2" s="1912"/>
      <c r="F2" s="1912"/>
      <c r="G2" s="1912"/>
      <c r="H2" s="1912"/>
    </row>
    <row r="3" spans="2:8" ht="9" customHeight="1">
      <c r="B3" s="1894"/>
      <c r="C3" s="1894"/>
      <c r="D3" s="1894"/>
      <c r="E3" s="1894"/>
      <c r="G3" s="1894"/>
    </row>
    <row r="4" spans="2:8" s="1894" customFormat="1" ht="30.75" customHeight="1">
      <c r="B4" s="1895" t="s">
        <v>3803</v>
      </c>
      <c r="C4" s="1896" t="s">
        <v>3804</v>
      </c>
      <c r="D4" s="1896" t="s">
        <v>3805</v>
      </c>
      <c r="E4" s="1897" t="s">
        <v>3806</v>
      </c>
      <c r="F4" s="1897" t="s">
        <v>3807</v>
      </c>
      <c r="G4" s="1898" t="s">
        <v>66</v>
      </c>
      <c r="H4" s="1899"/>
    </row>
    <row r="5" spans="2:8" ht="15.95" customHeight="1">
      <c r="B5" s="3140" t="s">
        <v>3808</v>
      </c>
      <c r="C5" s="1900"/>
      <c r="D5" s="1900"/>
      <c r="E5" s="1900"/>
      <c r="F5" s="1901"/>
      <c r="G5" s="1902"/>
      <c r="H5" s="1892"/>
    </row>
    <row r="6" spans="2:8" ht="15.95" customHeight="1">
      <c r="B6" s="3144"/>
      <c r="C6" s="1903"/>
      <c r="D6" s="1903"/>
      <c r="E6" s="1903"/>
      <c r="F6" s="1904"/>
      <c r="G6" s="1905"/>
      <c r="H6" s="1892"/>
    </row>
    <row r="7" spans="2:8" ht="15.95" customHeight="1">
      <c r="B7" s="3144"/>
      <c r="C7" s="1903"/>
      <c r="D7" s="1903"/>
      <c r="E7" s="1903"/>
      <c r="F7" s="1904"/>
      <c r="G7" s="1905"/>
      <c r="H7" s="1892"/>
    </row>
    <row r="8" spans="2:8" ht="15.95" customHeight="1">
      <c r="B8" s="3144"/>
      <c r="C8" s="1903"/>
      <c r="D8" s="1903"/>
      <c r="E8" s="1903"/>
      <c r="F8" s="1904"/>
      <c r="G8" s="1905"/>
      <c r="H8" s="1892"/>
    </row>
    <row r="9" spans="2:8" ht="15.95" customHeight="1">
      <c r="B9" s="3144"/>
      <c r="C9" s="1903"/>
      <c r="D9" s="1903"/>
      <c r="E9" s="1903"/>
      <c r="F9" s="1904"/>
      <c r="G9" s="1905"/>
      <c r="H9" s="1892"/>
    </row>
    <row r="10" spans="2:8" ht="15.95" customHeight="1">
      <c r="B10" s="3145"/>
      <c r="C10" s="1906"/>
      <c r="D10" s="1906"/>
      <c r="E10" s="1906"/>
      <c r="F10" s="1907"/>
      <c r="G10" s="1908"/>
      <c r="H10" s="1892"/>
    </row>
    <row r="11" spans="2:8" ht="15.95" customHeight="1">
      <c r="B11" s="3140" t="s">
        <v>3822</v>
      </c>
      <c r="C11" s="1900"/>
      <c r="D11" s="1900"/>
      <c r="E11" s="1900"/>
      <c r="F11" s="1901"/>
      <c r="G11" s="1902"/>
      <c r="H11" s="1892"/>
    </row>
    <row r="12" spans="2:8" ht="15.95" customHeight="1">
      <c r="B12" s="3141"/>
      <c r="C12" s="1903"/>
      <c r="D12" s="1903"/>
      <c r="E12" s="1903"/>
      <c r="F12" s="1904"/>
      <c r="G12" s="1905"/>
      <c r="H12" s="1892"/>
    </row>
    <row r="13" spans="2:8" ht="15.95" customHeight="1">
      <c r="B13" s="3141"/>
      <c r="C13" s="1903"/>
      <c r="D13" s="1903"/>
      <c r="E13" s="1903"/>
      <c r="F13" s="1904"/>
      <c r="G13" s="1905"/>
      <c r="H13" s="1892"/>
    </row>
    <row r="14" spans="2:8" ht="15.95" customHeight="1">
      <c r="B14" s="3141"/>
      <c r="C14" s="1903"/>
      <c r="D14" s="1903"/>
      <c r="E14" s="1903"/>
      <c r="F14" s="1904"/>
      <c r="G14" s="1905"/>
      <c r="H14" s="1892"/>
    </row>
    <row r="15" spans="2:8" ht="15.95" customHeight="1">
      <c r="B15" s="3141"/>
      <c r="C15" s="1903"/>
      <c r="D15" s="1903"/>
      <c r="E15" s="1903"/>
      <c r="F15" s="1904"/>
      <c r="G15" s="1905"/>
      <c r="H15" s="1892"/>
    </row>
    <row r="16" spans="2:8" ht="15.95" customHeight="1">
      <c r="B16" s="3142"/>
      <c r="C16" s="1906"/>
      <c r="D16" s="1906"/>
      <c r="E16" s="1906"/>
      <c r="F16" s="1907"/>
      <c r="G16" s="1908"/>
      <c r="H16" s="1892"/>
    </row>
    <row r="17" spans="2:8" ht="15.95" customHeight="1">
      <c r="B17" s="3140" t="s">
        <v>3823</v>
      </c>
      <c r="C17" s="1900"/>
      <c r="D17" s="1900"/>
      <c r="E17" s="1900"/>
      <c r="F17" s="1901"/>
      <c r="G17" s="1902"/>
      <c r="H17" s="1892"/>
    </row>
    <row r="18" spans="2:8" ht="15.95" customHeight="1">
      <c r="B18" s="3141"/>
      <c r="C18" s="1903"/>
      <c r="D18" s="1903"/>
      <c r="E18" s="1903"/>
      <c r="F18" s="1904"/>
      <c r="G18" s="1905"/>
      <c r="H18" s="1892"/>
    </row>
    <row r="19" spans="2:8" ht="15.95" customHeight="1">
      <c r="B19" s="3141"/>
      <c r="C19" s="1903"/>
      <c r="D19" s="1903"/>
      <c r="E19" s="1903"/>
      <c r="F19" s="1904"/>
      <c r="G19" s="1905"/>
      <c r="H19" s="1892"/>
    </row>
    <row r="20" spans="2:8" ht="15.95" customHeight="1">
      <c r="B20" s="3141"/>
      <c r="C20" s="1903"/>
      <c r="D20" s="1903"/>
      <c r="E20" s="1903"/>
      <c r="F20" s="1904"/>
      <c r="G20" s="1905"/>
      <c r="H20" s="1892"/>
    </row>
    <row r="21" spans="2:8" ht="15.95" customHeight="1">
      <c r="B21" s="3141"/>
      <c r="C21" s="1903"/>
      <c r="D21" s="1903"/>
      <c r="E21" s="1903"/>
      <c r="F21" s="1904"/>
      <c r="G21" s="1905"/>
      <c r="H21" s="1892"/>
    </row>
    <row r="22" spans="2:8" ht="15.95" customHeight="1">
      <c r="B22" s="3142"/>
      <c r="C22" s="1906"/>
      <c r="D22" s="1906"/>
      <c r="E22" s="1906"/>
      <c r="F22" s="1907"/>
      <c r="G22" s="1908"/>
      <c r="H22" s="1892"/>
    </row>
    <row r="23" spans="2:8" ht="15.95" customHeight="1">
      <c r="B23" s="3140" t="s">
        <v>3824</v>
      </c>
      <c r="C23" s="1900"/>
      <c r="D23" s="1900"/>
      <c r="E23" s="1900"/>
      <c r="F23" s="1901"/>
      <c r="G23" s="1902"/>
      <c r="H23" s="1892"/>
    </row>
    <row r="24" spans="2:8" ht="15.95" customHeight="1">
      <c r="B24" s="3141"/>
      <c r="C24" s="1903"/>
      <c r="D24" s="1903"/>
      <c r="E24" s="1903"/>
      <c r="F24" s="1904"/>
      <c r="G24" s="1905"/>
      <c r="H24" s="1892"/>
    </row>
    <row r="25" spans="2:8" ht="15.95" customHeight="1">
      <c r="B25" s="3141"/>
      <c r="C25" s="1903"/>
      <c r="D25" s="1903"/>
      <c r="E25" s="1903"/>
      <c r="F25" s="1904"/>
      <c r="G25" s="1905"/>
      <c r="H25" s="1892"/>
    </row>
    <row r="26" spans="2:8" ht="15.95" customHeight="1">
      <c r="B26" s="3141"/>
      <c r="C26" s="1903"/>
      <c r="D26" s="1903"/>
      <c r="E26" s="1903"/>
      <c r="F26" s="1904"/>
      <c r="G26" s="1905"/>
      <c r="H26" s="1892"/>
    </row>
    <row r="27" spans="2:8" ht="15.95" customHeight="1">
      <c r="B27" s="3141"/>
      <c r="C27" s="1903"/>
      <c r="D27" s="1903"/>
      <c r="E27" s="1903"/>
      <c r="F27" s="1904"/>
      <c r="G27" s="1905"/>
      <c r="H27" s="1892"/>
    </row>
    <row r="28" spans="2:8" ht="15.95" customHeight="1">
      <c r="B28" s="3142"/>
      <c r="C28" s="1906"/>
      <c r="D28" s="1906"/>
      <c r="E28" s="1906"/>
      <c r="F28" s="1907"/>
      <c r="G28" s="1908"/>
      <c r="H28" s="1892"/>
    </row>
    <row r="29" spans="2:8" ht="15.95" customHeight="1">
      <c r="B29" s="3140" t="s">
        <v>3825</v>
      </c>
      <c r="C29" s="1900"/>
      <c r="D29" s="1900"/>
      <c r="E29" s="1900"/>
      <c r="F29" s="1901"/>
      <c r="G29" s="1902"/>
      <c r="H29" s="1892"/>
    </row>
    <row r="30" spans="2:8" ht="15.95" customHeight="1">
      <c r="B30" s="3141"/>
      <c r="C30" s="1903"/>
      <c r="D30" s="1903"/>
      <c r="E30" s="1903"/>
      <c r="F30" s="1904"/>
      <c r="G30" s="1905"/>
      <c r="H30" s="1892"/>
    </row>
    <row r="31" spans="2:8" ht="15.95" customHeight="1">
      <c r="B31" s="3141"/>
      <c r="C31" s="1903"/>
      <c r="D31" s="1903"/>
      <c r="E31" s="1903"/>
      <c r="F31" s="1904"/>
      <c r="G31" s="1905"/>
      <c r="H31" s="1892"/>
    </row>
    <row r="32" spans="2:8" ht="15.95" customHeight="1">
      <c r="B32" s="3141"/>
      <c r="C32" s="1903"/>
      <c r="D32" s="1903"/>
      <c r="E32" s="1903"/>
      <c r="F32" s="1904"/>
      <c r="G32" s="1905"/>
      <c r="H32" s="1892"/>
    </row>
    <row r="33" spans="2:8" ht="15.95" customHeight="1">
      <c r="B33" s="3141"/>
      <c r="C33" s="1903"/>
      <c r="D33" s="1903"/>
      <c r="E33" s="1903"/>
      <c r="F33" s="1904"/>
      <c r="G33" s="1905"/>
      <c r="H33" s="1892"/>
    </row>
    <row r="34" spans="2:8" ht="15.95" customHeight="1">
      <c r="B34" s="3142"/>
      <c r="C34" s="1906"/>
      <c r="D34" s="1906"/>
      <c r="E34" s="1906"/>
      <c r="F34" s="1907"/>
      <c r="G34" s="1908"/>
      <c r="H34" s="1892"/>
    </row>
    <row r="35" spans="2:8" ht="15.95" customHeight="1">
      <c r="B35" s="3140" t="s">
        <v>3826</v>
      </c>
      <c r="C35" s="1900"/>
      <c r="D35" s="1900"/>
      <c r="E35" s="1900"/>
      <c r="F35" s="1901"/>
      <c r="G35" s="1902"/>
      <c r="H35" s="1892"/>
    </row>
    <row r="36" spans="2:8" ht="15.95" customHeight="1">
      <c r="B36" s="3141"/>
      <c r="C36" s="1903"/>
      <c r="D36" s="1903"/>
      <c r="E36" s="1903"/>
      <c r="F36" s="1904"/>
      <c r="G36" s="1905"/>
      <c r="H36" s="1892"/>
    </row>
    <row r="37" spans="2:8" ht="15.95" customHeight="1">
      <c r="B37" s="3141"/>
      <c r="C37" s="1903"/>
      <c r="D37" s="1903"/>
      <c r="E37" s="1903"/>
      <c r="F37" s="1904"/>
      <c r="G37" s="1905"/>
      <c r="H37" s="1892"/>
    </row>
    <row r="38" spans="2:8" ht="15.95" customHeight="1">
      <c r="B38" s="3141"/>
      <c r="C38" s="1903"/>
      <c r="D38" s="1903"/>
      <c r="E38" s="1903"/>
      <c r="F38" s="1904"/>
      <c r="G38" s="1905"/>
      <c r="H38" s="1892"/>
    </row>
    <row r="39" spans="2:8" ht="15.95" customHeight="1">
      <c r="B39" s="3141"/>
      <c r="C39" s="1903"/>
      <c r="D39" s="1903"/>
      <c r="E39" s="1903"/>
      <c r="F39" s="1904"/>
      <c r="G39" s="1905"/>
      <c r="H39" s="1892"/>
    </row>
    <row r="40" spans="2:8" ht="15.95" customHeight="1">
      <c r="B40" s="3142"/>
      <c r="C40" s="1906"/>
      <c r="D40" s="1906"/>
      <c r="E40" s="1906"/>
      <c r="F40" s="1907"/>
      <c r="G40" s="1908"/>
      <c r="H40" s="1892"/>
    </row>
    <row r="41" spans="2:8" ht="15.95" customHeight="1">
      <c r="B41" s="3140" t="s">
        <v>3557</v>
      </c>
      <c r="C41" s="1900"/>
      <c r="D41" s="1900"/>
      <c r="E41" s="1900"/>
      <c r="F41" s="1901"/>
      <c r="G41" s="1902"/>
      <c r="H41" s="1892"/>
    </row>
    <row r="42" spans="2:8" ht="15.95" customHeight="1">
      <c r="B42" s="3141"/>
      <c r="C42" s="1903"/>
      <c r="D42" s="1903"/>
      <c r="E42" s="1903"/>
      <c r="F42" s="1904"/>
      <c r="G42" s="1905"/>
      <c r="H42" s="1892"/>
    </row>
    <row r="43" spans="2:8" ht="15.95" customHeight="1">
      <c r="B43" s="3141"/>
      <c r="C43" s="1903"/>
      <c r="D43" s="1903"/>
      <c r="E43" s="1903"/>
      <c r="F43" s="1904"/>
      <c r="G43" s="1905"/>
      <c r="H43" s="1892"/>
    </row>
    <row r="44" spans="2:8" ht="15.95" customHeight="1">
      <c r="B44" s="3141"/>
      <c r="C44" s="1903"/>
      <c r="D44" s="1903"/>
      <c r="E44" s="1903"/>
      <c r="F44" s="1904"/>
      <c r="G44" s="1905"/>
      <c r="H44" s="1892"/>
    </row>
    <row r="45" spans="2:8" ht="15.95" customHeight="1">
      <c r="B45" s="3141"/>
      <c r="C45" s="1903"/>
      <c r="D45" s="1903"/>
      <c r="E45" s="1903"/>
      <c r="F45" s="1904"/>
      <c r="G45" s="1905"/>
      <c r="H45" s="1892"/>
    </row>
    <row r="46" spans="2:8" ht="15.95" customHeight="1">
      <c r="B46" s="3142"/>
      <c r="C46" s="1906"/>
      <c r="D46" s="1906"/>
      <c r="E46" s="1906"/>
      <c r="F46" s="1907"/>
      <c r="G46" s="1908"/>
      <c r="H46" s="1892"/>
    </row>
    <row r="47" spans="2:8" ht="14.1" customHeight="1">
      <c r="B47" s="3143" t="s">
        <v>3813</v>
      </c>
      <c r="C47" s="1900"/>
      <c r="D47" s="1900"/>
      <c r="E47" s="1900"/>
      <c r="F47" s="1901"/>
      <c r="G47" s="1902"/>
      <c r="H47" s="1892"/>
    </row>
    <row r="48" spans="2:8" ht="14.1" customHeight="1">
      <c r="B48" s="3144"/>
      <c r="C48" s="1903"/>
      <c r="D48" s="1903"/>
      <c r="E48" s="1903"/>
      <c r="F48" s="1904"/>
      <c r="G48" s="1905"/>
      <c r="H48" s="1892"/>
    </row>
    <row r="49" spans="2:8" ht="14.1" customHeight="1">
      <c r="B49" s="3144"/>
      <c r="C49" s="1903"/>
      <c r="D49" s="1903"/>
      <c r="E49" s="1903"/>
      <c r="F49" s="1904"/>
      <c r="G49" s="1905"/>
      <c r="H49" s="1892"/>
    </row>
    <row r="50" spans="2:8" ht="14.1" customHeight="1">
      <c r="B50" s="3144"/>
      <c r="C50" s="1903"/>
      <c r="D50" s="1903"/>
      <c r="E50" s="1903"/>
      <c r="F50" s="1904"/>
      <c r="G50" s="1905"/>
      <c r="H50" s="1892"/>
    </row>
    <row r="51" spans="2:8" ht="14.1" customHeight="1">
      <c r="B51" s="3144"/>
      <c r="C51" s="1903"/>
      <c r="D51" s="1903"/>
      <c r="E51" s="1903"/>
      <c r="F51" s="1904"/>
      <c r="G51" s="1905"/>
      <c r="H51" s="1892"/>
    </row>
    <row r="52" spans="2:8" ht="14.1" customHeight="1">
      <c r="B52" s="3145"/>
      <c r="C52" s="1906"/>
      <c r="D52" s="1906"/>
      <c r="E52" s="1906"/>
      <c r="F52" s="1907"/>
      <c r="G52" s="1908"/>
      <c r="H52" s="1892"/>
    </row>
    <row r="53" spans="2:8" s="1909" customFormat="1" ht="13.15" customHeight="1">
      <c r="B53" s="3143" t="s">
        <v>3814</v>
      </c>
      <c r="C53" s="1900"/>
      <c r="D53" s="1900"/>
      <c r="E53" s="1900"/>
      <c r="F53" s="1901"/>
      <c r="G53" s="1902"/>
      <c r="H53" s="1910"/>
    </row>
    <row r="54" spans="2:8" s="1909" customFormat="1" ht="13.15" customHeight="1">
      <c r="B54" s="3144"/>
      <c r="C54" s="1903"/>
      <c r="D54" s="1903"/>
      <c r="E54" s="1903"/>
      <c r="F54" s="1904"/>
      <c r="G54" s="1905"/>
      <c r="H54" s="1910"/>
    </row>
    <row r="55" spans="2:8" s="1909" customFormat="1" ht="13.15" customHeight="1">
      <c r="B55" s="3144"/>
      <c r="C55" s="1903"/>
      <c r="D55" s="1903"/>
      <c r="E55" s="1903"/>
      <c r="F55" s="1904"/>
      <c r="G55" s="1905"/>
      <c r="H55" s="1910"/>
    </row>
    <row r="56" spans="2:8" ht="15" customHeight="1">
      <c r="B56" s="3144"/>
      <c r="C56" s="1903"/>
      <c r="D56" s="1903"/>
      <c r="E56" s="1903"/>
      <c r="F56" s="1904"/>
      <c r="G56" s="1905"/>
    </row>
    <row r="57" spans="2:8" ht="15" customHeight="1">
      <c r="B57" s="3144"/>
      <c r="C57" s="1903"/>
      <c r="D57" s="1903"/>
      <c r="E57" s="1903"/>
      <c r="F57" s="1904"/>
      <c r="G57" s="1905"/>
    </row>
    <row r="58" spans="2:8" ht="15" customHeight="1">
      <c r="B58" s="3145"/>
      <c r="C58" s="1906"/>
      <c r="D58" s="1906"/>
      <c r="E58" s="1906"/>
      <c r="F58" s="1907"/>
      <c r="G58" s="1908"/>
    </row>
    <row r="59" spans="2:8" ht="15" customHeight="1">
      <c r="B59" s="3143" t="s">
        <v>3815</v>
      </c>
      <c r="C59" s="1900"/>
      <c r="D59" s="1900"/>
      <c r="E59" s="1900"/>
      <c r="F59" s="1901"/>
      <c r="G59" s="1902"/>
    </row>
    <row r="60" spans="2:8" ht="15" customHeight="1">
      <c r="B60" s="3144"/>
      <c r="C60" s="1903"/>
      <c r="D60" s="1903"/>
      <c r="E60" s="1903"/>
      <c r="F60" s="1904"/>
      <c r="G60" s="1905"/>
    </row>
    <row r="61" spans="2:8" ht="15" customHeight="1">
      <c r="B61" s="3144"/>
      <c r="C61" s="1903"/>
      <c r="D61" s="1903"/>
      <c r="E61" s="1903"/>
      <c r="F61" s="1904"/>
      <c r="G61" s="1905"/>
    </row>
    <row r="62" spans="2:8" ht="15" customHeight="1">
      <c r="B62" s="3144"/>
      <c r="C62" s="1903"/>
      <c r="D62" s="1903"/>
      <c r="E62" s="1903"/>
      <c r="F62" s="1904"/>
      <c r="G62" s="1905"/>
    </row>
    <row r="63" spans="2:8" ht="15" customHeight="1">
      <c r="B63" s="3144"/>
      <c r="C63" s="1903"/>
      <c r="D63" s="1903"/>
      <c r="E63" s="1903"/>
      <c r="F63" s="1904"/>
      <c r="G63" s="1905"/>
    </row>
    <row r="64" spans="2:8" ht="15" customHeight="1">
      <c r="B64" s="3145"/>
      <c r="C64" s="1906"/>
      <c r="D64" s="1906"/>
      <c r="E64" s="1906"/>
      <c r="F64" s="1907"/>
      <c r="G64" s="1908"/>
    </row>
    <row r="65" spans="2:7" ht="15" customHeight="1">
      <c r="B65" s="3143" t="s">
        <v>3816</v>
      </c>
      <c r="C65" s="1900"/>
      <c r="D65" s="1900"/>
      <c r="E65" s="1900"/>
      <c r="F65" s="1901"/>
      <c r="G65" s="1902"/>
    </row>
    <row r="66" spans="2:7" ht="15" customHeight="1">
      <c r="B66" s="3144"/>
      <c r="C66" s="1903"/>
      <c r="D66" s="1903"/>
      <c r="E66" s="1903"/>
      <c r="F66" s="1904"/>
      <c r="G66" s="1905"/>
    </row>
    <row r="67" spans="2:7" ht="15" customHeight="1">
      <c r="B67" s="3144"/>
      <c r="C67" s="1903"/>
      <c r="D67" s="1903"/>
      <c r="E67" s="1903"/>
      <c r="F67" s="1904"/>
      <c r="G67" s="1905"/>
    </row>
    <row r="68" spans="2:7" ht="15" customHeight="1">
      <c r="B68" s="3144"/>
      <c r="C68" s="1903"/>
      <c r="D68" s="1903"/>
      <c r="E68" s="1903"/>
      <c r="F68" s="1904"/>
      <c r="G68" s="1905"/>
    </row>
    <row r="69" spans="2:7" ht="15" customHeight="1">
      <c r="B69" s="3144"/>
      <c r="C69" s="1903"/>
      <c r="D69" s="1903"/>
      <c r="E69" s="1903"/>
      <c r="F69" s="1904"/>
      <c r="G69" s="1905"/>
    </row>
    <row r="70" spans="2:7" ht="15" customHeight="1">
      <c r="B70" s="3145"/>
      <c r="C70" s="1906"/>
      <c r="D70" s="1906"/>
      <c r="E70" s="1906"/>
      <c r="F70" s="1907"/>
      <c r="G70" s="1908"/>
    </row>
    <row r="71" spans="2:7" ht="15" customHeight="1">
      <c r="B71" s="3140" t="s">
        <v>3817</v>
      </c>
      <c r="C71" s="1900"/>
      <c r="D71" s="1900"/>
      <c r="E71" s="1900"/>
      <c r="F71" s="1901"/>
      <c r="G71" s="1902"/>
    </row>
    <row r="72" spans="2:7" ht="15" customHeight="1">
      <c r="B72" s="3141"/>
      <c r="C72" s="1903"/>
      <c r="D72" s="1903"/>
      <c r="E72" s="1903"/>
      <c r="F72" s="1904"/>
      <c r="G72" s="1905"/>
    </row>
    <row r="73" spans="2:7" ht="15" customHeight="1">
      <c r="B73" s="3141"/>
      <c r="C73" s="1903"/>
      <c r="D73" s="1903"/>
      <c r="E73" s="1903"/>
      <c r="F73" s="1904"/>
      <c r="G73" s="1905"/>
    </row>
    <row r="74" spans="2:7" ht="15" customHeight="1">
      <c r="B74" s="3141"/>
      <c r="C74" s="1903"/>
      <c r="D74" s="1903"/>
      <c r="E74" s="1903"/>
      <c r="F74" s="1904"/>
      <c r="G74" s="1905"/>
    </row>
    <row r="75" spans="2:7" ht="15" customHeight="1">
      <c r="B75" s="3141"/>
      <c r="C75" s="1903"/>
      <c r="D75" s="1903"/>
      <c r="E75" s="1903"/>
      <c r="F75" s="1904"/>
      <c r="G75" s="1905"/>
    </row>
    <row r="76" spans="2:7" ht="15" customHeight="1">
      <c r="B76" s="3141"/>
      <c r="C76" s="1906"/>
      <c r="D76" s="1906"/>
      <c r="E76" s="1906"/>
      <c r="F76" s="1907"/>
      <c r="G76" s="1908"/>
    </row>
    <row r="77" spans="2:7" ht="15" customHeight="1">
      <c r="B77" s="3141"/>
      <c r="C77" s="1900"/>
      <c r="D77" s="1900"/>
      <c r="E77" s="1900"/>
      <c r="F77" s="1901"/>
      <c r="G77" s="1902"/>
    </row>
    <row r="78" spans="2:7" ht="15" customHeight="1">
      <c r="B78" s="3141"/>
      <c r="C78" s="1903"/>
      <c r="D78" s="1903"/>
      <c r="E78" s="1903"/>
      <c r="F78" s="1904"/>
      <c r="G78" s="1905"/>
    </row>
    <row r="79" spans="2:7" ht="15" customHeight="1">
      <c r="B79" s="3141"/>
      <c r="C79" s="1903"/>
      <c r="D79" s="1903"/>
      <c r="E79" s="1903"/>
      <c r="F79" s="1904"/>
      <c r="G79" s="1905"/>
    </row>
    <row r="80" spans="2:7" ht="15" customHeight="1">
      <c r="B80" s="3141"/>
      <c r="C80" s="1903"/>
      <c r="D80" s="1903"/>
      <c r="E80" s="1903"/>
      <c r="F80" s="1904"/>
      <c r="G80" s="1905"/>
    </row>
    <row r="81" spans="2:7" ht="15" customHeight="1">
      <c r="B81" s="3141"/>
      <c r="C81" s="1903"/>
      <c r="D81" s="1903"/>
      <c r="E81" s="1903"/>
      <c r="F81" s="1904"/>
      <c r="G81" s="1905"/>
    </row>
    <row r="82" spans="2:7" ht="15" customHeight="1">
      <c r="B82" s="3141"/>
      <c r="C82" s="1906"/>
      <c r="D82" s="1906"/>
      <c r="E82" s="1906"/>
      <c r="F82" s="1907"/>
      <c r="G82" s="1908"/>
    </row>
    <row r="83" spans="2:7" ht="15" customHeight="1">
      <c r="B83" s="3141"/>
      <c r="C83" s="1900"/>
      <c r="D83" s="1900"/>
      <c r="E83" s="1900"/>
      <c r="F83" s="1901"/>
      <c r="G83" s="1902"/>
    </row>
    <row r="84" spans="2:7" ht="15" customHeight="1">
      <c r="B84" s="3141"/>
      <c r="C84" s="1903"/>
      <c r="D84" s="1903"/>
      <c r="E84" s="1903"/>
      <c r="F84" s="1904"/>
      <c r="G84" s="1905"/>
    </row>
    <row r="85" spans="2:7" ht="15" customHeight="1">
      <c r="B85" s="3141"/>
      <c r="C85" s="1903"/>
      <c r="D85" s="1903"/>
      <c r="E85" s="1903"/>
      <c r="F85" s="1904"/>
      <c r="G85" s="1905"/>
    </row>
    <row r="86" spans="2:7" ht="15" customHeight="1">
      <c r="B86" s="3141"/>
      <c r="C86" s="1903"/>
      <c r="D86" s="1903"/>
      <c r="E86" s="1903"/>
      <c r="F86" s="1904"/>
      <c r="G86" s="1905"/>
    </row>
    <row r="87" spans="2:7" ht="15" customHeight="1">
      <c r="B87" s="3141"/>
      <c r="C87" s="1903"/>
      <c r="D87" s="1903"/>
      <c r="E87" s="1903"/>
      <c r="F87" s="1904"/>
      <c r="G87" s="1905"/>
    </row>
    <row r="88" spans="2:7" ht="15" customHeight="1">
      <c r="B88" s="3142"/>
      <c r="C88" s="1906"/>
      <c r="D88" s="1906"/>
      <c r="E88" s="1906"/>
      <c r="F88" s="1907"/>
      <c r="G88" s="1908"/>
    </row>
    <row r="90" spans="2:7" ht="15" customHeight="1">
      <c r="B90" s="1910" t="s">
        <v>3818</v>
      </c>
    </row>
    <row r="91" spans="2:7" ht="15" customHeight="1">
      <c r="B91" s="1910" t="s">
        <v>3819</v>
      </c>
    </row>
    <row r="92" spans="2:7" ht="15" customHeight="1">
      <c r="B92" s="1910" t="s">
        <v>3820</v>
      </c>
    </row>
    <row r="93" spans="2:7" s="1909" customFormat="1" ht="15" customHeight="1">
      <c r="B93" s="2251" t="s">
        <v>3821</v>
      </c>
      <c r="F93" s="2416"/>
    </row>
  </sheetData>
  <mergeCells count="12">
    <mergeCell ref="B71:B88"/>
    <mergeCell ref="B5:B10"/>
    <mergeCell ref="B11:B16"/>
    <mergeCell ref="B17:B22"/>
    <mergeCell ref="B23:B28"/>
    <mergeCell ref="B29:B34"/>
    <mergeCell ref="B35:B40"/>
    <mergeCell ref="B41:B46"/>
    <mergeCell ref="B47:B52"/>
    <mergeCell ref="B53:B58"/>
    <mergeCell ref="B59:B64"/>
    <mergeCell ref="B65:B70"/>
  </mergeCells>
  <phoneticPr fontId="3"/>
  <printOptions horizontalCentered="1"/>
  <pageMargins left="0.78740157480314965" right="0.59055118110236227" top="0.82677165354330717" bottom="0.6692913385826772" header="0.51181102362204722" footer="0.51181102362204722"/>
  <pageSetup paperSize="9" scale="89" fitToHeight="0" orientation="portrait" r:id="rId1"/>
  <headerFooter scaleWithDoc="0" alignWithMargins="0">
    <oddHeader>&amp;R&amp;"ＭＳ 明朝,標準"（&amp;A）</oddHeader>
  </headerFooter>
  <rowBreaks count="1" manualBreakCount="1">
    <brk id="52" max="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196"/>
  <sheetViews>
    <sheetView showGridLines="0" view="pageBreakPreview" zoomScale="80" zoomScaleNormal="100" zoomScaleSheetLayoutView="80" workbookViewId="0">
      <selection activeCell="C45" sqref="C45"/>
    </sheetView>
  </sheetViews>
  <sheetFormatPr defaultColWidth="9" defaultRowHeight="12" customHeight="1"/>
  <cols>
    <col min="1" max="1" width="1.25" style="1915" customWidth="1"/>
    <col min="2" max="2" width="16.625" style="1915" customWidth="1"/>
    <col min="3" max="3" width="25.625" style="1915" customWidth="1"/>
    <col min="4" max="4" width="20.625" style="1915" customWidth="1"/>
    <col min="5" max="5" width="10.625" style="1915" customWidth="1"/>
    <col min="6" max="6" width="20.625" style="1915" customWidth="1"/>
    <col min="7" max="7" width="10.625" style="1915" customWidth="1"/>
    <col min="8" max="8" width="1.25" style="1915" customWidth="1"/>
    <col min="9" max="16384" width="9" style="1915"/>
  </cols>
  <sheetData>
    <row r="2" spans="2:7" ht="15" customHeight="1">
      <c r="B2" s="1914" t="s">
        <v>3827</v>
      </c>
      <c r="C2" s="1914"/>
      <c r="D2" s="1914"/>
      <c r="E2" s="1914"/>
      <c r="F2" s="1914"/>
      <c r="G2" s="1914"/>
    </row>
    <row r="3" spans="2:7" ht="10.5" customHeight="1">
      <c r="B3" s="1916"/>
      <c r="C3" s="1917"/>
      <c r="D3" s="1917"/>
      <c r="E3" s="1917"/>
      <c r="F3" s="1917"/>
      <c r="G3" s="1917"/>
    </row>
    <row r="4" spans="2:7" s="1918" customFormat="1" ht="12" customHeight="1">
      <c r="B4" s="3146" t="s">
        <v>3828</v>
      </c>
      <c r="C4" s="3146" t="s">
        <v>3829</v>
      </c>
      <c r="D4" s="3149" t="s">
        <v>3830</v>
      </c>
      <c r="E4" s="3150"/>
      <c r="F4" s="3149" t="s">
        <v>3831</v>
      </c>
      <c r="G4" s="3150"/>
    </row>
    <row r="5" spans="2:7" ht="12" customHeight="1">
      <c r="B5" s="3147"/>
      <c r="C5" s="3148"/>
      <c r="D5" s="1919" t="s">
        <v>3833</v>
      </c>
      <c r="E5" s="1920" t="s">
        <v>1206</v>
      </c>
      <c r="F5" s="1919" t="s">
        <v>3832</v>
      </c>
      <c r="G5" s="1920" t="s">
        <v>3834</v>
      </c>
    </row>
    <row r="6" spans="2:7" ht="17.25" customHeight="1">
      <c r="B6" s="1921" t="s">
        <v>3835</v>
      </c>
      <c r="C6" s="1922"/>
      <c r="D6" s="1923"/>
      <c r="E6" s="1923"/>
      <c r="F6" s="1923"/>
      <c r="G6" s="1924"/>
    </row>
    <row r="7" spans="2:7" ht="12" customHeight="1">
      <c r="B7" s="3140" t="s">
        <v>3836</v>
      </c>
      <c r="C7" s="1925"/>
      <c r="D7" s="1926"/>
      <c r="E7" s="1927"/>
      <c r="F7" s="1926"/>
      <c r="G7" s="1927"/>
    </row>
    <row r="8" spans="2:7" ht="12" customHeight="1">
      <c r="B8" s="3144"/>
      <c r="C8" s="1928"/>
      <c r="D8" s="1929"/>
      <c r="E8" s="1930"/>
      <c r="F8" s="1929"/>
      <c r="G8" s="1930"/>
    </row>
    <row r="9" spans="2:7" ht="12" customHeight="1">
      <c r="B9" s="3144"/>
      <c r="C9" s="1928"/>
      <c r="D9" s="1929"/>
      <c r="E9" s="1930"/>
      <c r="F9" s="1929"/>
      <c r="G9" s="1930"/>
    </row>
    <row r="10" spans="2:7" ht="12" customHeight="1">
      <c r="B10" s="3144"/>
      <c r="C10" s="1928"/>
      <c r="D10" s="1929"/>
      <c r="E10" s="1930"/>
      <c r="F10" s="1929"/>
      <c r="G10" s="1930"/>
    </row>
    <row r="11" spans="2:7" ht="12" customHeight="1">
      <c r="B11" s="3144"/>
      <c r="C11" s="1928"/>
      <c r="D11" s="1929"/>
      <c r="E11" s="1930"/>
      <c r="F11" s="1929"/>
      <c r="G11" s="1930"/>
    </row>
    <row r="12" spans="2:7" ht="12" customHeight="1">
      <c r="B12" s="3145"/>
      <c r="C12" s="1931"/>
      <c r="D12" s="1932"/>
      <c r="E12" s="1933"/>
      <c r="F12" s="1932"/>
      <c r="G12" s="1933"/>
    </row>
    <row r="13" spans="2:7" ht="12" customHeight="1">
      <c r="B13" s="3140" t="s">
        <v>3808</v>
      </c>
      <c r="C13" s="1925"/>
      <c r="D13" s="1926"/>
      <c r="E13" s="1927"/>
      <c r="F13" s="1926"/>
      <c r="G13" s="1927"/>
    </row>
    <row r="14" spans="2:7" ht="12" customHeight="1">
      <c r="B14" s="3144"/>
      <c r="C14" s="1928"/>
      <c r="D14" s="1929"/>
      <c r="E14" s="1930"/>
      <c r="F14" s="1929"/>
      <c r="G14" s="1930"/>
    </row>
    <row r="15" spans="2:7" ht="12" customHeight="1">
      <c r="B15" s="3144"/>
      <c r="C15" s="1928"/>
      <c r="D15" s="1929"/>
      <c r="E15" s="1930"/>
      <c r="F15" s="1929"/>
      <c r="G15" s="1930"/>
    </row>
    <row r="16" spans="2:7" ht="12" customHeight="1">
      <c r="B16" s="3144"/>
      <c r="C16" s="1928"/>
      <c r="D16" s="1929"/>
      <c r="E16" s="1930"/>
      <c r="F16" s="1929"/>
      <c r="G16" s="1930"/>
    </row>
    <row r="17" spans="2:7" ht="12" customHeight="1">
      <c r="B17" s="3144"/>
      <c r="C17" s="1928"/>
      <c r="D17" s="1929"/>
      <c r="E17" s="1930"/>
      <c r="F17" s="1929"/>
      <c r="G17" s="1930"/>
    </row>
    <row r="18" spans="2:7" ht="12" customHeight="1">
      <c r="B18" s="3145"/>
      <c r="C18" s="1931"/>
      <c r="D18" s="1932"/>
      <c r="E18" s="1933"/>
      <c r="F18" s="1932"/>
      <c r="G18" s="1933"/>
    </row>
    <row r="19" spans="2:7" ht="12" customHeight="1">
      <c r="B19" s="3140" t="s">
        <v>152</v>
      </c>
      <c r="C19" s="1925"/>
      <c r="D19" s="1926"/>
      <c r="E19" s="1927"/>
      <c r="F19" s="1926"/>
      <c r="G19" s="1927"/>
    </row>
    <row r="20" spans="2:7" ht="12" customHeight="1">
      <c r="B20" s="3141"/>
      <c r="C20" s="1928"/>
      <c r="D20" s="1929"/>
      <c r="E20" s="1930"/>
      <c r="F20" s="1929"/>
      <c r="G20" s="1930"/>
    </row>
    <row r="21" spans="2:7" ht="12" customHeight="1">
      <c r="B21" s="3141"/>
      <c r="C21" s="1928"/>
      <c r="D21" s="1929"/>
      <c r="E21" s="1930"/>
      <c r="F21" s="1929"/>
      <c r="G21" s="1930"/>
    </row>
    <row r="22" spans="2:7" ht="12" customHeight="1">
      <c r="B22" s="3141"/>
      <c r="C22" s="1928"/>
      <c r="D22" s="1929"/>
      <c r="E22" s="1930"/>
      <c r="F22" s="1929"/>
      <c r="G22" s="1930"/>
    </row>
    <row r="23" spans="2:7" ht="12" customHeight="1">
      <c r="B23" s="3141"/>
      <c r="C23" s="1928"/>
      <c r="D23" s="1929"/>
      <c r="E23" s="1930"/>
      <c r="F23" s="1929"/>
      <c r="G23" s="1930"/>
    </row>
    <row r="24" spans="2:7" ht="12" customHeight="1">
      <c r="B24" s="3142"/>
      <c r="C24" s="1931"/>
      <c r="D24" s="1932"/>
      <c r="E24" s="1933"/>
      <c r="F24" s="1932"/>
      <c r="G24" s="1933"/>
    </row>
    <row r="25" spans="2:7" ht="12" customHeight="1">
      <c r="B25" s="3140" t="s">
        <v>3837</v>
      </c>
      <c r="C25" s="1925"/>
      <c r="D25" s="1926"/>
      <c r="E25" s="1927"/>
      <c r="F25" s="1926"/>
      <c r="G25" s="1927"/>
    </row>
    <row r="26" spans="2:7" ht="12" customHeight="1">
      <c r="B26" s="3141"/>
      <c r="C26" s="1928"/>
      <c r="D26" s="1929"/>
      <c r="E26" s="1930"/>
      <c r="F26" s="1929"/>
      <c r="G26" s="1930"/>
    </row>
    <row r="27" spans="2:7" ht="12" customHeight="1">
      <c r="B27" s="3141"/>
      <c r="C27" s="1928"/>
      <c r="D27" s="1929"/>
      <c r="E27" s="1930"/>
      <c r="F27" s="1929"/>
      <c r="G27" s="1930"/>
    </row>
    <row r="28" spans="2:7" ht="12" customHeight="1">
      <c r="B28" s="3141"/>
      <c r="C28" s="1928"/>
      <c r="D28" s="1929"/>
      <c r="E28" s="1930"/>
      <c r="F28" s="1929"/>
      <c r="G28" s="1930"/>
    </row>
    <row r="29" spans="2:7" ht="12" customHeight="1">
      <c r="B29" s="3141"/>
      <c r="C29" s="1928"/>
      <c r="D29" s="1929"/>
      <c r="E29" s="1930"/>
      <c r="F29" s="1929"/>
      <c r="G29" s="1930"/>
    </row>
    <row r="30" spans="2:7" ht="12" customHeight="1">
      <c r="B30" s="3142"/>
      <c r="C30" s="1931"/>
      <c r="D30" s="1932"/>
      <c r="E30" s="1933"/>
      <c r="F30" s="1932"/>
      <c r="G30" s="1933"/>
    </row>
    <row r="31" spans="2:7" ht="12" customHeight="1">
      <c r="B31" s="3140" t="s">
        <v>3809</v>
      </c>
      <c r="C31" s="1925"/>
      <c r="D31" s="1926"/>
      <c r="E31" s="1927"/>
      <c r="F31" s="1926"/>
      <c r="G31" s="1927"/>
    </row>
    <row r="32" spans="2:7" ht="12" customHeight="1">
      <c r="B32" s="3141"/>
      <c r="C32" s="1928"/>
      <c r="D32" s="1929"/>
      <c r="E32" s="1930"/>
      <c r="F32" s="1929"/>
      <c r="G32" s="1930"/>
    </row>
    <row r="33" spans="2:7" ht="12" customHeight="1">
      <c r="B33" s="3141"/>
      <c r="C33" s="1928"/>
      <c r="D33" s="1929"/>
      <c r="E33" s="1930"/>
      <c r="F33" s="1929"/>
      <c r="G33" s="1930"/>
    </row>
    <row r="34" spans="2:7" ht="12" customHeight="1">
      <c r="B34" s="3141"/>
      <c r="C34" s="1928"/>
      <c r="D34" s="1929"/>
      <c r="E34" s="1930"/>
      <c r="F34" s="1929"/>
      <c r="G34" s="1930"/>
    </row>
    <row r="35" spans="2:7" ht="12" customHeight="1">
      <c r="B35" s="3141"/>
      <c r="C35" s="1928"/>
      <c r="D35" s="1929"/>
      <c r="E35" s="1930"/>
      <c r="F35" s="1929"/>
      <c r="G35" s="1930"/>
    </row>
    <row r="36" spans="2:7" ht="12" customHeight="1">
      <c r="B36" s="3142"/>
      <c r="C36" s="1931"/>
      <c r="D36" s="1932"/>
      <c r="E36" s="1933"/>
      <c r="F36" s="1932"/>
      <c r="G36" s="1933"/>
    </row>
    <row r="37" spans="2:7" ht="12" customHeight="1">
      <c r="B37" s="3140" t="s">
        <v>3810</v>
      </c>
      <c r="C37" s="1925"/>
      <c r="D37" s="1926"/>
      <c r="E37" s="1927"/>
      <c r="F37" s="1926"/>
      <c r="G37" s="1927"/>
    </row>
    <row r="38" spans="2:7" ht="12" customHeight="1">
      <c r="B38" s="3141"/>
      <c r="C38" s="1928"/>
      <c r="D38" s="1929"/>
      <c r="E38" s="1930"/>
      <c r="F38" s="1929"/>
      <c r="G38" s="1930"/>
    </row>
    <row r="39" spans="2:7" ht="12" customHeight="1">
      <c r="B39" s="3141"/>
      <c r="C39" s="1928"/>
      <c r="D39" s="1929"/>
      <c r="E39" s="1930"/>
      <c r="F39" s="1929"/>
      <c r="G39" s="1930"/>
    </row>
    <row r="40" spans="2:7" ht="12" customHeight="1">
      <c r="B40" s="3141"/>
      <c r="C40" s="1928"/>
      <c r="D40" s="1929"/>
      <c r="E40" s="1930"/>
      <c r="F40" s="1929"/>
      <c r="G40" s="1930"/>
    </row>
    <row r="41" spans="2:7" ht="12" customHeight="1">
      <c r="B41" s="3141"/>
      <c r="C41" s="1928"/>
      <c r="D41" s="1929"/>
      <c r="E41" s="1930"/>
      <c r="F41" s="1929"/>
      <c r="G41" s="1930"/>
    </row>
    <row r="42" spans="2:7" ht="12" customHeight="1">
      <c r="B42" s="3142"/>
      <c r="C42" s="1931"/>
      <c r="D42" s="1932"/>
      <c r="E42" s="1933"/>
      <c r="F42" s="1932"/>
      <c r="G42" s="1933"/>
    </row>
    <row r="43" spans="2:7" ht="12" customHeight="1">
      <c r="B43" s="3140" t="s">
        <v>3811</v>
      </c>
      <c r="C43" s="1925"/>
      <c r="D43" s="1926"/>
      <c r="E43" s="1927"/>
      <c r="F43" s="1926"/>
      <c r="G43" s="1927"/>
    </row>
    <row r="44" spans="2:7" ht="12" customHeight="1">
      <c r="B44" s="3141"/>
      <c r="C44" s="1928"/>
      <c r="D44" s="1929"/>
      <c r="E44" s="1930"/>
      <c r="F44" s="1929"/>
      <c r="G44" s="1930"/>
    </row>
    <row r="45" spans="2:7" ht="12" customHeight="1">
      <c r="B45" s="3141"/>
      <c r="C45" s="1928"/>
      <c r="D45" s="1929"/>
      <c r="E45" s="1930"/>
      <c r="F45" s="1929"/>
      <c r="G45" s="1930"/>
    </row>
    <row r="46" spans="2:7" ht="12" customHeight="1">
      <c r="B46" s="3141"/>
      <c r="C46" s="1928"/>
      <c r="D46" s="1929"/>
      <c r="E46" s="1930"/>
      <c r="F46" s="1929"/>
      <c r="G46" s="1930"/>
    </row>
    <row r="47" spans="2:7" ht="12" customHeight="1">
      <c r="B47" s="3141"/>
      <c r="C47" s="1928"/>
      <c r="D47" s="1929"/>
      <c r="E47" s="1930"/>
      <c r="F47" s="1929"/>
      <c r="G47" s="1930"/>
    </row>
    <row r="48" spans="2:7" ht="12" customHeight="1">
      <c r="B48" s="3142"/>
      <c r="C48" s="1931"/>
      <c r="D48" s="1932"/>
      <c r="E48" s="1933"/>
      <c r="F48" s="1932"/>
      <c r="G48" s="1933"/>
    </row>
    <row r="49" spans="2:7" ht="12" customHeight="1">
      <c r="B49" s="3140" t="s">
        <v>3812</v>
      </c>
      <c r="C49" s="1925"/>
      <c r="D49" s="1926"/>
      <c r="E49" s="1927"/>
      <c r="F49" s="1926"/>
      <c r="G49" s="1927"/>
    </row>
    <row r="50" spans="2:7" ht="12" customHeight="1">
      <c r="B50" s="3141"/>
      <c r="C50" s="1928"/>
      <c r="D50" s="1929"/>
      <c r="E50" s="1930"/>
      <c r="F50" s="1929"/>
      <c r="G50" s="1930"/>
    </row>
    <row r="51" spans="2:7" ht="12" customHeight="1">
      <c r="B51" s="3141"/>
      <c r="C51" s="1928"/>
      <c r="D51" s="1929"/>
      <c r="E51" s="1930"/>
      <c r="F51" s="1929"/>
      <c r="G51" s="1930"/>
    </row>
    <row r="52" spans="2:7" ht="12" customHeight="1">
      <c r="B52" s="3141"/>
      <c r="C52" s="1928"/>
      <c r="D52" s="1929"/>
      <c r="E52" s="1930"/>
      <c r="F52" s="1929"/>
      <c r="G52" s="1930"/>
    </row>
    <row r="53" spans="2:7" ht="12" customHeight="1">
      <c r="B53" s="3141"/>
      <c r="C53" s="1928"/>
      <c r="D53" s="1929"/>
      <c r="E53" s="1930"/>
      <c r="F53" s="1929"/>
      <c r="G53" s="1930"/>
    </row>
    <row r="54" spans="2:7" ht="12" customHeight="1">
      <c r="B54" s="3142"/>
      <c r="C54" s="1931"/>
      <c r="D54" s="1932"/>
      <c r="E54" s="1933"/>
      <c r="F54" s="1932"/>
      <c r="G54" s="1933"/>
    </row>
    <row r="55" spans="2:7" ht="12" customHeight="1">
      <c r="B55" s="3143" t="s">
        <v>3557</v>
      </c>
      <c r="C55" s="1925"/>
      <c r="D55" s="1926"/>
      <c r="E55" s="1927"/>
      <c r="F55" s="1926"/>
      <c r="G55" s="1927"/>
    </row>
    <row r="56" spans="2:7" ht="12" customHeight="1">
      <c r="B56" s="3144"/>
      <c r="C56" s="1928"/>
      <c r="D56" s="1929"/>
      <c r="E56" s="1930"/>
      <c r="F56" s="1929"/>
      <c r="G56" s="1930"/>
    </row>
    <row r="57" spans="2:7" ht="12" customHeight="1">
      <c r="B57" s="3144"/>
      <c r="C57" s="1928"/>
      <c r="D57" s="1929"/>
      <c r="E57" s="1930"/>
      <c r="F57" s="1929"/>
      <c r="G57" s="1930"/>
    </row>
    <row r="58" spans="2:7" ht="12" customHeight="1">
      <c r="B58" s="3144"/>
      <c r="C58" s="1928"/>
      <c r="D58" s="1929"/>
      <c r="E58" s="1930"/>
      <c r="F58" s="1929"/>
      <c r="G58" s="1930"/>
    </row>
    <row r="59" spans="2:7" ht="12" customHeight="1">
      <c r="B59" s="3144"/>
      <c r="C59" s="1928"/>
      <c r="D59" s="1929"/>
      <c r="E59" s="1930"/>
      <c r="F59" s="1929"/>
      <c r="G59" s="1930"/>
    </row>
    <row r="60" spans="2:7" ht="12" customHeight="1">
      <c r="B60" s="3145"/>
      <c r="C60" s="1931"/>
      <c r="D60" s="1932"/>
      <c r="E60" s="1933"/>
      <c r="F60" s="1932"/>
      <c r="G60" s="1933"/>
    </row>
    <row r="61" spans="2:7" ht="12" customHeight="1">
      <c r="B61" s="3143" t="s">
        <v>3813</v>
      </c>
      <c r="C61" s="1925"/>
      <c r="D61" s="1926"/>
      <c r="E61" s="1927"/>
      <c r="F61" s="1926"/>
      <c r="G61" s="1927"/>
    </row>
    <row r="62" spans="2:7" ht="12" customHeight="1">
      <c r="B62" s="3144"/>
      <c r="C62" s="1928"/>
      <c r="D62" s="1929"/>
      <c r="E62" s="1930"/>
      <c r="F62" s="1929"/>
      <c r="G62" s="1930"/>
    </row>
    <row r="63" spans="2:7" ht="12" customHeight="1">
      <c r="B63" s="3144"/>
      <c r="C63" s="1928"/>
      <c r="D63" s="1929"/>
      <c r="E63" s="1930"/>
      <c r="F63" s="1929"/>
      <c r="G63" s="1930"/>
    </row>
    <row r="64" spans="2:7" ht="12" customHeight="1">
      <c r="B64" s="3144"/>
      <c r="C64" s="1928"/>
      <c r="D64" s="1929"/>
      <c r="E64" s="1930"/>
      <c r="F64" s="1929"/>
      <c r="G64" s="1930"/>
    </row>
    <row r="65" spans="2:7" ht="12" customHeight="1">
      <c r="B65" s="3144"/>
      <c r="C65" s="1928"/>
      <c r="D65" s="1929"/>
      <c r="E65" s="1930"/>
      <c r="F65" s="1929"/>
      <c r="G65" s="1930"/>
    </row>
    <row r="66" spans="2:7" ht="12" customHeight="1">
      <c r="B66" s="3145"/>
      <c r="C66" s="1931"/>
      <c r="D66" s="1932"/>
      <c r="E66" s="1933"/>
      <c r="F66" s="1932"/>
      <c r="G66" s="1933"/>
    </row>
    <row r="67" spans="2:7" ht="12" customHeight="1">
      <c r="B67" s="3143" t="s">
        <v>3814</v>
      </c>
      <c r="C67" s="1925"/>
      <c r="D67" s="1926"/>
      <c r="E67" s="1927"/>
      <c r="F67" s="1926"/>
      <c r="G67" s="1927"/>
    </row>
    <row r="68" spans="2:7" ht="12" customHeight="1">
      <c r="B68" s="3144"/>
      <c r="C68" s="1928"/>
      <c r="D68" s="1929"/>
      <c r="E68" s="1930"/>
      <c r="F68" s="1929"/>
      <c r="G68" s="1930"/>
    </row>
    <row r="69" spans="2:7" ht="12" customHeight="1">
      <c r="B69" s="3144"/>
      <c r="C69" s="1928"/>
      <c r="D69" s="1929"/>
      <c r="E69" s="1930"/>
      <c r="F69" s="1929"/>
      <c r="G69" s="1930"/>
    </row>
    <row r="70" spans="2:7" ht="12" customHeight="1">
      <c r="B70" s="3144"/>
      <c r="C70" s="1928"/>
      <c r="D70" s="1929"/>
      <c r="E70" s="1930"/>
      <c r="F70" s="1929"/>
      <c r="G70" s="1930"/>
    </row>
    <row r="71" spans="2:7" ht="12" customHeight="1">
      <c r="B71" s="3144"/>
      <c r="C71" s="1928"/>
      <c r="D71" s="1929"/>
      <c r="E71" s="1930"/>
      <c r="F71" s="1929"/>
      <c r="G71" s="1930"/>
    </row>
    <row r="72" spans="2:7" ht="12" customHeight="1">
      <c r="B72" s="3145"/>
      <c r="C72" s="1931"/>
      <c r="D72" s="1932"/>
      <c r="E72" s="1933"/>
      <c r="F72" s="1932"/>
      <c r="G72" s="1933"/>
    </row>
    <row r="73" spans="2:7" ht="12" customHeight="1">
      <c r="B73" s="3143" t="s">
        <v>3815</v>
      </c>
      <c r="C73" s="1925"/>
      <c r="D73" s="1926"/>
      <c r="E73" s="1927"/>
      <c r="F73" s="1926"/>
      <c r="G73" s="1927"/>
    </row>
    <row r="74" spans="2:7" ht="12" customHeight="1">
      <c r="B74" s="3144"/>
      <c r="C74" s="1928"/>
      <c r="D74" s="1929"/>
      <c r="E74" s="1930"/>
      <c r="F74" s="1929"/>
      <c r="G74" s="1930"/>
    </row>
    <row r="75" spans="2:7" ht="12" customHeight="1">
      <c r="B75" s="3144"/>
      <c r="C75" s="1928"/>
      <c r="D75" s="1929"/>
      <c r="E75" s="1930"/>
      <c r="F75" s="1929"/>
      <c r="G75" s="1930"/>
    </row>
    <row r="76" spans="2:7" ht="12" customHeight="1">
      <c r="B76" s="3144"/>
      <c r="C76" s="1928"/>
      <c r="D76" s="1929"/>
      <c r="E76" s="1930"/>
      <c r="F76" s="1929"/>
      <c r="G76" s="1930"/>
    </row>
    <row r="77" spans="2:7" ht="12" customHeight="1">
      <c r="B77" s="3144"/>
      <c r="C77" s="1928"/>
      <c r="D77" s="1929"/>
      <c r="E77" s="1930"/>
      <c r="F77" s="1929"/>
      <c r="G77" s="1930"/>
    </row>
    <row r="78" spans="2:7" ht="12" customHeight="1">
      <c r="B78" s="3145"/>
      <c r="C78" s="1931"/>
      <c r="D78" s="1932"/>
      <c r="E78" s="1933"/>
      <c r="F78" s="1932"/>
      <c r="G78" s="1933"/>
    </row>
    <row r="79" spans="2:7" ht="12" customHeight="1">
      <c r="B79" s="3143" t="s">
        <v>3816</v>
      </c>
      <c r="C79" s="1925"/>
      <c r="D79" s="1926"/>
      <c r="E79" s="1927"/>
      <c r="F79" s="1926"/>
      <c r="G79" s="1927"/>
    </row>
    <row r="80" spans="2:7" ht="12" customHeight="1">
      <c r="B80" s="3144"/>
      <c r="C80" s="1928"/>
      <c r="D80" s="1929"/>
      <c r="E80" s="1930"/>
      <c r="F80" s="1929"/>
      <c r="G80" s="1930"/>
    </row>
    <row r="81" spans="2:7" ht="12" customHeight="1">
      <c r="B81" s="3144"/>
      <c r="C81" s="1928"/>
      <c r="D81" s="1929"/>
      <c r="E81" s="1930"/>
      <c r="F81" s="1929"/>
      <c r="G81" s="1930"/>
    </row>
    <row r="82" spans="2:7" ht="12" customHeight="1">
      <c r="B82" s="3144"/>
      <c r="C82" s="1928"/>
      <c r="D82" s="1929"/>
      <c r="E82" s="1930"/>
      <c r="F82" s="1929"/>
      <c r="G82" s="1930"/>
    </row>
    <row r="83" spans="2:7" ht="12" customHeight="1">
      <c r="B83" s="3144"/>
      <c r="C83" s="1928"/>
      <c r="D83" s="1929"/>
      <c r="E83" s="1930"/>
      <c r="F83" s="1929"/>
      <c r="G83" s="1930"/>
    </row>
    <row r="84" spans="2:7" ht="12" customHeight="1">
      <c r="B84" s="3145"/>
      <c r="C84" s="1931"/>
      <c r="D84" s="1932"/>
      <c r="E84" s="1933"/>
      <c r="F84" s="1932"/>
      <c r="G84" s="1933"/>
    </row>
    <row r="85" spans="2:7" ht="12" customHeight="1">
      <c r="B85" s="3140" t="s">
        <v>3838</v>
      </c>
      <c r="C85" s="1925"/>
      <c r="D85" s="1926"/>
      <c r="E85" s="1927"/>
      <c r="F85" s="1926"/>
      <c r="G85" s="1927"/>
    </row>
    <row r="86" spans="2:7" ht="12" customHeight="1">
      <c r="B86" s="3144"/>
      <c r="C86" s="1928"/>
      <c r="D86" s="1929"/>
      <c r="E86" s="1930"/>
      <c r="F86" s="1929"/>
      <c r="G86" s="1930"/>
    </row>
    <row r="87" spans="2:7" ht="12" customHeight="1">
      <c r="B87" s="3144"/>
      <c r="C87" s="1928"/>
      <c r="D87" s="1929"/>
      <c r="E87" s="1930"/>
      <c r="F87" s="1929"/>
      <c r="G87" s="1930"/>
    </row>
    <row r="88" spans="2:7" ht="12" customHeight="1">
      <c r="B88" s="3144"/>
      <c r="C88" s="1928"/>
      <c r="D88" s="1929"/>
      <c r="E88" s="1930"/>
      <c r="F88" s="1929"/>
      <c r="G88" s="1930"/>
    </row>
    <row r="89" spans="2:7" ht="12" customHeight="1">
      <c r="B89" s="3144"/>
      <c r="C89" s="1928"/>
      <c r="D89" s="1929"/>
      <c r="E89" s="1930"/>
      <c r="F89" s="1929"/>
      <c r="G89" s="1930"/>
    </row>
    <row r="90" spans="2:7" ht="12" customHeight="1">
      <c r="B90" s="3145"/>
      <c r="C90" s="1931"/>
      <c r="D90" s="1932"/>
      <c r="E90" s="1933"/>
      <c r="F90" s="1932"/>
      <c r="G90" s="1933"/>
    </row>
    <row r="91" spans="2:7" ht="12" customHeight="1">
      <c r="B91" s="3143" t="s">
        <v>281</v>
      </c>
      <c r="C91" s="1925"/>
      <c r="D91" s="1926"/>
      <c r="E91" s="1927"/>
      <c r="F91" s="1926"/>
      <c r="G91" s="1927"/>
    </row>
    <row r="92" spans="2:7" ht="12" customHeight="1">
      <c r="B92" s="3144"/>
      <c r="C92" s="1928"/>
      <c r="D92" s="1929"/>
      <c r="E92" s="1930"/>
      <c r="F92" s="1929"/>
      <c r="G92" s="1930"/>
    </row>
    <row r="93" spans="2:7" ht="12" customHeight="1">
      <c r="B93" s="3144"/>
      <c r="C93" s="1928"/>
      <c r="D93" s="1929"/>
      <c r="E93" s="1930"/>
      <c r="F93" s="1929"/>
      <c r="G93" s="1930"/>
    </row>
    <row r="94" spans="2:7" ht="12" customHeight="1">
      <c r="B94" s="3144"/>
      <c r="C94" s="1928"/>
      <c r="D94" s="1929"/>
      <c r="E94" s="1930"/>
      <c r="F94" s="1929"/>
      <c r="G94" s="1930"/>
    </row>
    <row r="95" spans="2:7" ht="12" customHeight="1">
      <c r="B95" s="3144"/>
      <c r="C95" s="1928"/>
      <c r="D95" s="1929"/>
      <c r="E95" s="1930"/>
      <c r="F95" s="1929"/>
      <c r="G95" s="1930"/>
    </row>
    <row r="96" spans="2:7" ht="12" customHeight="1">
      <c r="B96" s="3145"/>
      <c r="C96" s="1931"/>
      <c r="D96" s="1932"/>
      <c r="E96" s="1933"/>
      <c r="F96" s="1932"/>
      <c r="G96" s="1933"/>
    </row>
    <row r="97" spans="2:7" ht="17.25" customHeight="1">
      <c r="B97" s="1921" t="s">
        <v>3839</v>
      </c>
      <c r="C97" s="1922"/>
      <c r="D97" s="1923"/>
      <c r="E97" s="1923"/>
      <c r="F97" s="1923"/>
      <c r="G97" s="1924"/>
    </row>
    <row r="98" spans="2:7" ht="12" customHeight="1">
      <c r="B98" s="3140" t="s">
        <v>3836</v>
      </c>
      <c r="C98" s="1925"/>
      <c r="D98" s="1926"/>
      <c r="E98" s="1927"/>
      <c r="F98" s="1926"/>
      <c r="G98" s="1927"/>
    </row>
    <row r="99" spans="2:7" ht="12" customHeight="1">
      <c r="B99" s="3144"/>
      <c r="C99" s="1928"/>
      <c r="D99" s="1929"/>
      <c r="E99" s="1930"/>
      <c r="F99" s="1929"/>
      <c r="G99" s="1930"/>
    </row>
    <row r="100" spans="2:7" ht="12" customHeight="1">
      <c r="B100" s="3144"/>
      <c r="C100" s="1928"/>
      <c r="D100" s="1929"/>
      <c r="E100" s="1930"/>
      <c r="F100" s="1929"/>
      <c r="G100" s="1930"/>
    </row>
    <row r="101" spans="2:7" ht="12" customHeight="1">
      <c r="B101" s="3144"/>
      <c r="C101" s="1928"/>
      <c r="D101" s="1929"/>
      <c r="E101" s="1930"/>
      <c r="F101" s="1929"/>
      <c r="G101" s="1930"/>
    </row>
    <row r="102" spans="2:7" ht="12" customHeight="1">
      <c r="B102" s="3144"/>
      <c r="C102" s="1928"/>
      <c r="D102" s="1929"/>
      <c r="E102" s="1930"/>
      <c r="F102" s="1929"/>
      <c r="G102" s="1930"/>
    </row>
    <row r="103" spans="2:7" ht="12" customHeight="1">
      <c r="B103" s="3145"/>
      <c r="C103" s="1931"/>
      <c r="D103" s="1932"/>
      <c r="E103" s="1933"/>
      <c r="F103" s="1932"/>
      <c r="G103" s="1933"/>
    </row>
    <row r="104" spans="2:7" ht="12" customHeight="1">
      <c r="B104" s="3140" t="s">
        <v>3808</v>
      </c>
      <c r="C104" s="1925"/>
      <c r="D104" s="1926"/>
      <c r="E104" s="1927"/>
      <c r="F104" s="1926"/>
      <c r="G104" s="1927"/>
    </row>
    <row r="105" spans="2:7" ht="12" customHeight="1">
      <c r="B105" s="3144"/>
      <c r="C105" s="1928"/>
      <c r="D105" s="1929"/>
      <c r="E105" s="1930"/>
      <c r="F105" s="1929"/>
      <c r="G105" s="1930"/>
    </row>
    <row r="106" spans="2:7" ht="12" customHeight="1">
      <c r="B106" s="3144"/>
      <c r="C106" s="1928"/>
      <c r="D106" s="1929"/>
      <c r="E106" s="1930"/>
      <c r="F106" s="1929"/>
      <c r="G106" s="1930"/>
    </row>
    <row r="107" spans="2:7" ht="12" customHeight="1">
      <c r="B107" s="3144"/>
      <c r="C107" s="1928"/>
      <c r="D107" s="1929"/>
      <c r="E107" s="1930"/>
      <c r="F107" s="1929"/>
      <c r="G107" s="1930"/>
    </row>
    <row r="108" spans="2:7" ht="12" customHeight="1">
      <c r="B108" s="3144"/>
      <c r="C108" s="1928"/>
      <c r="D108" s="1929"/>
      <c r="E108" s="1930"/>
      <c r="F108" s="1929"/>
      <c r="G108" s="1930"/>
    </row>
    <row r="109" spans="2:7" ht="12" customHeight="1">
      <c r="B109" s="3145"/>
      <c r="C109" s="1931"/>
      <c r="D109" s="1932"/>
      <c r="E109" s="1933"/>
      <c r="F109" s="1932"/>
      <c r="G109" s="1933"/>
    </row>
    <row r="110" spans="2:7" ht="12" customHeight="1">
      <c r="B110" s="3140" t="s">
        <v>3822</v>
      </c>
      <c r="C110" s="1925"/>
      <c r="D110" s="1926"/>
      <c r="E110" s="1927"/>
      <c r="F110" s="1926"/>
      <c r="G110" s="1927"/>
    </row>
    <row r="111" spans="2:7" ht="12" customHeight="1">
      <c r="B111" s="3141"/>
      <c r="C111" s="1928"/>
      <c r="D111" s="1929"/>
      <c r="E111" s="1930"/>
      <c r="F111" s="1929"/>
      <c r="G111" s="1930"/>
    </row>
    <row r="112" spans="2:7" ht="12" customHeight="1">
      <c r="B112" s="3141"/>
      <c r="C112" s="1928"/>
      <c r="D112" s="1929"/>
      <c r="E112" s="1930"/>
      <c r="F112" s="1929"/>
      <c r="G112" s="1930"/>
    </row>
    <row r="113" spans="2:7" ht="12" customHeight="1">
      <c r="B113" s="3141"/>
      <c r="C113" s="1928"/>
      <c r="D113" s="1929"/>
      <c r="E113" s="1930"/>
      <c r="F113" s="1929"/>
      <c r="G113" s="1930"/>
    </row>
    <row r="114" spans="2:7" ht="12" customHeight="1">
      <c r="B114" s="3141"/>
      <c r="C114" s="1928"/>
      <c r="D114" s="1929"/>
      <c r="E114" s="1930"/>
      <c r="F114" s="1929"/>
      <c r="G114" s="1930"/>
    </row>
    <row r="115" spans="2:7" ht="12" customHeight="1">
      <c r="B115" s="3142"/>
      <c r="C115" s="1931"/>
      <c r="D115" s="1932"/>
      <c r="E115" s="1933"/>
      <c r="F115" s="1932"/>
      <c r="G115" s="1933"/>
    </row>
    <row r="116" spans="2:7" ht="12" customHeight="1">
      <c r="B116" s="3140" t="s">
        <v>3823</v>
      </c>
      <c r="C116" s="1925"/>
      <c r="D116" s="1926"/>
      <c r="E116" s="1927"/>
      <c r="F116" s="1926"/>
      <c r="G116" s="1927"/>
    </row>
    <row r="117" spans="2:7" ht="12" customHeight="1">
      <c r="B117" s="3141"/>
      <c r="C117" s="1928"/>
      <c r="D117" s="1929"/>
      <c r="E117" s="1930"/>
      <c r="F117" s="1929"/>
      <c r="G117" s="1930"/>
    </row>
    <row r="118" spans="2:7" ht="12" customHeight="1">
      <c r="B118" s="3141"/>
      <c r="C118" s="1928"/>
      <c r="D118" s="1929"/>
      <c r="E118" s="1930"/>
      <c r="F118" s="1929"/>
      <c r="G118" s="1930"/>
    </row>
    <row r="119" spans="2:7" ht="12" customHeight="1">
      <c r="B119" s="3141"/>
      <c r="C119" s="1928"/>
      <c r="D119" s="1929"/>
      <c r="E119" s="1930"/>
      <c r="F119" s="1929"/>
      <c r="G119" s="1930"/>
    </row>
    <row r="120" spans="2:7" ht="12" customHeight="1">
      <c r="B120" s="3141"/>
      <c r="C120" s="1928"/>
      <c r="D120" s="1929"/>
      <c r="E120" s="1930"/>
      <c r="F120" s="1929"/>
      <c r="G120" s="1930"/>
    </row>
    <row r="121" spans="2:7" ht="12" customHeight="1">
      <c r="B121" s="3142"/>
      <c r="C121" s="1931"/>
      <c r="D121" s="1932"/>
      <c r="E121" s="1933"/>
      <c r="F121" s="1932"/>
      <c r="G121" s="1933"/>
    </row>
    <row r="122" spans="2:7" ht="12" customHeight="1">
      <c r="B122" s="3140" t="s">
        <v>3824</v>
      </c>
      <c r="C122" s="1925"/>
      <c r="D122" s="1926"/>
      <c r="E122" s="1927"/>
      <c r="F122" s="1926"/>
      <c r="G122" s="1927"/>
    </row>
    <row r="123" spans="2:7" ht="12" customHeight="1">
      <c r="B123" s="3141"/>
      <c r="C123" s="1928"/>
      <c r="D123" s="1929"/>
      <c r="E123" s="1930"/>
      <c r="F123" s="1929"/>
      <c r="G123" s="1930"/>
    </row>
    <row r="124" spans="2:7" ht="12" customHeight="1">
      <c r="B124" s="3141"/>
      <c r="C124" s="1928"/>
      <c r="D124" s="1929"/>
      <c r="E124" s="1930"/>
      <c r="F124" s="1929"/>
      <c r="G124" s="1930"/>
    </row>
    <row r="125" spans="2:7" ht="12" customHeight="1">
      <c r="B125" s="3141"/>
      <c r="C125" s="1928"/>
      <c r="D125" s="1929"/>
      <c r="E125" s="1930"/>
      <c r="F125" s="1929"/>
      <c r="G125" s="1930"/>
    </row>
    <row r="126" spans="2:7" ht="12" customHeight="1">
      <c r="B126" s="3141"/>
      <c r="C126" s="1928"/>
      <c r="D126" s="1929"/>
      <c r="E126" s="1930"/>
      <c r="F126" s="1929"/>
      <c r="G126" s="1930"/>
    </row>
    <row r="127" spans="2:7" ht="12" customHeight="1">
      <c r="B127" s="3142"/>
      <c r="C127" s="1931"/>
      <c r="D127" s="1932"/>
      <c r="E127" s="1933"/>
      <c r="F127" s="1932"/>
      <c r="G127" s="1933"/>
    </row>
    <row r="128" spans="2:7" ht="12" customHeight="1">
      <c r="B128" s="3140" t="s">
        <v>3840</v>
      </c>
      <c r="C128" s="1925"/>
      <c r="D128" s="1926"/>
      <c r="E128" s="1927"/>
      <c r="F128" s="1926"/>
      <c r="G128" s="1927"/>
    </row>
    <row r="129" spans="2:7" ht="12" customHeight="1">
      <c r="B129" s="3141"/>
      <c r="C129" s="1928"/>
      <c r="D129" s="1929"/>
      <c r="E129" s="1930"/>
      <c r="F129" s="1929"/>
      <c r="G129" s="1930"/>
    </row>
    <row r="130" spans="2:7" ht="12" customHeight="1">
      <c r="B130" s="3141"/>
      <c r="C130" s="1928"/>
      <c r="D130" s="1929"/>
      <c r="E130" s="1930"/>
      <c r="F130" s="1929"/>
      <c r="G130" s="1930"/>
    </row>
    <row r="131" spans="2:7" ht="12" customHeight="1">
      <c r="B131" s="3141"/>
      <c r="C131" s="1928"/>
      <c r="D131" s="1929"/>
      <c r="E131" s="1930"/>
      <c r="F131" s="1929"/>
      <c r="G131" s="1930"/>
    </row>
    <row r="132" spans="2:7" ht="12" customHeight="1">
      <c r="B132" s="3141"/>
      <c r="C132" s="1928"/>
      <c r="D132" s="1929"/>
      <c r="E132" s="1930"/>
      <c r="F132" s="1929"/>
      <c r="G132" s="1930"/>
    </row>
    <row r="133" spans="2:7" ht="12" customHeight="1">
      <c r="B133" s="3142"/>
      <c r="C133" s="1931"/>
      <c r="D133" s="1932"/>
      <c r="E133" s="1933"/>
      <c r="F133" s="1932"/>
      <c r="G133" s="1933"/>
    </row>
    <row r="134" spans="2:7" ht="12" customHeight="1">
      <c r="B134" s="3140" t="s">
        <v>3825</v>
      </c>
      <c r="C134" s="1925"/>
      <c r="D134" s="1926"/>
      <c r="E134" s="1927"/>
      <c r="F134" s="1926"/>
      <c r="G134" s="1927"/>
    </row>
    <row r="135" spans="2:7" ht="12" customHeight="1">
      <c r="B135" s="3141"/>
      <c r="C135" s="1928"/>
      <c r="D135" s="1929"/>
      <c r="E135" s="1930"/>
      <c r="F135" s="1929"/>
      <c r="G135" s="1930"/>
    </row>
    <row r="136" spans="2:7" ht="12" customHeight="1">
      <c r="B136" s="3141"/>
      <c r="C136" s="1928"/>
      <c r="D136" s="1929"/>
      <c r="E136" s="1930"/>
      <c r="F136" s="1929"/>
      <c r="G136" s="1930"/>
    </row>
    <row r="137" spans="2:7" ht="12" customHeight="1">
      <c r="B137" s="3141"/>
      <c r="C137" s="1928"/>
      <c r="D137" s="1929"/>
      <c r="E137" s="1930"/>
      <c r="F137" s="1929"/>
      <c r="G137" s="1930"/>
    </row>
    <row r="138" spans="2:7" ht="12" customHeight="1">
      <c r="B138" s="3141"/>
      <c r="C138" s="1928"/>
      <c r="D138" s="1929"/>
      <c r="E138" s="1930"/>
      <c r="F138" s="1929"/>
      <c r="G138" s="1930"/>
    </row>
    <row r="139" spans="2:7" ht="12" customHeight="1">
      <c r="B139" s="3142"/>
      <c r="C139" s="1931"/>
      <c r="D139" s="1932"/>
      <c r="E139" s="1933"/>
      <c r="F139" s="1932"/>
      <c r="G139" s="1933"/>
    </row>
    <row r="140" spans="2:7" ht="12" customHeight="1">
      <c r="B140" s="3140" t="s">
        <v>3826</v>
      </c>
      <c r="C140" s="1925"/>
      <c r="D140" s="1926"/>
      <c r="E140" s="1927"/>
      <c r="F140" s="1926"/>
      <c r="G140" s="1927"/>
    </row>
    <row r="141" spans="2:7" ht="12" customHeight="1">
      <c r="B141" s="3141"/>
      <c r="C141" s="1928"/>
      <c r="D141" s="1929"/>
      <c r="E141" s="1930"/>
      <c r="F141" s="1929"/>
      <c r="G141" s="1930"/>
    </row>
    <row r="142" spans="2:7" ht="12" customHeight="1">
      <c r="B142" s="3141"/>
      <c r="C142" s="1928"/>
      <c r="D142" s="1929"/>
      <c r="E142" s="1930"/>
      <c r="F142" s="1929"/>
      <c r="G142" s="1930"/>
    </row>
    <row r="143" spans="2:7" ht="12" customHeight="1">
      <c r="B143" s="3141"/>
      <c r="C143" s="1928"/>
      <c r="D143" s="1929"/>
      <c r="E143" s="1930"/>
      <c r="F143" s="1929"/>
      <c r="G143" s="1930"/>
    </row>
    <row r="144" spans="2:7" ht="12" customHeight="1">
      <c r="B144" s="3141"/>
      <c r="C144" s="1928"/>
      <c r="D144" s="1929"/>
      <c r="E144" s="1930"/>
      <c r="F144" s="1929"/>
      <c r="G144" s="1930"/>
    </row>
    <row r="145" spans="2:7" ht="12" customHeight="1">
      <c r="B145" s="3142"/>
      <c r="C145" s="1931"/>
      <c r="D145" s="1932"/>
      <c r="E145" s="1933"/>
      <c r="F145" s="1932"/>
      <c r="G145" s="1933"/>
    </row>
    <row r="146" spans="2:7" ht="12" customHeight="1">
      <c r="B146" s="3140" t="s">
        <v>3557</v>
      </c>
      <c r="C146" s="1925"/>
      <c r="D146" s="1926"/>
      <c r="E146" s="1927"/>
      <c r="F146" s="1926"/>
      <c r="G146" s="1927"/>
    </row>
    <row r="147" spans="2:7" ht="12" customHeight="1">
      <c r="B147" s="3141"/>
      <c r="C147" s="1928"/>
      <c r="D147" s="1929"/>
      <c r="E147" s="1930"/>
      <c r="F147" s="1929"/>
      <c r="G147" s="1930"/>
    </row>
    <row r="148" spans="2:7" ht="12" customHeight="1">
      <c r="B148" s="3141"/>
      <c r="C148" s="1928"/>
      <c r="D148" s="1929"/>
      <c r="E148" s="1930"/>
      <c r="F148" s="1929"/>
      <c r="G148" s="1930"/>
    </row>
    <row r="149" spans="2:7" ht="12" customHeight="1">
      <c r="B149" s="3141"/>
      <c r="C149" s="1928"/>
      <c r="D149" s="1929"/>
      <c r="E149" s="1930"/>
      <c r="F149" s="1929"/>
      <c r="G149" s="1930"/>
    </row>
    <row r="150" spans="2:7" ht="12" customHeight="1">
      <c r="B150" s="3141"/>
      <c r="C150" s="1928"/>
      <c r="D150" s="1929"/>
      <c r="E150" s="1930"/>
      <c r="F150" s="1929"/>
      <c r="G150" s="1930"/>
    </row>
    <row r="151" spans="2:7" ht="12" customHeight="1">
      <c r="B151" s="3142"/>
      <c r="C151" s="1931"/>
      <c r="D151" s="1932"/>
      <c r="E151" s="1933"/>
      <c r="F151" s="1932"/>
      <c r="G151" s="1933"/>
    </row>
    <row r="152" spans="2:7" ht="12" customHeight="1">
      <c r="B152" s="3143" t="s">
        <v>3813</v>
      </c>
      <c r="C152" s="1925"/>
      <c r="D152" s="1926"/>
      <c r="E152" s="1927"/>
      <c r="F152" s="1926"/>
      <c r="G152" s="1927"/>
    </row>
    <row r="153" spans="2:7" ht="12" customHeight="1">
      <c r="B153" s="3144"/>
      <c r="C153" s="1928"/>
      <c r="D153" s="1929"/>
      <c r="E153" s="1930"/>
      <c r="F153" s="1929"/>
      <c r="G153" s="1930"/>
    </row>
    <row r="154" spans="2:7" ht="12" customHeight="1">
      <c r="B154" s="3144"/>
      <c r="C154" s="1928"/>
      <c r="D154" s="1929"/>
      <c r="E154" s="1930"/>
      <c r="F154" s="1929"/>
      <c r="G154" s="1930"/>
    </row>
    <row r="155" spans="2:7" ht="12" customHeight="1">
      <c r="B155" s="3144"/>
      <c r="C155" s="1928"/>
      <c r="D155" s="1929"/>
      <c r="E155" s="1930"/>
      <c r="F155" s="1929"/>
      <c r="G155" s="1930"/>
    </row>
    <row r="156" spans="2:7" ht="12" customHeight="1">
      <c r="B156" s="3144"/>
      <c r="C156" s="1928"/>
      <c r="D156" s="1929"/>
      <c r="E156" s="1930"/>
      <c r="F156" s="1929"/>
      <c r="G156" s="1930"/>
    </row>
    <row r="157" spans="2:7" ht="12" customHeight="1">
      <c r="B157" s="3145"/>
      <c r="C157" s="1931"/>
      <c r="D157" s="1932"/>
      <c r="E157" s="1933"/>
      <c r="F157" s="1932"/>
      <c r="G157" s="1933"/>
    </row>
    <row r="158" spans="2:7" ht="12" customHeight="1">
      <c r="B158" s="3143" t="s">
        <v>3814</v>
      </c>
      <c r="C158" s="1925"/>
      <c r="D158" s="1926"/>
      <c r="E158" s="1927"/>
      <c r="F158" s="1926"/>
      <c r="G158" s="1927"/>
    </row>
    <row r="159" spans="2:7" ht="12" customHeight="1">
      <c r="B159" s="3144"/>
      <c r="C159" s="1928"/>
      <c r="D159" s="1929"/>
      <c r="E159" s="1930"/>
      <c r="F159" s="1929"/>
      <c r="G159" s="1930"/>
    </row>
    <row r="160" spans="2:7" ht="12" customHeight="1">
      <c r="B160" s="3144"/>
      <c r="C160" s="1928"/>
      <c r="D160" s="1929"/>
      <c r="E160" s="1930"/>
      <c r="F160" s="1929"/>
      <c r="G160" s="1930"/>
    </row>
    <row r="161" spans="2:7" ht="12" customHeight="1">
      <c r="B161" s="3144"/>
      <c r="C161" s="1928"/>
      <c r="D161" s="1929"/>
      <c r="E161" s="1930"/>
      <c r="F161" s="1929"/>
      <c r="G161" s="1930"/>
    </row>
    <row r="162" spans="2:7" ht="12" customHeight="1">
      <c r="B162" s="3144"/>
      <c r="C162" s="1928"/>
      <c r="D162" s="1929"/>
      <c r="E162" s="1930"/>
      <c r="F162" s="1929"/>
      <c r="G162" s="1930"/>
    </row>
    <row r="163" spans="2:7" ht="12" customHeight="1">
      <c r="B163" s="3145"/>
      <c r="C163" s="1931"/>
      <c r="D163" s="1932"/>
      <c r="E163" s="1933"/>
      <c r="F163" s="1932"/>
      <c r="G163" s="1933"/>
    </row>
    <row r="164" spans="2:7" ht="12" customHeight="1">
      <c r="B164" s="3143" t="s">
        <v>3815</v>
      </c>
      <c r="C164" s="1925"/>
      <c r="D164" s="1926"/>
      <c r="E164" s="1927"/>
      <c r="F164" s="1926"/>
      <c r="G164" s="1927"/>
    </row>
    <row r="165" spans="2:7" ht="12" customHeight="1">
      <c r="B165" s="3144"/>
      <c r="C165" s="1928"/>
      <c r="D165" s="1929"/>
      <c r="E165" s="1930"/>
      <c r="F165" s="1929"/>
      <c r="G165" s="1930"/>
    </row>
    <row r="166" spans="2:7" ht="12" customHeight="1">
      <c r="B166" s="3144"/>
      <c r="C166" s="1928"/>
      <c r="D166" s="1929"/>
      <c r="E166" s="1930"/>
      <c r="F166" s="1929"/>
      <c r="G166" s="1930"/>
    </row>
    <row r="167" spans="2:7" ht="12" customHeight="1">
      <c r="B167" s="3144"/>
      <c r="C167" s="1928"/>
      <c r="D167" s="1929"/>
      <c r="E167" s="1930"/>
      <c r="F167" s="1929"/>
      <c r="G167" s="1930"/>
    </row>
    <row r="168" spans="2:7" ht="12" customHeight="1">
      <c r="B168" s="3144"/>
      <c r="C168" s="1928"/>
      <c r="D168" s="1929"/>
      <c r="E168" s="1930"/>
      <c r="F168" s="1929"/>
      <c r="G168" s="1930"/>
    </row>
    <row r="169" spans="2:7" ht="12" customHeight="1">
      <c r="B169" s="3145"/>
      <c r="C169" s="1931"/>
      <c r="D169" s="1932"/>
      <c r="E169" s="1933"/>
      <c r="F169" s="1932"/>
      <c r="G169" s="1933"/>
    </row>
    <row r="170" spans="2:7" ht="12" customHeight="1">
      <c r="B170" s="3143" t="s">
        <v>3816</v>
      </c>
      <c r="C170" s="1925"/>
      <c r="D170" s="1926"/>
      <c r="E170" s="1927"/>
      <c r="F170" s="1926"/>
      <c r="G170" s="1927"/>
    </row>
    <row r="171" spans="2:7" ht="12" customHeight="1">
      <c r="B171" s="3144"/>
      <c r="C171" s="1928"/>
      <c r="D171" s="1929"/>
      <c r="E171" s="1930"/>
      <c r="F171" s="1929"/>
      <c r="G171" s="1930"/>
    </row>
    <row r="172" spans="2:7" ht="12" customHeight="1">
      <c r="B172" s="3144"/>
      <c r="C172" s="1928"/>
      <c r="D172" s="1929"/>
      <c r="E172" s="1930"/>
      <c r="F172" s="1929"/>
      <c r="G172" s="1930"/>
    </row>
    <row r="173" spans="2:7" ht="12" customHeight="1">
      <c r="B173" s="3144"/>
      <c r="C173" s="1928"/>
      <c r="D173" s="1929"/>
      <c r="E173" s="1930"/>
      <c r="F173" s="1929"/>
      <c r="G173" s="1930"/>
    </row>
    <row r="174" spans="2:7" ht="12" customHeight="1">
      <c r="B174" s="3144"/>
      <c r="C174" s="1928"/>
      <c r="D174" s="1929"/>
      <c r="E174" s="1930"/>
      <c r="F174" s="1929"/>
      <c r="G174" s="1930"/>
    </row>
    <row r="175" spans="2:7" ht="12" customHeight="1">
      <c r="B175" s="3145"/>
      <c r="C175" s="1931"/>
      <c r="D175" s="1932"/>
      <c r="E175" s="1933"/>
      <c r="F175" s="1932"/>
      <c r="G175" s="1933"/>
    </row>
    <row r="176" spans="2:7" ht="12" customHeight="1">
      <c r="B176" s="3143" t="s">
        <v>281</v>
      </c>
      <c r="C176" s="1925"/>
      <c r="D176" s="1926"/>
      <c r="E176" s="1927"/>
      <c r="F176" s="1926"/>
      <c r="G176" s="1927"/>
    </row>
    <row r="177" spans="2:7" ht="12" customHeight="1">
      <c r="B177" s="3144"/>
      <c r="C177" s="1928"/>
      <c r="D177" s="1929"/>
      <c r="E177" s="1930"/>
      <c r="F177" s="1929"/>
      <c r="G177" s="1930"/>
    </row>
    <row r="178" spans="2:7" ht="12" customHeight="1">
      <c r="B178" s="3144"/>
      <c r="C178" s="1928"/>
      <c r="D178" s="1929"/>
      <c r="E178" s="1930"/>
      <c r="F178" s="1929"/>
      <c r="G178" s="1930"/>
    </row>
    <row r="179" spans="2:7" ht="12" customHeight="1">
      <c r="B179" s="3144"/>
      <c r="C179" s="1928"/>
      <c r="D179" s="1929"/>
      <c r="E179" s="1930"/>
      <c r="F179" s="1929"/>
      <c r="G179" s="1930"/>
    </row>
    <row r="180" spans="2:7" ht="12" customHeight="1">
      <c r="B180" s="3144"/>
      <c r="C180" s="1928"/>
      <c r="D180" s="1929"/>
      <c r="E180" s="1930"/>
      <c r="F180" s="1929"/>
      <c r="G180" s="1930"/>
    </row>
    <row r="181" spans="2:7" ht="12" customHeight="1">
      <c r="B181" s="3145"/>
      <c r="C181" s="1931"/>
      <c r="D181" s="1932"/>
      <c r="E181" s="1933"/>
      <c r="F181" s="1932"/>
      <c r="G181" s="1933"/>
    </row>
    <row r="182" spans="2:7" ht="17.25" customHeight="1">
      <c r="B182" s="1921" t="s">
        <v>3841</v>
      </c>
      <c r="C182" s="1922"/>
      <c r="D182" s="1923"/>
      <c r="E182" s="1923"/>
      <c r="F182" s="1923"/>
      <c r="G182" s="1924"/>
    </row>
    <row r="183" spans="2:7" ht="12" customHeight="1">
      <c r="B183" s="3140" t="s">
        <v>3836</v>
      </c>
      <c r="C183" s="1925"/>
      <c r="D183" s="1926"/>
      <c r="E183" s="1927"/>
      <c r="F183" s="1926"/>
      <c r="G183" s="1927"/>
    </row>
    <row r="184" spans="2:7" ht="12" customHeight="1">
      <c r="B184" s="3144"/>
      <c r="C184" s="1928"/>
      <c r="D184" s="1929"/>
      <c r="E184" s="1930"/>
      <c r="F184" s="1929"/>
      <c r="G184" s="1930"/>
    </row>
    <row r="185" spans="2:7" ht="12" customHeight="1">
      <c r="B185" s="3144"/>
      <c r="C185" s="1928"/>
      <c r="D185" s="1929"/>
      <c r="E185" s="1930"/>
      <c r="F185" s="1929"/>
      <c r="G185" s="1930"/>
    </row>
    <row r="186" spans="2:7" ht="12" customHeight="1">
      <c r="B186" s="3144"/>
      <c r="C186" s="1928"/>
      <c r="D186" s="1929"/>
      <c r="E186" s="1930"/>
      <c r="F186" s="1929"/>
      <c r="G186" s="1930"/>
    </row>
    <row r="187" spans="2:7" ht="12" customHeight="1">
      <c r="B187" s="3144"/>
      <c r="C187" s="1928"/>
      <c r="D187" s="1929"/>
      <c r="E187" s="1930"/>
      <c r="F187" s="1929"/>
      <c r="G187" s="1930"/>
    </row>
    <row r="188" spans="2:7" ht="12" customHeight="1">
      <c r="B188" s="3145"/>
      <c r="C188" s="1931"/>
      <c r="D188" s="1932"/>
      <c r="E188" s="1933"/>
      <c r="F188" s="1932"/>
      <c r="G188" s="1933"/>
    </row>
    <row r="189" spans="2:7" ht="12" customHeight="1">
      <c r="B189" s="3140"/>
      <c r="C189" s="1925"/>
      <c r="D189" s="1926"/>
      <c r="E189" s="1927"/>
      <c r="F189" s="1926"/>
      <c r="G189" s="1927"/>
    </row>
    <row r="190" spans="2:7" ht="12" customHeight="1">
      <c r="B190" s="3144"/>
      <c r="C190" s="1928"/>
      <c r="D190" s="1929"/>
      <c r="E190" s="1930"/>
      <c r="F190" s="1929"/>
      <c r="G190" s="1930"/>
    </row>
    <row r="191" spans="2:7" ht="12" customHeight="1">
      <c r="B191" s="3144"/>
      <c r="C191" s="1928"/>
      <c r="D191" s="1929"/>
      <c r="E191" s="1930"/>
      <c r="F191" s="1929"/>
      <c r="G191" s="1930"/>
    </row>
    <row r="192" spans="2:7" ht="12" customHeight="1">
      <c r="B192" s="3144"/>
      <c r="C192" s="1928"/>
      <c r="D192" s="1929"/>
      <c r="E192" s="1930"/>
      <c r="F192" s="1929"/>
      <c r="G192" s="1930"/>
    </row>
    <row r="193" spans="2:7" ht="12" customHeight="1">
      <c r="B193" s="3144"/>
      <c r="C193" s="1928"/>
      <c r="D193" s="1929"/>
      <c r="E193" s="1930"/>
      <c r="F193" s="1929"/>
      <c r="G193" s="1930"/>
    </row>
    <row r="194" spans="2:7" ht="12" customHeight="1">
      <c r="B194" s="3145"/>
      <c r="C194" s="1931"/>
      <c r="D194" s="1932"/>
      <c r="E194" s="1933"/>
      <c r="F194" s="1932"/>
      <c r="G194" s="1933"/>
    </row>
    <row r="195" spans="2:7" ht="12" customHeight="1">
      <c r="B195" s="1915" t="s">
        <v>3842</v>
      </c>
    </row>
    <row r="196" spans="2:7" ht="12" customHeight="1">
      <c r="D196" s="1934"/>
    </row>
  </sheetData>
  <mergeCells count="35">
    <mergeCell ref="B13:B18"/>
    <mergeCell ref="B4:B5"/>
    <mergeCell ref="C4:C5"/>
    <mergeCell ref="D4:E4"/>
    <mergeCell ref="F4:G4"/>
    <mergeCell ref="B7:B12"/>
    <mergeCell ref="B85:B90"/>
    <mergeCell ref="B19:B24"/>
    <mergeCell ref="B25:B30"/>
    <mergeCell ref="B31:B36"/>
    <mergeCell ref="B37:B42"/>
    <mergeCell ref="B43:B48"/>
    <mergeCell ref="B49:B54"/>
    <mergeCell ref="B55:B60"/>
    <mergeCell ref="B61:B66"/>
    <mergeCell ref="B67:B72"/>
    <mergeCell ref="B73:B78"/>
    <mergeCell ref="B79:B84"/>
    <mergeCell ref="B158:B163"/>
    <mergeCell ref="B91:B96"/>
    <mergeCell ref="B98:B103"/>
    <mergeCell ref="B104:B109"/>
    <mergeCell ref="B110:B115"/>
    <mergeCell ref="B116:B121"/>
    <mergeCell ref="B122:B127"/>
    <mergeCell ref="B128:B133"/>
    <mergeCell ref="B134:B139"/>
    <mergeCell ref="B140:B145"/>
    <mergeCell ref="B146:B151"/>
    <mergeCell ref="B152:B157"/>
    <mergeCell ref="B164:B169"/>
    <mergeCell ref="B170:B175"/>
    <mergeCell ref="B176:B181"/>
    <mergeCell ref="B183:B188"/>
    <mergeCell ref="B189:B194"/>
  </mergeCells>
  <phoneticPr fontId="3"/>
  <printOptions horizontalCentered="1"/>
  <pageMargins left="0.78740157480314965" right="0.78740157480314965" top="1.0236220472440944" bottom="0.6692913385826772" header="0.51181102362204722" footer="0.51181102362204722"/>
  <pageSetup paperSize="9" scale="81" fitToHeight="0" orientation="portrait" r:id="rId1"/>
  <headerFooter scaleWithDoc="0" alignWithMargins="0">
    <oddHeader xml:space="preserve">&amp;R&amp;"ＭＳ 明朝,標準"（&amp;A）&amp;14
</oddHeader>
  </headerFooter>
  <rowBreaks count="2" manualBreakCount="2">
    <brk id="78" max="7" man="1"/>
    <brk id="151"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132"/>
  <sheetViews>
    <sheetView view="pageBreakPreview" zoomScale="80" zoomScaleNormal="85" zoomScaleSheetLayoutView="80" workbookViewId="0">
      <selection activeCell="M33" sqref="M33"/>
    </sheetView>
  </sheetViews>
  <sheetFormatPr defaultColWidth="3.75" defaultRowHeight="15" customHeight="1"/>
  <cols>
    <col min="1" max="1" width="23.75" style="1938" customWidth="1"/>
    <col min="2" max="2" width="13" style="1938" customWidth="1"/>
    <col min="3" max="3" width="19.875" style="1938" customWidth="1"/>
    <col min="4" max="8" width="3.875" style="1937" bestFit="1" customWidth="1"/>
    <col min="9" max="63" width="4.125" style="1937" customWidth="1"/>
    <col min="64" max="64" width="22.75" style="1937" customWidth="1"/>
    <col min="65" max="16384" width="3.75" style="1937"/>
  </cols>
  <sheetData>
    <row r="1" spans="1:64" ht="17.25">
      <c r="A1" s="1935" t="s">
        <v>4209</v>
      </c>
      <c r="B1" s="1936"/>
      <c r="C1" s="1936"/>
      <c r="D1" s="1936"/>
      <c r="E1" s="1936"/>
      <c r="F1" s="1936"/>
      <c r="G1" s="1936"/>
      <c r="H1" s="1936"/>
      <c r="I1" s="1936"/>
      <c r="J1" s="1936"/>
      <c r="K1" s="1936"/>
      <c r="L1" s="1936"/>
      <c r="M1" s="1936"/>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c r="AL1" s="1936"/>
      <c r="AM1" s="1936"/>
      <c r="AN1" s="1936"/>
      <c r="AO1" s="1936"/>
      <c r="AP1" s="1936"/>
      <c r="AQ1" s="1936"/>
      <c r="AR1" s="1936"/>
      <c r="AS1" s="1936"/>
      <c r="AT1" s="1936"/>
      <c r="AU1" s="1936"/>
      <c r="AV1" s="1936"/>
      <c r="AW1" s="1936"/>
      <c r="AX1" s="1936"/>
      <c r="AY1" s="1936"/>
      <c r="AZ1" s="1936"/>
      <c r="BA1" s="1936"/>
      <c r="BB1" s="1936"/>
      <c r="BC1" s="1936"/>
      <c r="BD1" s="1936"/>
      <c r="BE1" s="1936"/>
      <c r="BF1" s="1936"/>
      <c r="BG1" s="1936"/>
      <c r="BH1" s="1936"/>
      <c r="BI1" s="1936"/>
      <c r="BJ1" s="1936"/>
      <c r="BK1" s="1936"/>
      <c r="BL1" s="1936"/>
    </row>
    <row r="2" spans="1:64" ht="9" customHeight="1" thickBot="1"/>
    <row r="3" spans="1:64" s="1939" customFormat="1" ht="15" customHeight="1">
      <c r="A3" s="3196" t="s">
        <v>3843</v>
      </c>
      <c r="B3" s="3198" t="s">
        <v>3844</v>
      </c>
      <c r="C3" s="3201" t="s">
        <v>3845</v>
      </c>
      <c r="D3" s="3188" t="s">
        <v>3846</v>
      </c>
      <c r="E3" s="3189"/>
      <c r="F3" s="3189"/>
      <c r="G3" s="3189"/>
      <c r="H3" s="3189"/>
      <c r="I3" s="3189"/>
      <c r="J3" s="3189"/>
      <c r="K3" s="3189"/>
      <c r="L3" s="3189"/>
      <c r="M3" s="3189"/>
      <c r="N3" s="3189"/>
      <c r="O3" s="3190"/>
      <c r="P3" s="3188" t="s">
        <v>3847</v>
      </c>
      <c r="Q3" s="3189"/>
      <c r="R3" s="3189"/>
      <c r="S3" s="3189"/>
      <c r="T3" s="3189"/>
      <c r="U3" s="3189"/>
      <c r="V3" s="3189"/>
      <c r="W3" s="3189"/>
      <c r="X3" s="3189"/>
      <c r="Y3" s="3189"/>
      <c r="Z3" s="3189"/>
      <c r="AA3" s="3190"/>
      <c r="AB3" s="3188" t="s">
        <v>3848</v>
      </c>
      <c r="AC3" s="3189"/>
      <c r="AD3" s="3189"/>
      <c r="AE3" s="3189"/>
      <c r="AF3" s="3189"/>
      <c r="AG3" s="3189"/>
      <c r="AH3" s="3189"/>
      <c r="AI3" s="3189"/>
      <c r="AJ3" s="3189"/>
      <c r="AK3" s="3189"/>
      <c r="AL3" s="3189"/>
      <c r="AM3" s="3190"/>
      <c r="AN3" s="3188" t="s">
        <v>3849</v>
      </c>
      <c r="AO3" s="3189"/>
      <c r="AP3" s="3189"/>
      <c r="AQ3" s="3189"/>
      <c r="AR3" s="3189"/>
      <c r="AS3" s="3189"/>
      <c r="AT3" s="3189"/>
      <c r="AU3" s="3189"/>
      <c r="AV3" s="3189"/>
      <c r="AW3" s="3189"/>
      <c r="AX3" s="3189"/>
      <c r="AY3" s="3190"/>
      <c r="AZ3" s="3188" t="s">
        <v>3850</v>
      </c>
      <c r="BA3" s="3189"/>
      <c r="BB3" s="3189"/>
      <c r="BC3" s="3189"/>
      <c r="BD3" s="3189"/>
      <c r="BE3" s="3189"/>
      <c r="BF3" s="3189"/>
      <c r="BG3" s="3189"/>
      <c r="BH3" s="3189"/>
      <c r="BI3" s="3189"/>
      <c r="BJ3" s="3189"/>
      <c r="BK3" s="3190"/>
      <c r="BL3" s="3194" t="s">
        <v>2640</v>
      </c>
    </row>
    <row r="4" spans="1:64" s="1939" customFormat="1" ht="15" customHeight="1" thickBot="1">
      <c r="A4" s="3197"/>
      <c r="B4" s="3199"/>
      <c r="C4" s="3202"/>
      <c r="D4" s="3191"/>
      <c r="E4" s="3192"/>
      <c r="F4" s="3192"/>
      <c r="G4" s="3192"/>
      <c r="H4" s="3192"/>
      <c r="I4" s="3192"/>
      <c r="J4" s="3192"/>
      <c r="K4" s="3192"/>
      <c r="L4" s="3192"/>
      <c r="M4" s="3192"/>
      <c r="N4" s="3192"/>
      <c r="O4" s="3193"/>
      <c r="P4" s="3191"/>
      <c r="Q4" s="3192"/>
      <c r="R4" s="3192"/>
      <c r="S4" s="3192"/>
      <c r="T4" s="3192"/>
      <c r="U4" s="3192"/>
      <c r="V4" s="3192"/>
      <c r="W4" s="3192"/>
      <c r="X4" s="3192"/>
      <c r="Y4" s="3192"/>
      <c r="Z4" s="3192"/>
      <c r="AA4" s="3193"/>
      <c r="AB4" s="3191"/>
      <c r="AC4" s="3192"/>
      <c r="AD4" s="3192"/>
      <c r="AE4" s="3192"/>
      <c r="AF4" s="3192"/>
      <c r="AG4" s="3192"/>
      <c r="AH4" s="3192"/>
      <c r="AI4" s="3192"/>
      <c r="AJ4" s="3192"/>
      <c r="AK4" s="3192"/>
      <c r="AL4" s="3192"/>
      <c r="AM4" s="3193"/>
      <c r="AN4" s="3191"/>
      <c r="AO4" s="3192"/>
      <c r="AP4" s="3192"/>
      <c r="AQ4" s="3192"/>
      <c r="AR4" s="3192"/>
      <c r="AS4" s="3192"/>
      <c r="AT4" s="3192"/>
      <c r="AU4" s="3192"/>
      <c r="AV4" s="3192"/>
      <c r="AW4" s="3192"/>
      <c r="AX4" s="3192"/>
      <c r="AY4" s="3193"/>
      <c r="AZ4" s="3191"/>
      <c r="BA4" s="3192"/>
      <c r="BB4" s="3192"/>
      <c r="BC4" s="3192"/>
      <c r="BD4" s="3192"/>
      <c r="BE4" s="3192"/>
      <c r="BF4" s="3192"/>
      <c r="BG4" s="3192"/>
      <c r="BH4" s="3192"/>
      <c r="BI4" s="3192"/>
      <c r="BJ4" s="3192"/>
      <c r="BK4" s="3193"/>
      <c r="BL4" s="3195"/>
    </row>
    <row r="5" spans="1:64" s="1939" customFormat="1" ht="15" customHeight="1" thickBot="1">
      <c r="A5" s="3197"/>
      <c r="B5" s="3200"/>
      <c r="C5" s="3203"/>
      <c r="D5" s="1940">
        <v>4</v>
      </c>
      <c r="E5" s="1941">
        <v>5</v>
      </c>
      <c r="F5" s="1941">
        <v>6</v>
      </c>
      <c r="G5" s="1941">
        <v>7</v>
      </c>
      <c r="H5" s="1941">
        <v>8</v>
      </c>
      <c r="I5" s="1942">
        <v>9</v>
      </c>
      <c r="J5" s="1942">
        <v>10</v>
      </c>
      <c r="K5" s="1942">
        <v>11</v>
      </c>
      <c r="L5" s="1942">
        <v>12</v>
      </c>
      <c r="M5" s="1942">
        <v>1</v>
      </c>
      <c r="N5" s="1942">
        <v>2</v>
      </c>
      <c r="O5" s="1943">
        <v>3</v>
      </c>
      <c r="P5" s="1944">
        <v>4</v>
      </c>
      <c r="Q5" s="1942">
        <v>5</v>
      </c>
      <c r="R5" s="1942">
        <v>6</v>
      </c>
      <c r="S5" s="1942">
        <v>7</v>
      </c>
      <c r="T5" s="1942">
        <v>8</v>
      </c>
      <c r="U5" s="1942">
        <v>9</v>
      </c>
      <c r="V5" s="1942">
        <v>10</v>
      </c>
      <c r="W5" s="1942">
        <v>11</v>
      </c>
      <c r="X5" s="1942">
        <v>12</v>
      </c>
      <c r="Y5" s="1942">
        <v>1</v>
      </c>
      <c r="Z5" s="1942">
        <v>2</v>
      </c>
      <c r="AA5" s="1943">
        <v>3</v>
      </c>
      <c r="AB5" s="1945">
        <v>4</v>
      </c>
      <c r="AC5" s="1942">
        <v>5</v>
      </c>
      <c r="AD5" s="1942">
        <v>6</v>
      </c>
      <c r="AE5" s="1942">
        <v>7</v>
      </c>
      <c r="AF5" s="1942">
        <v>8</v>
      </c>
      <c r="AG5" s="1942">
        <v>9</v>
      </c>
      <c r="AH5" s="1942">
        <v>10</v>
      </c>
      <c r="AI5" s="1942">
        <v>11</v>
      </c>
      <c r="AJ5" s="1942">
        <v>12</v>
      </c>
      <c r="AK5" s="1942">
        <v>1</v>
      </c>
      <c r="AL5" s="1942">
        <v>2</v>
      </c>
      <c r="AM5" s="1946">
        <v>3</v>
      </c>
      <c r="AN5" s="1944">
        <v>4</v>
      </c>
      <c r="AO5" s="1942">
        <v>5</v>
      </c>
      <c r="AP5" s="1942">
        <v>6</v>
      </c>
      <c r="AQ5" s="1942">
        <v>7</v>
      </c>
      <c r="AR5" s="1942">
        <v>8</v>
      </c>
      <c r="AS5" s="1942">
        <v>9</v>
      </c>
      <c r="AT5" s="1942">
        <v>10</v>
      </c>
      <c r="AU5" s="1942">
        <v>11</v>
      </c>
      <c r="AV5" s="1942">
        <v>12</v>
      </c>
      <c r="AW5" s="1942">
        <v>1</v>
      </c>
      <c r="AX5" s="1942">
        <v>2</v>
      </c>
      <c r="AY5" s="1943">
        <v>3</v>
      </c>
      <c r="AZ5" s="1945">
        <v>4</v>
      </c>
      <c r="BA5" s="1942">
        <v>5</v>
      </c>
      <c r="BB5" s="1942">
        <v>6</v>
      </c>
      <c r="BC5" s="1942">
        <v>7</v>
      </c>
      <c r="BD5" s="1942">
        <v>8</v>
      </c>
      <c r="BE5" s="1942">
        <v>9</v>
      </c>
      <c r="BF5" s="1942">
        <v>10</v>
      </c>
      <c r="BG5" s="1942">
        <v>11</v>
      </c>
      <c r="BH5" s="1947">
        <v>12</v>
      </c>
      <c r="BI5" s="1947">
        <v>1</v>
      </c>
      <c r="BJ5" s="1947">
        <v>2</v>
      </c>
      <c r="BK5" s="1948">
        <v>3</v>
      </c>
      <c r="BL5" s="1949"/>
    </row>
    <row r="6" spans="1:64" s="1959" customFormat="1" ht="15" customHeight="1">
      <c r="A6" s="3157" t="s">
        <v>3861</v>
      </c>
      <c r="B6" s="3204" t="s">
        <v>3854</v>
      </c>
      <c r="C6" s="3205"/>
      <c r="D6" s="2007"/>
      <c r="E6" s="1951"/>
      <c r="F6" s="1951"/>
      <c r="G6" s="1951"/>
      <c r="H6" s="1951"/>
      <c r="I6" s="1952"/>
      <c r="J6" s="1952"/>
      <c r="K6" s="1952"/>
      <c r="L6" s="1952"/>
      <c r="M6" s="1952"/>
      <c r="N6" s="1952"/>
      <c r="O6" s="1955"/>
      <c r="P6" s="1956"/>
      <c r="Q6" s="1952"/>
      <c r="R6" s="1952"/>
      <c r="S6" s="1952"/>
      <c r="T6" s="1952"/>
      <c r="U6" s="1952"/>
      <c r="V6" s="1952"/>
      <c r="W6" s="1952"/>
      <c r="X6" s="1952"/>
      <c r="Y6" s="1952"/>
      <c r="Z6" s="1952"/>
      <c r="AA6" s="1953"/>
      <c r="AB6" s="1954"/>
      <c r="AC6" s="1952"/>
      <c r="AD6" s="1952"/>
      <c r="AE6" s="1952"/>
      <c r="AF6" s="1952"/>
      <c r="AG6" s="1952"/>
      <c r="AH6" s="1952"/>
      <c r="AI6" s="1952"/>
      <c r="AJ6" s="1952"/>
      <c r="AK6" s="1952"/>
      <c r="AL6" s="1952"/>
      <c r="AM6" s="1955"/>
      <c r="AN6" s="1956"/>
      <c r="AO6" s="1952"/>
      <c r="AP6" s="1952"/>
      <c r="AQ6" s="1952"/>
      <c r="AR6" s="1952"/>
      <c r="AS6" s="1952"/>
      <c r="AT6" s="1952"/>
      <c r="AU6" s="1952"/>
      <c r="AV6" s="1952"/>
      <c r="AW6" s="1952"/>
      <c r="AX6" s="1952"/>
      <c r="AY6" s="1955"/>
      <c r="AZ6" s="1956"/>
      <c r="BA6" s="1952"/>
      <c r="BB6" s="1952"/>
      <c r="BC6" s="1952"/>
      <c r="BD6" s="1952"/>
      <c r="BE6" s="1952"/>
      <c r="BF6" s="1952"/>
      <c r="BG6" s="1952"/>
      <c r="BH6" s="1951"/>
      <c r="BI6" s="1951"/>
      <c r="BJ6" s="1951"/>
      <c r="BK6" s="1957"/>
      <c r="BL6" s="3166" t="s">
        <v>4306</v>
      </c>
    </row>
    <row r="7" spans="1:64" s="1959" customFormat="1" ht="15" customHeight="1">
      <c r="A7" s="3158"/>
      <c r="B7" s="3151"/>
      <c r="C7" s="3152"/>
      <c r="D7" s="2011"/>
      <c r="E7" s="1967"/>
      <c r="F7" s="1967"/>
      <c r="G7" s="1967"/>
      <c r="H7" s="1967"/>
      <c r="I7" s="2094"/>
      <c r="J7" s="1968"/>
      <c r="K7" s="1968"/>
      <c r="L7" s="1968"/>
      <c r="M7" s="1968"/>
      <c r="N7" s="1968"/>
      <c r="O7" s="1971"/>
      <c r="P7" s="1972"/>
      <c r="Q7" s="1968"/>
      <c r="R7" s="1968"/>
      <c r="S7" s="1968"/>
      <c r="T7" s="1969"/>
      <c r="U7" s="1968"/>
      <c r="V7" s="1968"/>
      <c r="W7" s="1968"/>
      <c r="X7" s="1968"/>
      <c r="Y7" s="1968"/>
      <c r="Z7" s="1968"/>
      <c r="AA7" s="1971"/>
      <c r="AB7" s="1972"/>
      <c r="AC7" s="1968"/>
      <c r="AD7" s="1968"/>
      <c r="AE7" s="1968"/>
      <c r="AF7" s="1969"/>
      <c r="AG7" s="1968"/>
      <c r="AH7" s="1968"/>
      <c r="AI7" s="1968"/>
      <c r="AJ7" s="1968"/>
      <c r="AK7" s="1968"/>
      <c r="AL7" s="1968"/>
      <c r="AM7" s="1971"/>
      <c r="AN7" s="1972"/>
      <c r="AO7" s="1968"/>
      <c r="AP7" s="1968"/>
      <c r="AQ7" s="1968"/>
      <c r="AR7" s="1969"/>
      <c r="AS7" s="1968"/>
      <c r="AT7" s="1968"/>
      <c r="AU7" s="1968"/>
      <c r="AV7" s="1968"/>
      <c r="AW7" s="1968"/>
      <c r="AX7" s="1968"/>
      <c r="AY7" s="1971"/>
      <c r="AZ7" s="1972"/>
      <c r="BA7" s="1968"/>
      <c r="BB7" s="1968"/>
      <c r="BC7" s="1968"/>
      <c r="BD7" s="1968"/>
      <c r="BE7" s="1972"/>
      <c r="BF7" s="1968"/>
      <c r="BG7" s="1968"/>
      <c r="BH7" s="1967"/>
      <c r="BI7" s="1967"/>
      <c r="BJ7" s="1967"/>
      <c r="BK7" s="1967"/>
      <c r="BL7" s="3167"/>
    </row>
    <row r="8" spans="1:64" s="1959" customFormat="1" ht="15" customHeight="1">
      <c r="A8" s="3158"/>
      <c r="B8" s="3153" t="s">
        <v>4304</v>
      </c>
      <c r="C8" s="3154"/>
      <c r="D8" s="2015"/>
      <c r="E8" s="1967"/>
      <c r="F8" s="1967"/>
      <c r="G8" s="1967"/>
      <c r="H8" s="1967"/>
      <c r="I8" s="1978"/>
      <c r="J8" s="1974"/>
      <c r="K8" s="1974"/>
      <c r="L8" s="1974"/>
      <c r="M8" s="1974"/>
      <c r="N8" s="1974"/>
      <c r="O8" s="1977"/>
      <c r="P8" s="1978"/>
      <c r="Q8" s="1974"/>
      <c r="R8" s="1974"/>
      <c r="S8" s="1974"/>
      <c r="T8" s="1975"/>
      <c r="U8" s="1974"/>
      <c r="V8" s="1974"/>
      <c r="W8" s="1974"/>
      <c r="X8" s="1974"/>
      <c r="Y8" s="1974"/>
      <c r="Z8" s="1974"/>
      <c r="AA8" s="1977"/>
      <c r="AB8" s="1978"/>
      <c r="AC8" s="1974"/>
      <c r="AD8" s="1974"/>
      <c r="AE8" s="1974"/>
      <c r="AF8" s="1975"/>
      <c r="AG8" s="1974"/>
      <c r="AH8" s="1974"/>
      <c r="AI8" s="1974"/>
      <c r="AJ8" s="1974"/>
      <c r="AK8" s="1974"/>
      <c r="AL8" s="1974"/>
      <c r="AM8" s="1977"/>
      <c r="AN8" s="1978"/>
      <c r="AO8" s="1974"/>
      <c r="AP8" s="1974"/>
      <c r="AQ8" s="1974"/>
      <c r="AR8" s="1975"/>
      <c r="AS8" s="1974"/>
      <c r="AT8" s="1974"/>
      <c r="AU8" s="1974"/>
      <c r="AV8" s="1974"/>
      <c r="AW8" s="1974"/>
      <c r="AX8" s="1974"/>
      <c r="AY8" s="1977"/>
      <c r="AZ8" s="1978"/>
      <c r="BA8" s="1974"/>
      <c r="BB8" s="1974"/>
      <c r="BC8" s="1974"/>
      <c r="BD8" s="1974"/>
      <c r="BE8" s="1978"/>
      <c r="BF8" s="1974"/>
      <c r="BG8" s="1974"/>
      <c r="BH8" s="1967"/>
      <c r="BI8" s="1967"/>
      <c r="BJ8" s="1967"/>
      <c r="BK8" s="1967"/>
      <c r="BL8" s="3167"/>
    </row>
    <row r="9" spans="1:64" s="1959" customFormat="1" ht="15" customHeight="1">
      <c r="A9" s="3158"/>
      <c r="B9" s="3153"/>
      <c r="C9" s="3154"/>
      <c r="D9" s="2015"/>
      <c r="E9" s="1967"/>
      <c r="F9" s="1967"/>
      <c r="G9" s="2039"/>
      <c r="H9" s="2039"/>
      <c r="I9" s="1978"/>
      <c r="J9" s="1974"/>
      <c r="K9" s="1974"/>
      <c r="L9" s="2013"/>
      <c r="M9" s="2013"/>
      <c r="N9" s="1974"/>
      <c r="O9" s="1977"/>
      <c r="P9" s="1978"/>
      <c r="Q9" s="1974"/>
      <c r="R9" s="1974"/>
      <c r="S9" s="1974"/>
      <c r="T9" s="1975"/>
      <c r="U9" s="1974"/>
      <c r="V9" s="1974"/>
      <c r="W9" s="1974"/>
      <c r="X9" s="1974"/>
      <c r="Y9" s="1974"/>
      <c r="Z9" s="1974"/>
      <c r="AA9" s="1977"/>
      <c r="AB9" s="1978"/>
      <c r="AC9" s="1974"/>
      <c r="AD9" s="1974"/>
      <c r="AE9" s="1974"/>
      <c r="AF9" s="1975"/>
      <c r="AG9" s="1974"/>
      <c r="AH9" s="1974"/>
      <c r="AI9" s="1974"/>
      <c r="AJ9" s="1974"/>
      <c r="AK9" s="1974"/>
      <c r="AL9" s="1974"/>
      <c r="AM9" s="1977"/>
      <c r="AN9" s="1978"/>
      <c r="AO9" s="1974"/>
      <c r="AP9" s="1974"/>
      <c r="AQ9" s="1974"/>
      <c r="AR9" s="1975"/>
      <c r="AS9" s="1974"/>
      <c r="AT9" s="1974"/>
      <c r="AU9" s="1974"/>
      <c r="AV9" s="1974"/>
      <c r="AW9" s="1974"/>
      <c r="AX9" s="1974"/>
      <c r="AY9" s="1977"/>
      <c r="AZ9" s="1978"/>
      <c r="BA9" s="1974"/>
      <c r="BB9" s="1974"/>
      <c r="BC9" s="1974"/>
      <c r="BD9" s="1974"/>
      <c r="BE9" s="1978"/>
      <c r="BF9" s="1974"/>
      <c r="BG9" s="1974"/>
      <c r="BH9" s="1967"/>
      <c r="BI9" s="1967"/>
      <c r="BJ9" s="1967"/>
      <c r="BK9" s="1967"/>
      <c r="BL9" s="3167"/>
    </row>
    <row r="10" spans="1:64" s="1959" customFormat="1" ht="15" customHeight="1">
      <c r="A10" s="3158"/>
      <c r="B10" s="3153"/>
      <c r="C10" s="3154"/>
      <c r="D10" s="2015"/>
      <c r="E10" s="1967"/>
      <c r="F10" s="1967"/>
      <c r="G10" s="1967"/>
      <c r="H10" s="1967"/>
      <c r="I10" s="1978"/>
      <c r="J10" s="1974"/>
      <c r="K10" s="1974"/>
      <c r="L10" s="1974"/>
      <c r="M10" s="1974"/>
      <c r="N10" s="1974"/>
      <c r="O10" s="1977"/>
      <c r="P10" s="1978"/>
      <c r="Q10" s="1974"/>
      <c r="R10" s="1974"/>
      <c r="S10" s="1974"/>
      <c r="T10" s="1975"/>
      <c r="U10" s="1974"/>
      <c r="V10" s="1974"/>
      <c r="W10" s="1974"/>
      <c r="X10" s="1974"/>
      <c r="Y10" s="1974"/>
      <c r="Z10" s="1974"/>
      <c r="AA10" s="1977"/>
      <c r="AB10" s="1978"/>
      <c r="AC10" s="1974"/>
      <c r="AD10" s="1974"/>
      <c r="AE10" s="1974"/>
      <c r="AF10" s="1975"/>
      <c r="AG10" s="1974"/>
      <c r="AH10" s="1974"/>
      <c r="AI10" s="1974"/>
      <c r="AJ10" s="1974"/>
      <c r="AK10" s="1974"/>
      <c r="AL10" s="1974"/>
      <c r="AM10" s="1977"/>
      <c r="AN10" s="1978"/>
      <c r="AO10" s="1974"/>
      <c r="AP10" s="1974"/>
      <c r="AQ10" s="1974"/>
      <c r="AR10" s="1975"/>
      <c r="AS10" s="1974"/>
      <c r="AT10" s="1974"/>
      <c r="AU10" s="1974"/>
      <c r="AV10" s="1974"/>
      <c r="AW10" s="1974"/>
      <c r="AX10" s="1974"/>
      <c r="AY10" s="1977"/>
      <c r="AZ10" s="1978"/>
      <c r="BA10" s="1974"/>
      <c r="BB10" s="1974"/>
      <c r="BC10" s="1974"/>
      <c r="BD10" s="1974"/>
      <c r="BE10" s="1978"/>
      <c r="BF10" s="1974"/>
      <c r="BG10" s="1974"/>
      <c r="BH10" s="1967"/>
      <c r="BI10" s="1967"/>
      <c r="BJ10" s="1967"/>
      <c r="BK10" s="1967"/>
      <c r="BL10" s="3167"/>
    </row>
    <row r="11" spans="1:64" s="1959" customFormat="1" ht="15" customHeight="1">
      <c r="A11" s="3158"/>
      <c r="B11" s="3153"/>
      <c r="C11" s="3154"/>
      <c r="D11" s="2015"/>
      <c r="E11" s="1967"/>
      <c r="F11" s="1967"/>
      <c r="G11" s="1967"/>
      <c r="H11" s="1967"/>
      <c r="I11" s="1978"/>
      <c r="J11" s="1974"/>
      <c r="K11" s="1974"/>
      <c r="L11" s="1974"/>
      <c r="M11" s="1974"/>
      <c r="N11" s="1974"/>
      <c r="O11" s="1977"/>
      <c r="P11" s="2018"/>
      <c r="Q11" s="2013"/>
      <c r="R11" s="1974"/>
      <c r="S11" s="1974"/>
      <c r="T11" s="1975"/>
      <c r="U11" s="1974"/>
      <c r="V11" s="1978"/>
      <c r="W11" s="1974"/>
      <c r="X11" s="1974"/>
      <c r="Y11" s="1974"/>
      <c r="Z11" s="1974"/>
      <c r="AA11" s="1977"/>
      <c r="AB11" s="1978"/>
      <c r="AC11" s="1974"/>
      <c r="AD11" s="1974"/>
      <c r="AE11" s="1974"/>
      <c r="AF11" s="1975"/>
      <c r="AG11" s="1974"/>
      <c r="AH11" s="1974"/>
      <c r="AI11" s="1974"/>
      <c r="AJ11" s="1974"/>
      <c r="AK11" s="1974"/>
      <c r="AL11" s="1974"/>
      <c r="AM11" s="1977"/>
      <c r="AN11" s="1978"/>
      <c r="AO11" s="1974"/>
      <c r="AP11" s="1974"/>
      <c r="AQ11" s="1974"/>
      <c r="AR11" s="1975"/>
      <c r="AS11" s="1974"/>
      <c r="AT11" s="1974"/>
      <c r="AU11" s="1974"/>
      <c r="AV11" s="1974"/>
      <c r="AW11" s="1974"/>
      <c r="AX11" s="1974"/>
      <c r="AY11" s="1977"/>
      <c r="AZ11" s="1978"/>
      <c r="BA11" s="1974"/>
      <c r="BB11" s="1974"/>
      <c r="BC11" s="1974"/>
      <c r="BD11" s="1974"/>
      <c r="BE11" s="1978"/>
      <c r="BF11" s="1974"/>
      <c r="BG11" s="1974"/>
      <c r="BH11" s="1967"/>
      <c r="BI11" s="1967"/>
      <c r="BJ11" s="1967"/>
      <c r="BK11" s="1967"/>
      <c r="BL11" s="3167"/>
    </row>
    <row r="12" spans="1:64" s="1959" customFormat="1" ht="15" customHeight="1">
      <c r="A12" s="3158"/>
      <c r="B12" s="3153"/>
      <c r="C12" s="3154"/>
      <c r="D12" s="2015"/>
      <c r="E12" s="1967"/>
      <c r="F12" s="1967"/>
      <c r="G12" s="1967"/>
      <c r="H12" s="1967"/>
      <c r="I12" s="1978"/>
      <c r="J12" s="1974"/>
      <c r="K12" s="1974"/>
      <c r="L12" s="1974"/>
      <c r="M12" s="1974"/>
      <c r="N12" s="1974"/>
      <c r="O12" s="1977"/>
      <c r="P12" s="1978"/>
      <c r="Q12" s="1974"/>
      <c r="R12" s="1974"/>
      <c r="S12" s="1974"/>
      <c r="T12" s="1975"/>
      <c r="U12" s="1974"/>
      <c r="V12" s="1978"/>
      <c r="W12" s="1974"/>
      <c r="X12" s="1974"/>
      <c r="Y12" s="1974"/>
      <c r="Z12" s="1974"/>
      <c r="AA12" s="1977"/>
      <c r="AB12" s="1978"/>
      <c r="AC12" s="1974"/>
      <c r="AD12" s="1974"/>
      <c r="AE12" s="1974"/>
      <c r="AF12" s="1975"/>
      <c r="AG12" s="1974"/>
      <c r="AH12" s="1974"/>
      <c r="AI12" s="1974"/>
      <c r="AJ12" s="1974"/>
      <c r="AK12" s="1974"/>
      <c r="AL12" s="1974"/>
      <c r="AM12" s="1977"/>
      <c r="AN12" s="1978"/>
      <c r="AO12" s="1974"/>
      <c r="AP12" s="1974"/>
      <c r="AQ12" s="1974"/>
      <c r="AR12" s="1975"/>
      <c r="AS12" s="1974"/>
      <c r="AT12" s="1974"/>
      <c r="AU12" s="1974"/>
      <c r="AV12" s="1974"/>
      <c r="AW12" s="1974"/>
      <c r="AX12" s="1974"/>
      <c r="AY12" s="1977"/>
      <c r="AZ12" s="1978"/>
      <c r="BA12" s="1974"/>
      <c r="BB12" s="1974"/>
      <c r="BC12" s="1974"/>
      <c r="BD12" s="1974"/>
      <c r="BE12" s="1978"/>
      <c r="BF12" s="1974"/>
      <c r="BG12" s="1974"/>
      <c r="BH12" s="1967"/>
      <c r="BI12" s="1967"/>
      <c r="BJ12" s="1967"/>
      <c r="BK12" s="1967"/>
      <c r="BL12" s="3167"/>
    </row>
    <row r="13" spans="1:64" s="1959" customFormat="1" ht="15" customHeight="1">
      <c r="A13" s="3158"/>
      <c r="B13" s="3153"/>
      <c r="C13" s="3154"/>
      <c r="D13" s="2015"/>
      <c r="E13" s="1967"/>
      <c r="F13" s="1967"/>
      <c r="G13" s="1967"/>
      <c r="H13" s="1967"/>
      <c r="I13" s="1978"/>
      <c r="J13" s="1974"/>
      <c r="K13" s="1974"/>
      <c r="L13" s="1974"/>
      <c r="M13" s="1974"/>
      <c r="N13" s="1974"/>
      <c r="O13" s="1977"/>
      <c r="P13" s="1978"/>
      <c r="Q13" s="1974"/>
      <c r="R13" s="1974"/>
      <c r="S13" s="1974"/>
      <c r="T13" s="1975"/>
      <c r="U13" s="1974"/>
      <c r="V13" s="1978"/>
      <c r="W13" s="1974"/>
      <c r="X13" s="1974"/>
      <c r="Y13" s="1974"/>
      <c r="Z13" s="1974"/>
      <c r="AA13" s="1977"/>
      <c r="AB13" s="1978"/>
      <c r="AC13" s="1974"/>
      <c r="AD13" s="1974"/>
      <c r="AE13" s="1974"/>
      <c r="AF13" s="1975"/>
      <c r="AG13" s="1974"/>
      <c r="AH13" s="1974"/>
      <c r="AI13" s="1974"/>
      <c r="AJ13" s="1974"/>
      <c r="AK13" s="1974"/>
      <c r="AL13" s="1974"/>
      <c r="AM13" s="1977"/>
      <c r="AN13" s="1978"/>
      <c r="AO13" s="1974"/>
      <c r="AP13" s="1974"/>
      <c r="AQ13" s="1974"/>
      <c r="AR13" s="1975"/>
      <c r="AS13" s="1974"/>
      <c r="AT13" s="1974"/>
      <c r="AU13" s="1974"/>
      <c r="AV13" s="1974"/>
      <c r="AW13" s="1974"/>
      <c r="AX13" s="1974"/>
      <c r="AY13" s="1977"/>
      <c r="AZ13" s="1978"/>
      <c r="BA13" s="1974"/>
      <c r="BB13" s="1974"/>
      <c r="BC13" s="1974"/>
      <c r="BD13" s="1974"/>
      <c r="BE13" s="1978"/>
      <c r="BF13" s="1974"/>
      <c r="BG13" s="1974"/>
      <c r="BH13" s="1967"/>
      <c r="BI13" s="1967"/>
      <c r="BJ13" s="1967"/>
      <c r="BK13" s="1967"/>
      <c r="BL13" s="3167"/>
    </row>
    <row r="14" spans="1:64" s="1959" customFormat="1" ht="15" customHeight="1">
      <c r="A14" s="3158"/>
      <c r="B14" s="3153"/>
      <c r="C14" s="3154"/>
      <c r="D14" s="2015"/>
      <c r="E14" s="1967"/>
      <c r="F14" s="1967"/>
      <c r="G14" s="1967"/>
      <c r="H14" s="1967"/>
      <c r="I14" s="1978"/>
      <c r="J14" s="1974"/>
      <c r="K14" s="1974"/>
      <c r="L14" s="1974"/>
      <c r="M14" s="1974"/>
      <c r="N14" s="1974"/>
      <c r="O14" s="1977"/>
      <c r="P14" s="1978"/>
      <c r="Q14" s="1974"/>
      <c r="R14" s="1974"/>
      <c r="S14" s="1974"/>
      <c r="T14" s="1975"/>
      <c r="U14" s="1974"/>
      <c r="V14" s="1978"/>
      <c r="W14" s="1974"/>
      <c r="X14" s="1974"/>
      <c r="Y14" s="1974"/>
      <c r="Z14" s="1974"/>
      <c r="AA14" s="1977"/>
      <c r="AB14" s="1978"/>
      <c r="AC14" s="1974"/>
      <c r="AD14" s="1974"/>
      <c r="AE14" s="1974"/>
      <c r="AF14" s="1975"/>
      <c r="AG14" s="1974"/>
      <c r="AH14" s="1974"/>
      <c r="AI14" s="1974"/>
      <c r="AJ14" s="1974"/>
      <c r="AK14" s="1974"/>
      <c r="AL14" s="1974"/>
      <c r="AM14" s="1977"/>
      <c r="AN14" s="1978"/>
      <c r="AO14" s="1974"/>
      <c r="AP14" s="1974"/>
      <c r="AQ14" s="1974"/>
      <c r="AR14" s="1975"/>
      <c r="AS14" s="1974"/>
      <c r="AT14" s="1974"/>
      <c r="AU14" s="1974"/>
      <c r="AV14" s="1974"/>
      <c r="AW14" s="1974"/>
      <c r="AX14" s="1974"/>
      <c r="AY14" s="1977"/>
      <c r="AZ14" s="1978"/>
      <c r="BA14" s="1974"/>
      <c r="BB14" s="1974"/>
      <c r="BC14" s="1974"/>
      <c r="BD14" s="1974"/>
      <c r="BE14" s="1978"/>
      <c r="BF14" s="1974"/>
      <c r="BG14" s="1974"/>
      <c r="BH14" s="1967"/>
      <c r="BI14" s="1967"/>
      <c r="BJ14" s="1967"/>
      <c r="BK14" s="1967"/>
      <c r="BL14" s="3167"/>
    </row>
    <row r="15" spans="1:64" s="1959" customFormat="1" ht="15" customHeight="1">
      <c r="A15" s="3158"/>
      <c r="B15" s="3153"/>
      <c r="C15" s="3154"/>
      <c r="D15" s="2015"/>
      <c r="E15" s="1967"/>
      <c r="F15" s="1967"/>
      <c r="G15" s="1967"/>
      <c r="H15" s="1967"/>
      <c r="I15" s="1978"/>
      <c r="J15" s="1974"/>
      <c r="K15" s="1974"/>
      <c r="L15" s="1974"/>
      <c r="M15" s="1974"/>
      <c r="N15" s="1974"/>
      <c r="O15" s="1977"/>
      <c r="P15" s="2095"/>
      <c r="Q15" s="2096"/>
      <c r="R15" s="1974"/>
      <c r="S15" s="1974"/>
      <c r="T15" s="1975"/>
      <c r="U15" s="1974"/>
      <c r="V15" s="1978"/>
      <c r="W15" s="2013"/>
      <c r="X15" s="1974"/>
      <c r="Y15" s="1974"/>
      <c r="Z15" s="1974"/>
      <c r="AA15" s="1977"/>
      <c r="AB15" s="1978"/>
      <c r="AC15" s="1974"/>
      <c r="AD15" s="1974"/>
      <c r="AE15" s="1974"/>
      <c r="AF15" s="1975"/>
      <c r="AG15" s="1974"/>
      <c r="AH15" s="1974"/>
      <c r="AI15" s="1974"/>
      <c r="AJ15" s="1974"/>
      <c r="AK15" s="1974"/>
      <c r="AL15" s="1974"/>
      <c r="AM15" s="1977"/>
      <c r="AN15" s="1978"/>
      <c r="AO15" s="1974"/>
      <c r="AP15" s="1974"/>
      <c r="AQ15" s="1974"/>
      <c r="AR15" s="1975"/>
      <c r="AS15" s="1974"/>
      <c r="AT15" s="1974"/>
      <c r="AU15" s="1974"/>
      <c r="AV15" s="1974"/>
      <c r="AW15" s="1974"/>
      <c r="AX15" s="1974"/>
      <c r="AY15" s="1977"/>
      <c r="AZ15" s="1978"/>
      <c r="BA15" s="1974"/>
      <c r="BB15" s="1974"/>
      <c r="BC15" s="1974"/>
      <c r="BD15" s="1974"/>
      <c r="BE15" s="1978"/>
      <c r="BF15" s="1974"/>
      <c r="BG15" s="1974"/>
      <c r="BH15" s="1967"/>
      <c r="BI15" s="1967"/>
      <c r="BJ15" s="1967"/>
      <c r="BK15" s="1967"/>
      <c r="BL15" s="3167"/>
    </row>
    <row r="16" spans="1:64" s="1959" customFormat="1" ht="15" customHeight="1">
      <c r="A16" s="3158"/>
      <c r="B16" s="3153"/>
      <c r="C16" s="3154"/>
      <c r="D16" s="2015"/>
      <c r="E16" s="1967"/>
      <c r="F16" s="1967"/>
      <c r="G16" s="1967"/>
      <c r="H16" s="1967"/>
      <c r="I16" s="1978"/>
      <c r="J16" s="1974"/>
      <c r="K16" s="1974"/>
      <c r="L16" s="1974"/>
      <c r="M16" s="1974"/>
      <c r="N16" s="1974"/>
      <c r="O16" s="1977"/>
      <c r="P16" s="1978"/>
      <c r="Q16" s="1974"/>
      <c r="R16" s="1974"/>
      <c r="S16" s="1974"/>
      <c r="T16" s="1975"/>
      <c r="U16" s="1974"/>
      <c r="V16" s="1978"/>
      <c r="W16" s="1974"/>
      <c r="X16" s="1974"/>
      <c r="Y16" s="1974"/>
      <c r="Z16" s="1974"/>
      <c r="AA16" s="1977"/>
      <c r="AB16" s="1978"/>
      <c r="AC16" s="1974"/>
      <c r="AD16" s="1974"/>
      <c r="AE16" s="1974"/>
      <c r="AF16" s="1975"/>
      <c r="AG16" s="1974"/>
      <c r="AH16" s="1974"/>
      <c r="AI16" s="1974"/>
      <c r="AJ16" s="1974"/>
      <c r="AK16" s="1974"/>
      <c r="AL16" s="1974"/>
      <c r="AM16" s="1977"/>
      <c r="AN16" s="1978"/>
      <c r="AO16" s="1974"/>
      <c r="AP16" s="1974"/>
      <c r="AQ16" s="1974"/>
      <c r="AR16" s="1975"/>
      <c r="AS16" s="1974"/>
      <c r="AT16" s="1974"/>
      <c r="AU16" s="1974"/>
      <c r="AV16" s="1974"/>
      <c r="AW16" s="1974"/>
      <c r="AX16" s="1974"/>
      <c r="AY16" s="1977"/>
      <c r="AZ16" s="1978"/>
      <c r="BA16" s="1974"/>
      <c r="BB16" s="1974"/>
      <c r="BC16" s="1974"/>
      <c r="BD16" s="1974"/>
      <c r="BE16" s="1978"/>
      <c r="BF16" s="1974"/>
      <c r="BG16" s="1974"/>
      <c r="BH16" s="1967"/>
      <c r="BI16" s="1967"/>
      <c r="BJ16" s="1967"/>
      <c r="BK16" s="2014"/>
      <c r="BL16" s="3167"/>
    </row>
    <row r="17" spans="1:64" s="1959" customFormat="1" ht="15" customHeight="1">
      <c r="A17" s="3158"/>
      <c r="B17" s="3153"/>
      <c r="C17" s="3154"/>
      <c r="D17" s="2015"/>
      <c r="E17" s="1967"/>
      <c r="F17" s="1967"/>
      <c r="G17" s="1967"/>
      <c r="H17" s="1967"/>
      <c r="I17" s="1978"/>
      <c r="J17" s="1974"/>
      <c r="K17" s="1974"/>
      <c r="L17" s="1974"/>
      <c r="M17" s="1974"/>
      <c r="N17" s="1974"/>
      <c r="O17" s="1977"/>
      <c r="P17" s="1978"/>
      <c r="Q17" s="1974"/>
      <c r="R17" s="1974"/>
      <c r="S17" s="1974"/>
      <c r="T17" s="1975"/>
      <c r="U17" s="1974"/>
      <c r="V17" s="1978"/>
      <c r="W17" s="1974"/>
      <c r="X17" s="1974"/>
      <c r="Y17" s="1974"/>
      <c r="Z17" s="1974"/>
      <c r="AA17" s="1977"/>
      <c r="AB17" s="1978"/>
      <c r="AC17" s="1974"/>
      <c r="AD17" s="1974"/>
      <c r="AE17" s="1974"/>
      <c r="AF17" s="1975"/>
      <c r="AG17" s="1974"/>
      <c r="AH17" s="1974"/>
      <c r="AI17" s="1974"/>
      <c r="AJ17" s="1974"/>
      <c r="AK17" s="1974"/>
      <c r="AL17" s="1974"/>
      <c r="AM17" s="1977"/>
      <c r="AN17" s="1978"/>
      <c r="AO17" s="1974"/>
      <c r="AP17" s="1974"/>
      <c r="AQ17" s="1974"/>
      <c r="AR17" s="1975"/>
      <c r="AS17" s="1974"/>
      <c r="AT17" s="1974"/>
      <c r="AU17" s="1974"/>
      <c r="AV17" s="1974"/>
      <c r="AW17" s="1974"/>
      <c r="AX17" s="1974"/>
      <c r="AY17" s="1977"/>
      <c r="AZ17" s="1978"/>
      <c r="BA17" s="1974"/>
      <c r="BB17" s="1974"/>
      <c r="BC17" s="1974"/>
      <c r="BD17" s="1974"/>
      <c r="BE17" s="1978"/>
      <c r="BF17" s="1974"/>
      <c r="BG17" s="1974"/>
      <c r="BH17" s="1967"/>
      <c r="BI17" s="1967"/>
      <c r="BJ17" s="1967"/>
      <c r="BK17" s="2014"/>
      <c r="BL17" s="3167"/>
    </row>
    <row r="18" spans="1:64" s="1959" customFormat="1" ht="15" customHeight="1">
      <c r="A18" s="3158"/>
      <c r="B18" s="3153"/>
      <c r="C18" s="3154"/>
      <c r="D18" s="2015"/>
      <c r="E18" s="1967"/>
      <c r="F18" s="1967"/>
      <c r="G18" s="1967"/>
      <c r="H18" s="1967"/>
      <c r="I18" s="1978"/>
      <c r="J18" s="1974"/>
      <c r="K18" s="1974"/>
      <c r="L18" s="1974"/>
      <c r="M18" s="1974"/>
      <c r="N18" s="1974"/>
      <c r="O18" s="1977"/>
      <c r="P18" s="1978"/>
      <c r="Q18" s="1974"/>
      <c r="R18" s="1974"/>
      <c r="S18" s="1974"/>
      <c r="T18" s="1975"/>
      <c r="U18" s="1974"/>
      <c r="V18" s="1978"/>
      <c r="W18" s="1974"/>
      <c r="X18" s="1974"/>
      <c r="Y18" s="1974"/>
      <c r="Z18" s="1974"/>
      <c r="AA18" s="1977"/>
      <c r="AB18" s="1978"/>
      <c r="AC18" s="1974"/>
      <c r="AD18" s="1974"/>
      <c r="AE18" s="1974"/>
      <c r="AF18" s="1975"/>
      <c r="AG18" s="1974"/>
      <c r="AH18" s="1974"/>
      <c r="AI18" s="1974"/>
      <c r="AJ18" s="1974"/>
      <c r="AK18" s="1974"/>
      <c r="AL18" s="1974"/>
      <c r="AM18" s="1977"/>
      <c r="AN18" s="1978"/>
      <c r="AO18" s="1974"/>
      <c r="AP18" s="1974"/>
      <c r="AQ18" s="1974"/>
      <c r="AR18" s="1975"/>
      <c r="AS18" s="1974"/>
      <c r="AT18" s="1974"/>
      <c r="AU18" s="1974"/>
      <c r="AV18" s="1974"/>
      <c r="AW18" s="1974"/>
      <c r="AX18" s="1974"/>
      <c r="AY18" s="1977"/>
      <c r="AZ18" s="1978"/>
      <c r="BA18" s="1974"/>
      <c r="BB18" s="1974"/>
      <c r="BC18" s="1974"/>
      <c r="BD18" s="1974"/>
      <c r="BE18" s="1978"/>
      <c r="BF18" s="1974"/>
      <c r="BG18" s="1974"/>
      <c r="BH18" s="1967"/>
      <c r="BI18" s="1967"/>
      <c r="BJ18" s="1967"/>
      <c r="BK18" s="2014"/>
      <c r="BL18" s="3167"/>
    </row>
    <row r="19" spans="1:64" s="1959" customFormat="1" ht="15" customHeight="1">
      <c r="A19" s="3158"/>
      <c r="B19" s="3153"/>
      <c r="C19" s="3154"/>
      <c r="D19" s="2015"/>
      <c r="E19" s="1967"/>
      <c r="F19" s="1967"/>
      <c r="G19" s="1967"/>
      <c r="H19" s="1967"/>
      <c r="I19" s="1978"/>
      <c r="J19" s="1974"/>
      <c r="K19" s="1974"/>
      <c r="L19" s="1974"/>
      <c r="M19" s="1974"/>
      <c r="N19" s="1974"/>
      <c r="O19" s="1977"/>
      <c r="P19" s="1978"/>
      <c r="Q19" s="1974"/>
      <c r="R19" s="1974"/>
      <c r="S19" s="1974"/>
      <c r="T19" s="1975"/>
      <c r="U19" s="1974"/>
      <c r="V19" s="1978"/>
      <c r="W19" s="1974"/>
      <c r="X19" s="1974"/>
      <c r="Y19" s="1974"/>
      <c r="Z19" s="1974"/>
      <c r="AA19" s="1977"/>
      <c r="AB19" s="1978"/>
      <c r="AC19" s="1974"/>
      <c r="AD19" s="1974"/>
      <c r="AE19" s="1974"/>
      <c r="AF19" s="1975"/>
      <c r="AG19" s="1974"/>
      <c r="AH19" s="1974"/>
      <c r="AI19" s="1974"/>
      <c r="AJ19" s="1974"/>
      <c r="AK19" s="1974"/>
      <c r="AL19" s="1974"/>
      <c r="AM19" s="1977"/>
      <c r="AN19" s="1978"/>
      <c r="AO19" s="1974"/>
      <c r="AP19" s="1974"/>
      <c r="AQ19" s="1974"/>
      <c r="AR19" s="1975"/>
      <c r="AS19" s="1974"/>
      <c r="AT19" s="1974"/>
      <c r="AU19" s="1974"/>
      <c r="AV19" s="1974"/>
      <c r="AW19" s="1974"/>
      <c r="AX19" s="1974"/>
      <c r="AY19" s="1977"/>
      <c r="AZ19" s="1978"/>
      <c r="BA19" s="1974"/>
      <c r="BB19" s="1974"/>
      <c r="BC19" s="1974"/>
      <c r="BD19" s="1974"/>
      <c r="BE19" s="1978"/>
      <c r="BF19" s="1974"/>
      <c r="BG19" s="1974"/>
      <c r="BH19" s="1967"/>
      <c r="BI19" s="1967"/>
      <c r="BJ19" s="1967"/>
      <c r="BK19" s="2014"/>
      <c r="BL19" s="3167"/>
    </row>
    <row r="20" spans="1:64" s="1959" customFormat="1" ht="15" customHeight="1">
      <c r="A20" s="3158"/>
      <c r="B20" s="3153"/>
      <c r="C20" s="3154"/>
      <c r="D20" s="2015"/>
      <c r="E20" s="1967"/>
      <c r="F20" s="1967"/>
      <c r="G20" s="1967"/>
      <c r="H20" s="1967"/>
      <c r="I20" s="1978"/>
      <c r="J20" s="1974"/>
      <c r="K20" s="1974"/>
      <c r="L20" s="1974"/>
      <c r="M20" s="1974"/>
      <c r="N20" s="1974"/>
      <c r="O20" s="1977"/>
      <c r="P20" s="1978"/>
      <c r="Q20" s="1974"/>
      <c r="R20" s="1974"/>
      <c r="S20" s="1974"/>
      <c r="T20" s="1975"/>
      <c r="U20" s="1974"/>
      <c r="V20" s="1978"/>
      <c r="W20" s="1974"/>
      <c r="X20" s="1974"/>
      <c r="Y20" s="1974"/>
      <c r="Z20" s="1974"/>
      <c r="AA20" s="1977"/>
      <c r="AB20" s="1978"/>
      <c r="AC20" s="1974"/>
      <c r="AD20" s="1974"/>
      <c r="AE20" s="1974"/>
      <c r="AF20" s="1975"/>
      <c r="AG20" s="1974"/>
      <c r="AH20" s="1974"/>
      <c r="AI20" s="1974"/>
      <c r="AJ20" s="1974"/>
      <c r="AK20" s="1974"/>
      <c r="AL20" s="1974"/>
      <c r="AM20" s="1977"/>
      <c r="AN20" s="1978"/>
      <c r="AO20" s="1974"/>
      <c r="AP20" s="1974"/>
      <c r="AQ20" s="1974"/>
      <c r="AR20" s="1975"/>
      <c r="AS20" s="1974"/>
      <c r="AT20" s="1974"/>
      <c r="AU20" s="1974"/>
      <c r="AV20" s="1974"/>
      <c r="AW20" s="1974"/>
      <c r="AX20" s="1974"/>
      <c r="AY20" s="1977"/>
      <c r="AZ20" s="1978"/>
      <c r="BA20" s="1974"/>
      <c r="BB20" s="1974"/>
      <c r="BC20" s="1974"/>
      <c r="BD20" s="1974"/>
      <c r="BE20" s="1978"/>
      <c r="BF20" s="1974"/>
      <c r="BG20" s="1974"/>
      <c r="BH20" s="1967"/>
      <c r="BI20" s="1967"/>
      <c r="BJ20" s="1967"/>
      <c r="BK20" s="2014"/>
      <c r="BL20" s="3167"/>
    </row>
    <row r="21" spans="1:64" s="1959" customFormat="1" ht="15" customHeight="1">
      <c r="A21" s="3158"/>
      <c r="B21" s="3153"/>
      <c r="C21" s="3154"/>
      <c r="D21" s="2015"/>
      <c r="E21" s="1967"/>
      <c r="F21" s="1967"/>
      <c r="G21" s="1967"/>
      <c r="H21" s="1967"/>
      <c r="I21" s="1978"/>
      <c r="J21" s="1974"/>
      <c r="K21" s="1974"/>
      <c r="L21" s="1974"/>
      <c r="M21" s="1974"/>
      <c r="N21" s="1974"/>
      <c r="O21" s="1977"/>
      <c r="P21" s="1978"/>
      <c r="Q21" s="1974"/>
      <c r="R21" s="1974"/>
      <c r="S21" s="1974"/>
      <c r="T21" s="1975"/>
      <c r="U21" s="1974"/>
      <c r="V21" s="1978"/>
      <c r="W21" s="1974"/>
      <c r="X21" s="1974"/>
      <c r="Y21" s="1974"/>
      <c r="Z21" s="1974"/>
      <c r="AA21" s="1977"/>
      <c r="AB21" s="1978"/>
      <c r="AC21" s="1974"/>
      <c r="AD21" s="1974"/>
      <c r="AE21" s="1974"/>
      <c r="AF21" s="1975"/>
      <c r="AG21" s="1974"/>
      <c r="AH21" s="1974"/>
      <c r="AI21" s="1974"/>
      <c r="AJ21" s="1974"/>
      <c r="AK21" s="1974"/>
      <c r="AL21" s="1974"/>
      <c r="AM21" s="1977"/>
      <c r="AN21" s="1978"/>
      <c r="AO21" s="1974"/>
      <c r="AP21" s="1974"/>
      <c r="AQ21" s="1974"/>
      <c r="AR21" s="1975"/>
      <c r="AS21" s="1974"/>
      <c r="AT21" s="1974"/>
      <c r="AU21" s="1974"/>
      <c r="AV21" s="1974"/>
      <c r="AW21" s="1974"/>
      <c r="AX21" s="1974"/>
      <c r="AY21" s="1977"/>
      <c r="AZ21" s="1978"/>
      <c r="BA21" s="1974"/>
      <c r="BB21" s="1974"/>
      <c r="BC21" s="1974"/>
      <c r="BD21" s="1974"/>
      <c r="BE21" s="1978"/>
      <c r="BF21" s="1974"/>
      <c r="BG21" s="1974"/>
      <c r="BH21" s="1967"/>
      <c r="BI21" s="1967"/>
      <c r="BJ21" s="1967"/>
      <c r="BK21" s="2014"/>
      <c r="BL21" s="3167"/>
    </row>
    <row r="22" spans="1:64" s="1959" customFormat="1" ht="15" customHeight="1">
      <c r="A22" s="3158"/>
      <c r="B22" s="3153"/>
      <c r="C22" s="3154"/>
      <c r="D22" s="2015"/>
      <c r="E22" s="1967"/>
      <c r="F22" s="1967"/>
      <c r="G22" s="1967"/>
      <c r="H22" s="1967"/>
      <c r="I22" s="1978"/>
      <c r="J22" s="1974"/>
      <c r="K22" s="1974"/>
      <c r="L22" s="1974"/>
      <c r="M22" s="1974"/>
      <c r="N22" s="1974"/>
      <c r="O22" s="1977"/>
      <c r="P22" s="1978"/>
      <c r="Q22" s="1974"/>
      <c r="R22" s="1974"/>
      <c r="S22" s="1974"/>
      <c r="T22" s="1975"/>
      <c r="U22" s="1974"/>
      <c r="V22" s="1978"/>
      <c r="W22" s="1974"/>
      <c r="X22" s="1974"/>
      <c r="Y22" s="1974"/>
      <c r="Z22" s="1974"/>
      <c r="AA22" s="1977"/>
      <c r="AB22" s="1978"/>
      <c r="AC22" s="1974"/>
      <c r="AD22" s="1974"/>
      <c r="AE22" s="1974"/>
      <c r="AF22" s="1975"/>
      <c r="AG22" s="1974"/>
      <c r="AH22" s="1974"/>
      <c r="AI22" s="1974"/>
      <c r="AJ22" s="1974"/>
      <c r="AK22" s="1974"/>
      <c r="AL22" s="1974"/>
      <c r="AM22" s="1977"/>
      <c r="AN22" s="1978"/>
      <c r="AO22" s="1974"/>
      <c r="AP22" s="1974"/>
      <c r="AQ22" s="1974"/>
      <c r="AR22" s="1975"/>
      <c r="AS22" s="1974"/>
      <c r="AT22" s="1974"/>
      <c r="AU22" s="1974"/>
      <c r="AV22" s="1974"/>
      <c r="AW22" s="1974"/>
      <c r="AX22" s="1974"/>
      <c r="AY22" s="1977"/>
      <c r="AZ22" s="1978"/>
      <c r="BA22" s="1974"/>
      <c r="BB22" s="1974"/>
      <c r="BC22" s="1974"/>
      <c r="BD22" s="1974"/>
      <c r="BE22" s="1978"/>
      <c r="BF22" s="1974"/>
      <c r="BG22" s="1974"/>
      <c r="BH22" s="1967"/>
      <c r="BI22" s="1967"/>
      <c r="BJ22" s="1967"/>
      <c r="BK22" s="2014"/>
      <c r="BL22" s="3167"/>
    </row>
    <row r="23" spans="1:64" s="1959" customFormat="1" ht="15" customHeight="1">
      <c r="A23" s="3158"/>
      <c r="B23" s="3153"/>
      <c r="C23" s="3154"/>
      <c r="D23" s="2015"/>
      <c r="E23" s="1967"/>
      <c r="F23" s="1967"/>
      <c r="G23" s="1967"/>
      <c r="H23" s="1967"/>
      <c r="I23" s="1978"/>
      <c r="J23" s="1974"/>
      <c r="K23" s="1974"/>
      <c r="L23" s="1974"/>
      <c r="M23" s="1974"/>
      <c r="N23" s="1974"/>
      <c r="O23" s="1977"/>
      <c r="P23" s="1978"/>
      <c r="Q23" s="1974"/>
      <c r="R23" s="1974"/>
      <c r="S23" s="1974"/>
      <c r="T23" s="1975"/>
      <c r="U23" s="1974"/>
      <c r="V23" s="1978"/>
      <c r="W23" s="1974"/>
      <c r="X23" s="1974"/>
      <c r="Y23" s="1974"/>
      <c r="Z23" s="1974"/>
      <c r="AA23" s="1977"/>
      <c r="AB23" s="1978"/>
      <c r="AC23" s="1974"/>
      <c r="AD23" s="1974"/>
      <c r="AE23" s="1974"/>
      <c r="AF23" s="1975"/>
      <c r="AG23" s="1974"/>
      <c r="AH23" s="1974"/>
      <c r="AI23" s="1974"/>
      <c r="AJ23" s="1974"/>
      <c r="AK23" s="1974"/>
      <c r="AL23" s="1974"/>
      <c r="AM23" s="1977"/>
      <c r="AN23" s="1978"/>
      <c r="AO23" s="1974"/>
      <c r="AP23" s="1974"/>
      <c r="AQ23" s="1974"/>
      <c r="AR23" s="1975"/>
      <c r="AS23" s="1974"/>
      <c r="AT23" s="1974"/>
      <c r="AU23" s="1974"/>
      <c r="AV23" s="1974"/>
      <c r="AW23" s="1974"/>
      <c r="AX23" s="1974"/>
      <c r="AY23" s="1977"/>
      <c r="AZ23" s="1978"/>
      <c r="BA23" s="1974"/>
      <c r="BB23" s="1974"/>
      <c r="BC23" s="1974"/>
      <c r="BD23" s="1974"/>
      <c r="BE23" s="1978"/>
      <c r="BF23" s="1974"/>
      <c r="BG23" s="1974"/>
      <c r="BH23" s="1967"/>
      <c r="BI23" s="1967"/>
      <c r="BJ23" s="1967"/>
      <c r="BK23" s="2014"/>
      <c r="BL23" s="3167"/>
    </row>
    <row r="24" spans="1:64" s="1959" customFormat="1" ht="15" customHeight="1">
      <c r="A24" s="3158"/>
      <c r="B24" s="3153"/>
      <c r="C24" s="3154"/>
      <c r="D24" s="2015"/>
      <c r="E24" s="1967"/>
      <c r="F24" s="1967"/>
      <c r="G24" s="1967"/>
      <c r="H24" s="1967"/>
      <c r="I24" s="1978"/>
      <c r="J24" s="1974"/>
      <c r="K24" s="1974"/>
      <c r="L24" s="1974"/>
      <c r="M24" s="1974"/>
      <c r="N24" s="1974"/>
      <c r="O24" s="1977"/>
      <c r="P24" s="1978"/>
      <c r="Q24" s="1974"/>
      <c r="R24" s="1974"/>
      <c r="S24" s="1974"/>
      <c r="T24" s="1975"/>
      <c r="U24" s="1974"/>
      <c r="V24" s="1978"/>
      <c r="W24" s="1974"/>
      <c r="X24" s="1974"/>
      <c r="Y24" s="1974"/>
      <c r="Z24" s="1974"/>
      <c r="AA24" s="1977"/>
      <c r="AB24" s="1978"/>
      <c r="AC24" s="1974"/>
      <c r="AD24" s="1974"/>
      <c r="AE24" s="1974"/>
      <c r="AF24" s="1975"/>
      <c r="AG24" s="1974"/>
      <c r="AH24" s="1974"/>
      <c r="AI24" s="1974"/>
      <c r="AJ24" s="1974"/>
      <c r="AK24" s="1974"/>
      <c r="AL24" s="1974"/>
      <c r="AM24" s="1977"/>
      <c r="AN24" s="1978"/>
      <c r="AO24" s="1974"/>
      <c r="AP24" s="1974"/>
      <c r="AQ24" s="1974"/>
      <c r="AR24" s="1975"/>
      <c r="AS24" s="1974"/>
      <c r="AT24" s="1974"/>
      <c r="AU24" s="1974"/>
      <c r="AV24" s="1974"/>
      <c r="AW24" s="1974"/>
      <c r="AX24" s="1974"/>
      <c r="AY24" s="1977"/>
      <c r="AZ24" s="1978"/>
      <c r="BA24" s="1974"/>
      <c r="BB24" s="1974"/>
      <c r="BC24" s="1974"/>
      <c r="BD24" s="1974"/>
      <c r="BE24" s="1978"/>
      <c r="BF24" s="1974"/>
      <c r="BG24" s="1974"/>
      <c r="BH24" s="1967"/>
      <c r="BI24" s="1967"/>
      <c r="BJ24" s="1967"/>
      <c r="BK24" s="2014"/>
      <c r="BL24" s="3167"/>
    </row>
    <row r="25" spans="1:64" s="1959" customFormat="1" ht="15" customHeight="1">
      <c r="A25" s="3158"/>
      <c r="B25" s="3153"/>
      <c r="C25" s="3154"/>
      <c r="D25" s="2015"/>
      <c r="E25" s="1967"/>
      <c r="F25" s="1967"/>
      <c r="G25" s="1967"/>
      <c r="H25" s="1967"/>
      <c r="I25" s="1978"/>
      <c r="J25" s="1974"/>
      <c r="K25" s="1974"/>
      <c r="L25" s="1974"/>
      <c r="M25" s="1974"/>
      <c r="N25" s="1974"/>
      <c r="O25" s="1977"/>
      <c r="P25" s="1978"/>
      <c r="Q25" s="1974"/>
      <c r="R25" s="1974"/>
      <c r="S25" s="1974"/>
      <c r="T25" s="1975"/>
      <c r="U25" s="1974"/>
      <c r="V25" s="1978"/>
      <c r="W25" s="1974"/>
      <c r="X25" s="1974"/>
      <c r="Y25" s="1974"/>
      <c r="Z25" s="1974"/>
      <c r="AA25" s="1977"/>
      <c r="AB25" s="1978"/>
      <c r="AC25" s="1974"/>
      <c r="AD25" s="1974"/>
      <c r="AE25" s="1974"/>
      <c r="AF25" s="1975"/>
      <c r="AG25" s="1974"/>
      <c r="AH25" s="1974"/>
      <c r="AI25" s="1974"/>
      <c r="AJ25" s="1974"/>
      <c r="AK25" s="1974"/>
      <c r="AL25" s="1974"/>
      <c r="AM25" s="1977"/>
      <c r="AN25" s="1978"/>
      <c r="AO25" s="1974"/>
      <c r="AP25" s="1974"/>
      <c r="AQ25" s="1974"/>
      <c r="AR25" s="1975"/>
      <c r="AS25" s="1974"/>
      <c r="AT25" s="1974"/>
      <c r="AU25" s="1974"/>
      <c r="AV25" s="1974"/>
      <c r="AW25" s="1974"/>
      <c r="AX25" s="1974"/>
      <c r="AY25" s="1977"/>
      <c r="AZ25" s="1978"/>
      <c r="BA25" s="1974"/>
      <c r="BB25" s="1974"/>
      <c r="BC25" s="1974"/>
      <c r="BD25" s="1974"/>
      <c r="BE25" s="1978"/>
      <c r="BF25" s="1974"/>
      <c r="BG25" s="1974"/>
      <c r="BH25" s="1967"/>
      <c r="BI25" s="1967"/>
      <c r="BJ25" s="1967"/>
      <c r="BK25" s="2014"/>
      <c r="BL25" s="3167"/>
    </row>
    <row r="26" spans="1:64" s="1959" customFormat="1" ht="15" customHeight="1">
      <c r="A26" s="3158"/>
      <c r="B26" s="3153"/>
      <c r="C26" s="3154"/>
      <c r="D26" s="2015"/>
      <c r="E26" s="1967"/>
      <c r="F26" s="1967"/>
      <c r="G26" s="1967"/>
      <c r="H26" s="1967"/>
      <c r="I26" s="1978"/>
      <c r="J26" s="1974"/>
      <c r="K26" s="1974"/>
      <c r="L26" s="1974"/>
      <c r="M26" s="1974"/>
      <c r="N26" s="1974"/>
      <c r="O26" s="1977"/>
      <c r="P26" s="1978"/>
      <c r="Q26" s="1974"/>
      <c r="R26" s="1974"/>
      <c r="S26" s="1974"/>
      <c r="T26" s="1975"/>
      <c r="U26" s="1974"/>
      <c r="V26" s="1978"/>
      <c r="W26" s="1974"/>
      <c r="X26" s="1974"/>
      <c r="Y26" s="1974"/>
      <c r="Z26" s="1974"/>
      <c r="AA26" s="1977"/>
      <c r="AB26" s="1978"/>
      <c r="AC26" s="1974"/>
      <c r="AD26" s="1974"/>
      <c r="AE26" s="1974"/>
      <c r="AF26" s="1975"/>
      <c r="AG26" s="1974"/>
      <c r="AH26" s="1974"/>
      <c r="AI26" s="1974"/>
      <c r="AJ26" s="1974"/>
      <c r="AK26" s="1974"/>
      <c r="AL26" s="1974"/>
      <c r="AM26" s="1977"/>
      <c r="AN26" s="1978"/>
      <c r="AO26" s="1974"/>
      <c r="AP26" s="1974"/>
      <c r="AQ26" s="1974"/>
      <c r="AR26" s="1975"/>
      <c r="AS26" s="1974"/>
      <c r="AT26" s="1974"/>
      <c r="AU26" s="1974"/>
      <c r="AV26" s="1974"/>
      <c r="AW26" s="1974"/>
      <c r="AX26" s="1974"/>
      <c r="AY26" s="1977"/>
      <c r="AZ26" s="1978"/>
      <c r="BA26" s="1974"/>
      <c r="BB26" s="1974"/>
      <c r="BC26" s="1974"/>
      <c r="BD26" s="1974"/>
      <c r="BE26" s="1978"/>
      <c r="BF26" s="1974"/>
      <c r="BG26" s="1974"/>
      <c r="BH26" s="1967"/>
      <c r="BI26" s="1967"/>
      <c r="BJ26" s="1967"/>
      <c r="BK26" s="2014"/>
      <c r="BL26" s="3167"/>
    </row>
    <row r="27" spans="1:64" s="1959" customFormat="1" ht="15" customHeight="1">
      <c r="A27" s="3158"/>
      <c r="B27" s="3153"/>
      <c r="C27" s="3154"/>
      <c r="D27" s="2015"/>
      <c r="E27" s="1967"/>
      <c r="F27" s="1967"/>
      <c r="G27" s="1967"/>
      <c r="H27" s="1967"/>
      <c r="I27" s="1978"/>
      <c r="J27" s="1974"/>
      <c r="K27" s="1974"/>
      <c r="L27" s="1974"/>
      <c r="M27" s="1974"/>
      <c r="N27" s="1974"/>
      <c r="O27" s="1977"/>
      <c r="P27" s="1978"/>
      <c r="Q27" s="1974"/>
      <c r="R27" s="1974"/>
      <c r="S27" s="1974"/>
      <c r="T27" s="1975"/>
      <c r="U27" s="1974"/>
      <c r="V27" s="1978"/>
      <c r="W27" s="1974"/>
      <c r="X27" s="1974"/>
      <c r="Y27" s="1974"/>
      <c r="Z27" s="1974"/>
      <c r="AA27" s="1977"/>
      <c r="AB27" s="1978"/>
      <c r="AC27" s="1974"/>
      <c r="AD27" s="1974"/>
      <c r="AE27" s="1974"/>
      <c r="AF27" s="1975"/>
      <c r="AG27" s="1974"/>
      <c r="AH27" s="1974"/>
      <c r="AI27" s="1974"/>
      <c r="AJ27" s="1974"/>
      <c r="AK27" s="1974"/>
      <c r="AL27" s="1974"/>
      <c r="AM27" s="1977"/>
      <c r="AN27" s="1978"/>
      <c r="AO27" s="1974"/>
      <c r="AP27" s="1974"/>
      <c r="AQ27" s="1974"/>
      <c r="AR27" s="1975"/>
      <c r="AS27" s="1974"/>
      <c r="AT27" s="1974"/>
      <c r="AU27" s="1974"/>
      <c r="AV27" s="1974"/>
      <c r="AW27" s="1974"/>
      <c r="AX27" s="1974"/>
      <c r="AY27" s="1977"/>
      <c r="AZ27" s="1978"/>
      <c r="BA27" s="1974"/>
      <c r="BB27" s="1974"/>
      <c r="BC27" s="1974"/>
      <c r="BD27" s="1974"/>
      <c r="BE27" s="1978"/>
      <c r="BF27" s="1974"/>
      <c r="BG27" s="1974"/>
      <c r="BH27" s="1967"/>
      <c r="BI27" s="1967"/>
      <c r="BJ27" s="1967"/>
      <c r="BK27" s="2014"/>
      <c r="BL27" s="3167"/>
    </row>
    <row r="28" spans="1:64" s="1959" customFormat="1" ht="15" customHeight="1">
      <c r="A28" s="3158"/>
      <c r="B28" s="3153"/>
      <c r="C28" s="3154"/>
      <c r="D28" s="2011"/>
      <c r="E28" s="1967"/>
      <c r="F28" s="1967"/>
      <c r="G28" s="1967"/>
      <c r="H28" s="1967"/>
      <c r="I28" s="2018"/>
      <c r="J28" s="1974"/>
      <c r="K28" s="1974"/>
      <c r="L28" s="1974"/>
      <c r="M28" s="1974"/>
      <c r="N28" s="1974"/>
      <c r="O28" s="1977"/>
      <c r="P28" s="1978"/>
      <c r="Q28" s="1974"/>
      <c r="R28" s="1974"/>
      <c r="S28" s="1974"/>
      <c r="T28" s="1975"/>
      <c r="U28" s="1974"/>
      <c r="V28" s="1978"/>
      <c r="W28" s="1974"/>
      <c r="X28" s="1974"/>
      <c r="Y28" s="1974"/>
      <c r="Z28" s="1974"/>
      <c r="AA28" s="1977"/>
      <c r="AB28" s="1978"/>
      <c r="AC28" s="1974"/>
      <c r="AD28" s="1974"/>
      <c r="AE28" s="1974"/>
      <c r="AF28" s="1975"/>
      <c r="AG28" s="1974"/>
      <c r="AH28" s="1974"/>
      <c r="AI28" s="1974"/>
      <c r="AJ28" s="1974"/>
      <c r="AK28" s="1974"/>
      <c r="AL28" s="1974"/>
      <c r="AM28" s="1977"/>
      <c r="AN28" s="1978"/>
      <c r="AO28" s="1974"/>
      <c r="AP28" s="1974"/>
      <c r="AQ28" s="1974"/>
      <c r="AR28" s="1975"/>
      <c r="AS28" s="1974"/>
      <c r="AT28" s="1974"/>
      <c r="AU28" s="1974"/>
      <c r="AV28" s="1974"/>
      <c r="AW28" s="1974"/>
      <c r="AX28" s="1974"/>
      <c r="AY28" s="1977"/>
      <c r="AZ28" s="1978"/>
      <c r="BA28" s="1974"/>
      <c r="BB28" s="1974"/>
      <c r="BC28" s="1974"/>
      <c r="BD28" s="1974"/>
      <c r="BE28" s="1978"/>
      <c r="BF28" s="1974"/>
      <c r="BG28" s="1974"/>
      <c r="BH28" s="1967"/>
      <c r="BI28" s="1967"/>
      <c r="BJ28" s="1967"/>
      <c r="BK28" s="2014"/>
      <c r="BL28" s="3167"/>
    </row>
    <row r="29" spans="1:64" s="1959" customFormat="1" ht="15" customHeight="1">
      <c r="A29" s="3158"/>
      <c r="B29" s="3153"/>
      <c r="C29" s="3154"/>
      <c r="D29" s="2015"/>
      <c r="E29" s="1967"/>
      <c r="F29" s="1967"/>
      <c r="G29" s="1967"/>
      <c r="H29" s="1967"/>
      <c r="I29" s="1978"/>
      <c r="J29" s="1974"/>
      <c r="K29" s="1974"/>
      <c r="L29" s="1974"/>
      <c r="M29" s="1974"/>
      <c r="N29" s="1974"/>
      <c r="O29" s="1977"/>
      <c r="P29" s="1978"/>
      <c r="Q29" s="1974"/>
      <c r="R29" s="1974"/>
      <c r="S29" s="1974"/>
      <c r="T29" s="1975"/>
      <c r="U29" s="1974"/>
      <c r="V29" s="1978"/>
      <c r="W29" s="1974"/>
      <c r="X29" s="1974"/>
      <c r="Y29" s="1974"/>
      <c r="Z29" s="1974"/>
      <c r="AA29" s="1977"/>
      <c r="AB29" s="1978"/>
      <c r="AC29" s="1974"/>
      <c r="AD29" s="1974"/>
      <c r="AE29" s="1974"/>
      <c r="AF29" s="1975"/>
      <c r="AG29" s="1974"/>
      <c r="AH29" s="1974"/>
      <c r="AI29" s="1974"/>
      <c r="AJ29" s="1974"/>
      <c r="AK29" s="1974"/>
      <c r="AL29" s="1974"/>
      <c r="AM29" s="1977"/>
      <c r="AN29" s="1978"/>
      <c r="AO29" s="1974"/>
      <c r="AP29" s="1974"/>
      <c r="AQ29" s="1974"/>
      <c r="AR29" s="1975"/>
      <c r="AS29" s="1974"/>
      <c r="AT29" s="1974"/>
      <c r="AU29" s="1974"/>
      <c r="AV29" s="1974"/>
      <c r="AW29" s="1974"/>
      <c r="AX29" s="1974"/>
      <c r="AY29" s="1977"/>
      <c r="AZ29" s="1978"/>
      <c r="BA29" s="1974"/>
      <c r="BB29" s="1974"/>
      <c r="BC29" s="1974"/>
      <c r="BD29" s="1974"/>
      <c r="BE29" s="1978"/>
      <c r="BF29" s="1974"/>
      <c r="BG29" s="1974"/>
      <c r="BH29" s="2039"/>
      <c r="BI29" s="1967"/>
      <c r="BJ29" s="1967"/>
      <c r="BK29" s="2014"/>
      <c r="BL29" s="3167"/>
    </row>
    <row r="30" spans="1:64" s="1959" customFormat="1" ht="15" customHeight="1">
      <c r="A30" s="3158"/>
      <c r="B30" s="3153"/>
      <c r="C30" s="3154"/>
      <c r="D30" s="2015"/>
      <c r="E30" s="1967"/>
      <c r="F30" s="1967"/>
      <c r="G30" s="1967"/>
      <c r="H30" s="1967"/>
      <c r="I30" s="1978"/>
      <c r="J30" s="1974"/>
      <c r="K30" s="1974"/>
      <c r="L30" s="1974"/>
      <c r="M30" s="1974"/>
      <c r="N30" s="1974"/>
      <c r="O30" s="2017"/>
      <c r="P30" s="1978"/>
      <c r="Q30" s="1974"/>
      <c r="R30" s="1974"/>
      <c r="S30" s="1974"/>
      <c r="T30" s="1975"/>
      <c r="U30" s="1974"/>
      <c r="V30" s="1974"/>
      <c r="W30" s="1974"/>
      <c r="X30" s="1974"/>
      <c r="Y30" s="1974"/>
      <c r="Z30" s="1974"/>
      <c r="AA30" s="1977"/>
      <c r="AB30" s="1978"/>
      <c r="AC30" s="1974"/>
      <c r="AD30" s="1974"/>
      <c r="AE30" s="1974"/>
      <c r="AF30" s="1975"/>
      <c r="AG30" s="1974"/>
      <c r="AH30" s="1974"/>
      <c r="AI30" s="1974"/>
      <c r="AJ30" s="1974"/>
      <c r="AK30" s="1974"/>
      <c r="AL30" s="1974"/>
      <c r="AM30" s="1977"/>
      <c r="AN30" s="1978"/>
      <c r="AO30" s="1974"/>
      <c r="AP30" s="1974"/>
      <c r="AQ30" s="1974"/>
      <c r="AR30" s="1975"/>
      <c r="AS30" s="1974"/>
      <c r="AT30" s="1974"/>
      <c r="AU30" s="1974"/>
      <c r="AV30" s="1974"/>
      <c r="AW30" s="1974"/>
      <c r="AX30" s="1974"/>
      <c r="AY30" s="1977"/>
      <c r="AZ30" s="1978"/>
      <c r="BA30" s="1974"/>
      <c r="BB30" s="1974"/>
      <c r="BC30" s="1974"/>
      <c r="BD30" s="1974"/>
      <c r="BE30" s="1978"/>
      <c r="BF30" s="1974"/>
      <c r="BG30" s="1974"/>
      <c r="BH30" s="1967"/>
      <c r="BI30" s="1967"/>
      <c r="BJ30" s="1967"/>
      <c r="BK30" s="2014"/>
      <c r="BL30" s="3167"/>
    </row>
    <row r="31" spans="1:64" s="1959" customFormat="1" ht="15" customHeight="1" thickBot="1">
      <c r="A31" s="3159"/>
      <c r="B31" s="3155"/>
      <c r="C31" s="3156"/>
      <c r="D31" s="2020"/>
      <c r="E31" s="2000"/>
      <c r="F31" s="2000"/>
      <c r="G31" s="2000"/>
      <c r="H31" s="2021"/>
      <c r="I31" s="2022"/>
      <c r="J31" s="2022"/>
      <c r="K31" s="2022"/>
      <c r="L31" s="2022"/>
      <c r="M31" s="2022"/>
      <c r="N31" s="2022"/>
      <c r="O31" s="2023"/>
      <c r="P31" s="2024"/>
      <c r="Q31" s="2022"/>
      <c r="R31" s="2022"/>
      <c r="S31" s="2022"/>
      <c r="T31" s="2025"/>
      <c r="U31" s="2022"/>
      <c r="V31" s="2022"/>
      <c r="W31" s="2022"/>
      <c r="X31" s="2022"/>
      <c r="Y31" s="2022"/>
      <c r="Z31" s="2022"/>
      <c r="AA31" s="2023"/>
      <c r="AB31" s="2024"/>
      <c r="AC31" s="2022"/>
      <c r="AD31" s="2022"/>
      <c r="AE31" s="2022"/>
      <c r="AF31" s="2025"/>
      <c r="AG31" s="2022"/>
      <c r="AH31" s="2022"/>
      <c r="AI31" s="2022"/>
      <c r="AJ31" s="2022"/>
      <c r="AK31" s="2022"/>
      <c r="AL31" s="2022"/>
      <c r="AM31" s="2023"/>
      <c r="AN31" s="2024"/>
      <c r="AO31" s="2022"/>
      <c r="AP31" s="2022"/>
      <c r="AQ31" s="2022"/>
      <c r="AR31" s="2025"/>
      <c r="AS31" s="2022"/>
      <c r="AT31" s="2022"/>
      <c r="AU31" s="2022"/>
      <c r="AV31" s="2022"/>
      <c r="AW31" s="2022"/>
      <c r="AX31" s="2022"/>
      <c r="AY31" s="2023"/>
      <c r="AZ31" s="2024"/>
      <c r="BA31" s="2022"/>
      <c r="BB31" s="2022"/>
      <c r="BC31" s="2022"/>
      <c r="BD31" s="2022"/>
      <c r="BE31" s="2024"/>
      <c r="BF31" s="2022"/>
      <c r="BG31" s="2022"/>
      <c r="BH31" s="2000"/>
      <c r="BI31" s="2000"/>
      <c r="BJ31" s="2000"/>
      <c r="BK31" s="1999"/>
      <c r="BL31" s="3168"/>
    </row>
    <row r="32" spans="1:64" s="1959" customFormat="1" ht="15" customHeight="1">
      <c r="A32" s="3157" t="s">
        <v>3853</v>
      </c>
      <c r="B32" s="3160" t="s">
        <v>3854</v>
      </c>
      <c r="C32" s="3161"/>
      <c r="D32" s="2007"/>
      <c r="E32" s="1951"/>
      <c r="F32" s="1951"/>
      <c r="G32" s="1951"/>
      <c r="H32" s="1957"/>
      <c r="I32" s="1952"/>
      <c r="J32" s="1952"/>
      <c r="K32" s="1952"/>
      <c r="L32" s="1952"/>
      <c r="M32" s="1952"/>
      <c r="N32" s="1952"/>
      <c r="O32" s="2008"/>
      <c r="P32" s="1956"/>
      <c r="Q32" s="1952"/>
      <c r="R32" s="1952"/>
      <c r="S32" s="1952"/>
      <c r="T32" s="1953"/>
      <c r="U32" s="1952"/>
      <c r="V32" s="1952"/>
      <c r="W32" s="1952"/>
      <c r="X32" s="1952"/>
      <c r="Y32" s="1952"/>
      <c r="Z32" s="1952"/>
      <c r="AA32" s="1955"/>
      <c r="AB32" s="1956"/>
      <c r="AC32" s="1952"/>
      <c r="AD32" s="1952"/>
      <c r="AE32" s="1952"/>
      <c r="AF32" s="1953"/>
      <c r="AG32" s="1952"/>
      <c r="AH32" s="1952"/>
      <c r="AI32" s="1952"/>
      <c r="AJ32" s="1952"/>
      <c r="AK32" s="2009"/>
      <c r="AL32" s="1952"/>
      <c r="AM32" s="1955"/>
      <c r="AN32" s="1956"/>
      <c r="AO32" s="1952"/>
      <c r="AP32" s="1952"/>
      <c r="AQ32" s="1952"/>
      <c r="AR32" s="1953"/>
      <c r="AS32" s="1952"/>
      <c r="AT32" s="1952"/>
      <c r="AU32" s="1952"/>
      <c r="AV32" s="1952"/>
      <c r="AW32" s="1952"/>
      <c r="AX32" s="1952"/>
      <c r="AY32" s="1955"/>
      <c r="AZ32" s="1956"/>
      <c r="BA32" s="1952"/>
      <c r="BB32" s="1952"/>
      <c r="BC32" s="1952"/>
      <c r="BD32" s="1953"/>
      <c r="BE32" s="1952"/>
      <c r="BF32" s="1952"/>
      <c r="BG32" s="1952"/>
      <c r="BH32" s="1951"/>
      <c r="BI32" s="1950"/>
      <c r="BJ32" s="1951"/>
      <c r="BK32" s="1994"/>
      <c r="BL32" s="3166" t="s">
        <v>4306</v>
      </c>
    </row>
    <row r="33" spans="1:64" s="1959" customFormat="1" ht="15" customHeight="1">
      <c r="A33" s="3158"/>
      <c r="B33" s="3162"/>
      <c r="C33" s="3163"/>
      <c r="D33" s="2011"/>
      <c r="E33" s="1967"/>
      <c r="F33" s="1967"/>
      <c r="G33" s="1967"/>
      <c r="H33" s="1973"/>
      <c r="I33" s="2012"/>
      <c r="J33" s="1968"/>
      <c r="K33" s="1968"/>
      <c r="L33" s="1968"/>
      <c r="M33" s="1968"/>
      <c r="N33" s="1968"/>
      <c r="O33" s="1971"/>
      <c r="P33" s="1972"/>
      <c r="Q33" s="1968"/>
      <c r="R33" s="1968"/>
      <c r="S33" s="1968"/>
      <c r="T33" s="1969"/>
      <c r="U33" s="2013"/>
      <c r="V33" s="1974"/>
      <c r="W33" s="1974"/>
      <c r="X33" s="1974"/>
      <c r="Y33" s="1974"/>
      <c r="Z33" s="1974"/>
      <c r="AA33" s="1977"/>
      <c r="AB33" s="1978"/>
      <c r="AC33" s="1974"/>
      <c r="AD33" s="1974"/>
      <c r="AE33" s="1974"/>
      <c r="AF33" s="1975"/>
      <c r="AG33" s="1974"/>
      <c r="AH33" s="2013"/>
      <c r="AI33" s="1974"/>
      <c r="AJ33" s="1974"/>
      <c r="AK33" s="2013"/>
      <c r="AL33" s="2013"/>
      <c r="AM33" s="1977"/>
      <c r="AN33" s="1978"/>
      <c r="AO33" s="2013"/>
      <c r="AP33" s="1968"/>
      <c r="AQ33" s="2012"/>
      <c r="AR33" s="1968"/>
      <c r="AS33" s="1968"/>
      <c r="AT33" s="1968"/>
      <c r="AU33" s="1968"/>
      <c r="AV33" s="1968"/>
      <c r="AW33" s="1972"/>
      <c r="AX33" s="1968"/>
      <c r="AY33" s="1971"/>
      <c r="AZ33" s="1972"/>
      <c r="BA33" s="1969"/>
      <c r="BB33" s="1968"/>
      <c r="BC33" s="1968"/>
      <c r="BD33" s="1968"/>
      <c r="BE33" s="1968"/>
      <c r="BF33" s="1968"/>
      <c r="BG33" s="1968"/>
      <c r="BH33" s="1967"/>
      <c r="BI33" s="1967"/>
      <c r="BJ33" s="1967"/>
      <c r="BK33" s="2014"/>
      <c r="BL33" s="3167"/>
    </row>
    <row r="34" spans="1:64" s="1959" customFormat="1" ht="15" customHeight="1">
      <c r="A34" s="3158"/>
      <c r="B34" s="3153" t="s">
        <v>4304</v>
      </c>
      <c r="C34" s="3154"/>
      <c r="D34" s="2015"/>
      <c r="E34" s="1967"/>
      <c r="F34" s="1967"/>
      <c r="G34" s="1967"/>
      <c r="H34" s="1973"/>
      <c r="I34" s="1974"/>
      <c r="J34" s="1974"/>
      <c r="K34" s="1974"/>
      <c r="L34" s="1974"/>
      <c r="M34" s="1974"/>
      <c r="N34" s="1974"/>
      <c r="O34" s="1977"/>
      <c r="P34" s="1978"/>
      <c r="Q34" s="1974"/>
      <c r="R34" s="1974"/>
      <c r="S34" s="1974"/>
      <c r="T34" s="1975"/>
      <c r="U34" s="1974"/>
      <c r="V34" s="1974"/>
      <c r="W34" s="1974"/>
      <c r="X34" s="1974"/>
      <c r="Y34" s="1974"/>
      <c r="Z34" s="1974"/>
      <c r="AA34" s="1977"/>
      <c r="AB34" s="1978"/>
      <c r="AC34" s="1974"/>
      <c r="AD34" s="1974"/>
      <c r="AE34" s="1974"/>
      <c r="AF34" s="1975"/>
      <c r="AG34" s="1974"/>
      <c r="AH34" s="1974"/>
      <c r="AI34" s="1974"/>
      <c r="AJ34" s="1974"/>
      <c r="AK34" s="2016"/>
      <c r="AL34" s="1974"/>
      <c r="AM34" s="1977"/>
      <c r="AN34" s="1978"/>
      <c r="AO34" s="1974"/>
      <c r="AP34" s="1974"/>
      <c r="AQ34" s="1974"/>
      <c r="AR34" s="1974"/>
      <c r="AS34" s="1974"/>
      <c r="AT34" s="1974"/>
      <c r="AU34" s="1974"/>
      <c r="AV34" s="1974"/>
      <c r="AW34" s="1978"/>
      <c r="AX34" s="1974"/>
      <c r="AY34" s="1977"/>
      <c r="AZ34" s="1978"/>
      <c r="BA34" s="1975"/>
      <c r="BB34" s="1974"/>
      <c r="BC34" s="1974"/>
      <c r="BD34" s="1974"/>
      <c r="BE34" s="1974"/>
      <c r="BF34" s="1974"/>
      <c r="BG34" s="1974"/>
      <c r="BH34" s="1967"/>
      <c r="BI34" s="1967"/>
      <c r="BJ34" s="1967"/>
      <c r="BK34" s="2014"/>
      <c r="BL34" s="3167"/>
    </row>
    <row r="35" spans="1:64" s="1980" customFormat="1" ht="15" customHeight="1">
      <c r="A35" s="3158"/>
      <c r="B35" s="3153"/>
      <c r="C35" s="3154"/>
      <c r="D35" s="2015"/>
      <c r="E35" s="1967"/>
      <c r="F35" s="1967"/>
      <c r="G35" s="1967"/>
      <c r="H35" s="1973"/>
      <c r="I35" s="1974"/>
      <c r="J35" s="1974"/>
      <c r="K35" s="1974"/>
      <c r="L35" s="1974"/>
      <c r="M35" s="1974"/>
      <c r="N35" s="1974"/>
      <c r="O35" s="1977"/>
      <c r="P35" s="1978"/>
      <c r="Q35" s="1974"/>
      <c r="R35" s="1974"/>
      <c r="S35" s="1974"/>
      <c r="T35" s="1975"/>
      <c r="U35" s="1974"/>
      <c r="V35" s="1974"/>
      <c r="W35" s="1974"/>
      <c r="X35" s="1974"/>
      <c r="Y35" s="1974"/>
      <c r="Z35" s="1974"/>
      <c r="AA35" s="1977"/>
      <c r="AB35" s="1978"/>
      <c r="AC35" s="1974"/>
      <c r="AD35" s="1974"/>
      <c r="AE35" s="1974"/>
      <c r="AF35" s="1975"/>
      <c r="AG35" s="1974"/>
      <c r="AH35" s="1974"/>
      <c r="AI35" s="1974"/>
      <c r="AJ35" s="1974"/>
      <c r="AK35" s="1974"/>
      <c r="AL35" s="1974"/>
      <c r="AM35" s="1977"/>
      <c r="AN35" s="1978"/>
      <c r="AO35" s="1974"/>
      <c r="AP35" s="1974"/>
      <c r="AQ35" s="1974"/>
      <c r="AR35" s="1974"/>
      <c r="AS35" s="1974"/>
      <c r="AT35" s="1974"/>
      <c r="AU35" s="1974"/>
      <c r="AV35" s="1974"/>
      <c r="AW35" s="1978"/>
      <c r="AX35" s="1974"/>
      <c r="AY35" s="1977"/>
      <c r="AZ35" s="1978"/>
      <c r="BA35" s="1975"/>
      <c r="BB35" s="1974"/>
      <c r="BC35" s="1974"/>
      <c r="BD35" s="1974"/>
      <c r="BE35" s="1974"/>
      <c r="BF35" s="1974"/>
      <c r="BG35" s="1974"/>
      <c r="BH35" s="1967"/>
      <c r="BI35" s="1967"/>
      <c r="BJ35" s="1967"/>
      <c r="BK35" s="2014"/>
      <c r="BL35" s="3167"/>
    </row>
    <row r="36" spans="1:64" s="1980" customFormat="1" ht="15" customHeight="1">
      <c r="A36" s="3158"/>
      <c r="B36" s="3153"/>
      <c r="C36" s="3154"/>
      <c r="D36" s="2015"/>
      <c r="E36" s="1967"/>
      <c r="F36" s="1967"/>
      <c r="G36" s="1967"/>
      <c r="H36" s="1973"/>
      <c r="I36" s="1974"/>
      <c r="J36" s="1974"/>
      <c r="K36" s="1974"/>
      <c r="L36" s="1974"/>
      <c r="M36" s="1974"/>
      <c r="N36" s="1974"/>
      <c r="O36" s="1977"/>
      <c r="P36" s="1978"/>
      <c r="Q36" s="1974"/>
      <c r="R36" s="1974"/>
      <c r="S36" s="1974"/>
      <c r="T36" s="1975"/>
      <c r="U36" s="1974"/>
      <c r="V36" s="1978"/>
      <c r="W36" s="1974"/>
      <c r="X36" s="1974"/>
      <c r="Y36" s="1974"/>
      <c r="Z36" s="1974"/>
      <c r="AA36" s="1977"/>
      <c r="AB36" s="1978"/>
      <c r="AC36" s="1974"/>
      <c r="AD36" s="1974"/>
      <c r="AE36" s="1974"/>
      <c r="AF36" s="1975"/>
      <c r="AG36" s="1974"/>
      <c r="AH36" s="1974"/>
      <c r="AI36" s="1974"/>
      <c r="AJ36" s="1974"/>
      <c r="AK36" s="1974"/>
      <c r="AL36" s="1974"/>
      <c r="AM36" s="1977"/>
      <c r="AN36" s="1978"/>
      <c r="AO36" s="1974"/>
      <c r="AP36" s="1974"/>
      <c r="AQ36" s="1974"/>
      <c r="AR36" s="1974"/>
      <c r="AS36" s="1974"/>
      <c r="AT36" s="1974"/>
      <c r="AU36" s="1974"/>
      <c r="AV36" s="1974"/>
      <c r="AW36" s="1978"/>
      <c r="AX36" s="1974"/>
      <c r="AY36" s="1977"/>
      <c r="AZ36" s="1978"/>
      <c r="BA36" s="1975"/>
      <c r="BB36" s="1974"/>
      <c r="BC36" s="1974"/>
      <c r="BD36" s="1974"/>
      <c r="BE36" s="1974"/>
      <c r="BF36" s="1974"/>
      <c r="BG36" s="1974"/>
      <c r="BH36" s="1967"/>
      <c r="BI36" s="1967"/>
      <c r="BJ36" s="1967"/>
      <c r="BK36" s="2014"/>
      <c r="BL36" s="3167"/>
    </row>
    <row r="37" spans="1:64" s="1980" customFormat="1" ht="15" customHeight="1">
      <c r="A37" s="3158"/>
      <c r="B37" s="3153"/>
      <c r="C37" s="3154"/>
      <c r="D37" s="2015"/>
      <c r="E37" s="1967"/>
      <c r="F37" s="1967"/>
      <c r="G37" s="1967"/>
      <c r="H37" s="1973"/>
      <c r="I37" s="1974"/>
      <c r="J37" s="1974"/>
      <c r="K37" s="1974"/>
      <c r="L37" s="1974"/>
      <c r="M37" s="1974"/>
      <c r="N37" s="1974"/>
      <c r="O37" s="1977"/>
      <c r="P37" s="1978"/>
      <c r="Q37" s="1974"/>
      <c r="R37" s="1974"/>
      <c r="S37" s="1974"/>
      <c r="T37" s="1975"/>
      <c r="U37" s="1974"/>
      <c r="V37" s="1978"/>
      <c r="W37" s="1974"/>
      <c r="X37" s="1974"/>
      <c r="Y37" s="1974"/>
      <c r="Z37" s="1974"/>
      <c r="AA37" s="1977"/>
      <c r="AB37" s="1978"/>
      <c r="AC37" s="1974"/>
      <c r="AD37" s="1974"/>
      <c r="AE37" s="1974"/>
      <c r="AF37" s="1975"/>
      <c r="AG37" s="1974"/>
      <c r="AH37" s="1974"/>
      <c r="AI37" s="1974"/>
      <c r="AJ37" s="1974"/>
      <c r="AK37" s="1974"/>
      <c r="AL37" s="1974"/>
      <c r="AM37" s="1977"/>
      <c r="AN37" s="1978"/>
      <c r="AO37" s="1974"/>
      <c r="AP37" s="1974"/>
      <c r="AQ37" s="1974"/>
      <c r="AR37" s="1974"/>
      <c r="AS37" s="1974"/>
      <c r="AT37" s="1974"/>
      <c r="AU37" s="1974"/>
      <c r="AV37" s="1974"/>
      <c r="AW37" s="1978"/>
      <c r="AX37" s="1974"/>
      <c r="AY37" s="1977"/>
      <c r="AZ37" s="1978"/>
      <c r="BA37" s="1975"/>
      <c r="BB37" s="1974"/>
      <c r="BC37" s="1974"/>
      <c r="BD37" s="1974"/>
      <c r="BE37" s="1974"/>
      <c r="BF37" s="1974"/>
      <c r="BG37" s="1974"/>
      <c r="BH37" s="1967"/>
      <c r="BI37" s="1967"/>
      <c r="BJ37" s="1967"/>
      <c r="BK37" s="2014"/>
      <c r="BL37" s="3167"/>
    </row>
    <row r="38" spans="1:64" s="1959" customFormat="1" ht="15" customHeight="1">
      <c r="A38" s="3158"/>
      <c r="B38" s="3153"/>
      <c r="C38" s="3154"/>
      <c r="D38" s="2015"/>
      <c r="E38" s="1967"/>
      <c r="F38" s="1967"/>
      <c r="G38" s="1967"/>
      <c r="H38" s="1973"/>
      <c r="I38" s="1974"/>
      <c r="J38" s="1974"/>
      <c r="K38" s="1974"/>
      <c r="L38" s="1974"/>
      <c r="M38" s="1974"/>
      <c r="N38" s="1974"/>
      <c r="O38" s="2017"/>
      <c r="P38" s="1978"/>
      <c r="Q38" s="1974"/>
      <c r="R38" s="1974"/>
      <c r="S38" s="1974"/>
      <c r="T38" s="1975"/>
      <c r="U38" s="1974"/>
      <c r="V38" s="2018"/>
      <c r="W38" s="1974"/>
      <c r="X38" s="1974"/>
      <c r="Y38" s="1974"/>
      <c r="Z38" s="1974"/>
      <c r="AA38" s="2017"/>
      <c r="AB38" s="1978"/>
      <c r="AC38" s="1974"/>
      <c r="AD38" s="1974"/>
      <c r="AE38" s="1974"/>
      <c r="AF38" s="1975"/>
      <c r="AG38" s="1974"/>
      <c r="AH38" s="1974"/>
      <c r="AI38" s="1974"/>
      <c r="AJ38" s="1974"/>
      <c r="AK38" s="1974"/>
      <c r="AL38" s="1974"/>
      <c r="AM38" s="1977"/>
      <c r="AN38" s="1978"/>
      <c r="AO38" s="1974"/>
      <c r="AP38" s="1974"/>
      <c r="AQ38" s="2013"/>
      <c r="AR38" s="1974"/>
      <c r="AS38" s="1974"/>
      <c r="AT38" s="1974"/>
      <c r="AU38" s="1974"/>
      <c r="AV38" s="1974"/>
      <c r="AW38" s="1978"/>
      <c r="AX38" s="1974"/>
      <c r="AY38" s="1977"/>
      <c r="AZ38" s="1978"/>
      <c r="BA38" s="1975"/>
      <c r="BB38" s="1974"/>
      <c r="BC38" s="1974"/>
      <c r="BD38" s="1974"/>
      <c r="BE38" s="1974"/>
      <c r="BF38" s="1974"/>
      <c r="BG38" s="1974"/>
      <c r="BH38" s="1967"/>
      <c r="BI38" s="1967"/>
      <c r="BJ38" s="1967"/>
      <c r="BK38" s="2014"/>
      <c r="BL38" s="3167"/>
    </row>
    <row r="39" spans="1:64" s="1959" customFormat="1" ht="15" customHeight="1">
      <c r="A39" s="3158"/>
      <c r="B39" s="3153"/>
      <c r="C39" s="3154"/>
      <c r="D39" s="2015"/>
      <c r="E39" s="1967"/>
      <c r="F39" s="1967"/>
      <c r="G39" s="1967"/>
      <c r="H39" s="1973"/>
      <c r="I39" s="1974"/>
      <c r="J39" s="1974"/>
      <c r="K39" s="1974"/>
      <c r="L39" s="1974"/>
      <c r="M39" s="1974"/>
      <c r="N39" s="1974"/>
      <c r="O39" s="2017"/>
      <c r="P39" s="1978"/>
      <c r="Q39" s="1974"/>
      <c r="R39" s="1974"/>
      <c r="S39" s="1974"/>
      <c r="T39" s="1975"/>
      <c r="U39" s="1974"/>
      <c r="V39" s="2018"/>
      <c r="W39" s="1974"/>
      <c r="X39" s="1974"/>
      <c r="Y39" s="1974"/>
      <c r="Z39" s="1974"/>
      <c r="AA39" s="2017"/>
      <c r="AB39" s="1978"/>
      <c r="AC39" s="1974"/>
      <c r="AD39" s="1974"/>
      <c r="AE39" s="1974"/>
      <c r="AF39" s="1975"/>
      <c r="AG39" s="1974"/>
      <c r="AH39" s="1974"/>
      <c r="AI39" s="1974"/>
      <c r="AJ39" s="1974"/>
      <c r="AK39" s="1974"/>
      <c r="AL39" s="1974"/>
      <c r="AM39" s="1977"/>
      <c r="AN39" s="1978"/>
      <c r="AO39" s="1974"/>
      <c r="AP39" s="1974"/>
      <c r="AQ39" s="2013"/>
      <c r="AR39" s="1974"/>
      <c r="AS39" s="1974"/>
      <c r="AT39" s="1974"/>
      <c r="AU39" s="1974"/>
      <c r="AV39" s="1974"/>
      <c r="AW39" s="1978"/>
      <c r="AX39" s="1974"/>
      <c r="AY39" s="1977"/>
      <c r="AZ39" s="1978"/>
      <c r="BA39" s="1975"/>
      <c r="BB39" s="1974"/>
      <c r="BC39" s="1974"/>
      <c r="BD39" s="1974"/>
      <c r="BE39" s="1974"/>
      <c r="BF39" s="1974"/>
      <c r="BG39" s="1974"/>
      <c r="BH39" s="1967"/>
      <c r="BI39" s="1967"/>
      <c r="BJ39" s="1967"/>
      <c r="BK39" s="2014"/>
      <c r="BL39" s="3167"/>
    </row>
    <row r="40" spans="1:64" s="1959" customFormat="1" ht="15" customHeight="1">
      <c r="A40" s="3158"/>
      <c r="B40" s="3153"/>
      <c r="C40" s="3154"/>
      <c r="D40" s="2015"/>
      <c r="E40" s="1967"/>
      <c r="F40" s="1967"/>
      <c r="G40" s="1967"/>
      <c r="H40" s="1973"/>
      <c r="I40" s="1974"/>
      <c r="J40" s="1974"/>
      <c r="K40" s="1974"/>
      <c r="L40" s="1974"/>
      <c r="M40" s="1974"/>
      <c r="N40" s="1974"/>
      <c r="O40" s="1977"/>
      <c r="P40" s="1978"/>
      <c r="Q40" s="1974"/>
      <c r="R40" s="1974"/>
      <c r="S40" s="1974"/>
      <c r="T40" s="1975"/>
      <c r="U40" s="1974"/>
      <c r="V40" s="1978"/>
      <c r="W40" s="1974"/>
      <c r="X40" s="1974"/>
      <c r="Y40" s="1974"/>
      <c r="Z40" s="1974"/>
      <c r="AA40" s="1977"/>
      <c r="AB40" s="1978"/>
      <c r="AC40" s="1974"/>
      <c r="AD40" s="1974"/>
      <c r="AE40" s="1974"/>
      <c r="AF40" s="1975"/>
      <c r="AG40" s="2019"/>
      <c r="AH40" s="1974"/>
      <c r="AI40" s="1974"/>
      <c r="AJ40" s="1974"/>
      <c r="AK40" s="1974"/>
      <c r="AL40" s="1974"/>
      <c r="AM40" s="1977"/>
      <c r="AN40" s="1978"/>
      <c r="AO40" s="1974"/>
      <c r="AP40" s="1974"/>
      <c r="AQ40" s="1974"/>
      <c r="AR40" s="1974"/>
      <c r="AS40" s="1974"/>
      <c r="AT40" s="1974"/>
      <c r="AU40" s="1974"/>
      <c r="AV40" s="1974"/>
      <c r="AW40" s="1978"/>
      <c r="AX40" s="1974"/>
      <c r="AY40" s="1977"/>
      <c r="AZ40" s="1978"/>
      <c r="BA40" s="1975"/>
      <c r="BB40" s="1974"/>
      <c r="BC40" s="1974"/>
      <c r="BD40" s="1974"/>
      <c r="BE40" s="1974"/>
      <c r="BF40" s="1974"/>
      <c r="BG40" s="1974"/>
      <c r="BH40" s="1967"/>
      <c r="BI40" s="1967"/>
      <c r="BJ40" s="1967"/>
      <c r="BK40" s="2014"/>
      <c r="BL40" s="3167"/>
    </row>
    <row r="41" spans="1:64" s="1959" customFormat="1" ht="15" customHeight="1" thickBot="1">
      <c r="A41" s="3159"/>
      <c r="B41" s="3153"/>
      <c r="C41" s="3154"/>
      <c r="D41" s="2020"/>
      <c r="E41" s="2000"/>
      <c r="F41" s="2000"/>
      <c r="G41" s="2000"/>
      <c r="H41" s="2021"/>
      <c r="I41" s="2002"/>
      <c r="J41" s="2002"/>
      <c r="K41" s="2002"/>
      <c r="L41" s="2002"/>
      <c r="M41" s="2002"/>
      <c r="N41" s="2002"/>
      <c r="O41" s="2003"/>
      <c r="P41" s="2001"/>
      <c r="Q41" s="2002"/>
      <c r="R41" s="2002"/>
      <c r="S41" s="2002"/>
      <c r="T41" s="2004"/>
      <c r="U41" s="2022"/>
      <c r="V41" s="2022"/>
      <c r="W41" s="2022"/>
      <c r="X41" s="2022"/>
      <c r="Y41" s="2022"/>
      <c r="Z41" s="2022"/>
      <c r="AA41" s="2023"/>
      <c r="AB41" s="2024"/>
      <c r="AC41" s="2022"/>
      <c r="AD41" s="2022"/>
      <c r="AE41" s="2022"/>
      <c r="AF41" s="2025"/>
      <c r="AG41" s="2002"/>
      <c r="AH41" s="2002"/>
      <c r="AI41" s="2002"/>
      <c r="AJ41" s="2002"/>
      <c r="AK41" s="2002"/>
      <c r="AL41" s="2002"/>
      <c r="AM41" s="2003"/>
      <c r="AN41" s="2001"/>
      <c r="AO41" s="2002"/>
      <c r="AP41" s="2002"/>
      <c r="AQ41" s="2002"/>
      <c r="AR41" s="2004"/>
      <c r="AS41" s="2002"/>
      <c r="AT41" s="2002"/>
      <c r="AU41" s="2002"/>
      <c r="AV41" s="2002"/>
      <c r="AW41" s="2001"/>
      <c r="AX41" s="2002"/>
      <c r="AY41" s="2003"/>
      <c r="AZ41" s="2001"/>
      <c r="BA41" s="2002"/>
      <c r="BB41" s="2002"/>
      <c r="BC41" s="2002"/>
      <c r="BD41" s="2004"/>
      <c r="BE41" s="2002"/>
      <c r="BF41" s="2002"/>
      <c r="BG41" s="2002"/>
      <c r="BH41" s="2000"/>
      <c r="BI41" s="2000"/>
      <c r="BJ41" s="2000"/>
      <c r="BK41" s="2006"/>
      <c r="BL41" s="3168"/>
    </row>
    <row r="42" spans="1:64" s="1959" customFormat="1" ht="15" customHeight="1">
      <c r="A42" s="3157" t="s">
        <v>4302</v>
      </c>
      <c r="B42" s="3160" t="s">
        <v>3854</v>
      </c>
      <c r="C42" s="3161"/>
      <c r="D42" s="1966"/>
      <c r="E42" s="1967"/>
      <c r="F42" s="1967"/>
      <c r="G42" s="1967"/>
      <c r="H42" s="1967"/>
      <c r="I42" s="1968"/>
      <c r="J42" s="1968"/>
      <c r="K42" s="1968"/>
      <c r="L42" s="1968"/>
      <c r="M42" s="1968"/>
      <c r="N42" s="1968"/>
      <c r="O42" s="1969"/>
      <c r="P42" s="1970"/>
      <c r="Q42" s="1968"/>
      <c r="R42" s="1968"/>
      <c r="S42" s="1968"/>
      <c r="T42" s="1968"/>
      <c r="U42" s="1968"/>
      <c r="V42" s="1968"/>
      <c r="W42" s="1968"/>
      <c r="X42" s="1968"/>
      <c r="Y42" s="1968"/>
      <c r="Z42" s="1968"/>
      <c r="AA42" s="1971"/>
      <c r="AB42" s="1972"/>
      <c r="AC42" s="1968"/>
      <c r="AD42" s="1968"/>
      <c r="AE42" s="1968"/>
      <c r="AF42" s="1968"/>
      <c r="AG42" s="1968"/>
      <c r="AH42" s="1968"/>
      <c r="AI42" s="1968"/>
      <c r="AJ42" s="1968"/>
      <c r="AK42" s="1968"/>
      <c r="AL42" s="1968"/>
      <c r="AM42" s="1969"/>
      <c r="AN42" s="1970"/>
      <c r="AO42" s="1968"/>
      <c r="AP42" s="1968"/>
      <c r="AQ42" s="1968"/>
      <c r="AR42" s="1968"/>
      <c r="AS42" s="1968"/>
      <c r="AT42" s="1968"/>
      <c r="AU42" s="1968"/>
      <c r="AV42" s="1968"/>
      <c r="AW42" s="1968"/>
      <c r="AX42" s="1968"/>
      <c r="AY42" s="1971"/>
      <c r="AZ42" s="1972"/>
      <c r="BA42" s="1968"/>
      <c r="BB42" s="1968"/>
      <c r="BC42" s="1968"/>
      <c r="BD42" s="1968"/>
      <c r="BE42" s="1968"/>
      <c r="BF42" s="1968"/>
      <c r="BG42" s="1968"/>
      <c r="BH42" s="1967"/>
      <c r="BI42" s="1967"/>
      <c r="BJ42" s="1967"/>
      <c r="BK42" s="1973"/>
      <c r="BL42" s="1958"/>
    </row>
    <row r="43" spans="1:64" s="1959" customFormat="1" ht="15" customHeight="1">
      <c r="A43" s="3158"/>
      <c r="B43" s="3162"/>
      <c r="C43" s="3163"/>
      <c r="D43" s="1966"/>
      <c r="E43" s="1967"/>
      <c r="F43" s="1967"/>
      <c r="G43" s="1967"/>
      <c r="H43" s="1967"/>
      <c r="I43" s="1974"/>
      <c r="J43" s="1974"/>
      <c r="K43" s="1974"/>
      <c r="L43" s="1974"/>
      <c r="M43" s="1974"/>
      <c r="N43" s="1974"/>
      <c r="O43" s="1975"/>
      <c r="P43" s="1970"/>
      <c r="Q43" s="1968"/>
      <c r="R43" s="1968"/>
      <c r="S43" s="1968"/>
      <c r="T43" s="1968"/>
      <c r="U43" s="1968"/>
      <c r="V43" s="1968"/>
      <c r="W43" s="1968"/>
      <c r="X43" s="1968"/>
      <c r="Y43" s="1968"/>
      <c r="Z43" s="1968"/>
      <c r="AA43" s="1971"/>
      <c r="AB43" s="1972"/>
      <c r="AC43" s="1968"/>
      <c r="AD43" s="1968"/>
      <c r="AE43" s="1968"/>
      <c r="AF43" s="1968"/>
      <c r="AG43" s="1968"/>
      <c r="AH43" s="1968"/>
      <c r="AI43" s="1968"/>
      <c r="AJ43" s="1968"/>
      <c r="AK43" s="1968"/>
      <c r="AL43" s="1968"/>
      <c r="AM43" s="1969"/>
      <c r="AN43" s="1970"/>
      <c r="AO43" s="1968"/>
      <c r="AP43" s="1968"/>
      <c r="AQ43" s="1968"/>
      <c r="AR43" s="1968"/>
      <c r="AS43" s="1968"/>
      <c r="AT43" s="1968"/>
      <c r="AU43" s="1968"/>
      <c r="AV43" s="1968"/>
      <c r="AW43" s="1968"/>
      <c r="AX43" s="1968"/>
      <c r="AY43" s="1971"/>
      <c r="AZ43" s="1972"/>
      <c r="BA43" s="1968"/>
      <c r="BB43" s="1968"/>
      <c r="BC43" s="1968"/>
      <c r="BD43" s="1968"/>
      <c r="BE43" s="1968"/>
      <c r="BF43" s="1968"/>
      <c r="BG43" s="1968"/>
      <c r="BH43" s="1967"/>
      <c r="BI43" s="1967"/>
      <c r="BJ43" s="1967"/>
      <c r="BK43" s="1973"/>
      <c r="BL43" s="1958"/>
    </row>
    <row r="44" spans="1:64" s="1959" customFormat="1" ht="15" customHeight="1">
      <c r="A44" s="3158"/>
      <c r="B44" s="3151" t="s">
        <v>4304</v>
      </c>
      <c r="C44" s="3152"/>
      <c r="D44" s="1966"/>
      <c r="E44" s="1967"/>
      <c r="F44" s="1967"/>
      <c r="G44" s="1967"/>
      <c r="H44" s="1967"/>
      <c r="I44" s="1974"/>
      <c r="J44" s="1974"/>
      <c r="K44" s="1974"/>
      <c r="L44" s="1974"/>
      <c r="M44" s="1974"/>
      <c r="N44" s="1974"/>
      <c r="O44" s="1975"/>
      <c r="P44" s="1970"/>
      <c r="Q44" s="1968"/>
      <c r="R44" s="1968"/>
      <c r="S44" s="1968"/>
      <c r="T44" s="1968"/>
      <c r="U44" s="1968"/>
      <c r="V44" s="1968"/>
      <c r="W44" s="1968"/>
      <c r="X44" s="1968"/>
      <c r="Y44" s="1968"/>
      <c r="Z44" s="1968"/>
      <c r="AA44" s="1971"/>
      <c r="AB44" s="1972"/>
      <c r="AC44" s="1968"/>
      <c r="AD44" s="1968"/>
      <c r="AE44" s="1968"/>
      <c r="AF44" s="1968"/>
      <c r="AG44" s="1968"/>
      <c r="AH44" s="1968"/>
      <c r="AI44" s="1968"/>
      <c r="AJ44" s="1968"/>
      <c r="AK44" s="1968"/>
      <c r="AL44" s="1968"/>
      <c r="AM44" s="1969"/>
      <c r="AN44" s="1970"/>
      <c r="AO44" s="1968"/>
      <c r="AP44" s="1968"/>
      <c r="AQ44" s="1968"/>
      <c r="AR44" s="1968"/>
      <c r="AS44" s="1968"/>
      <c r="AT44" s="1968"/>
      <c r="AU44" s="1968"/>
      <c r="AV44" s="1968"/>
      <c r="AW44" s="1968"/>
      <c r="AX44" s="1968"/>
      <c r="AY44" s="1971"/>
      <c r="AZ44" s="1972"/>
      <c r="BA44" s="1968"/>
      <c r="BB44" s="1968"/>
      <c r="BC44" s="1968"/>
      <c r="BD44" s="1968"/>
      <c r="BE44" s="1968"/>
      <c r="BF44" s="1968"/>
      <c r="BG44" s="1968"/>
      <c r="BH44" s="1967"/>
      <c r="BI44" s="1967"/>
      <c r="BJ44" s="1967"/>
      <c r="BK44" s="1973"/>
      <c r="BL44" s="1958"/>
    </row>
    <row r="45" spans="1:64" s="1980" customFormat="1" ht="15" customHeight="1">
      <c r="A45" s="3158"/>
      <c r="B45" s="3151"/>
      <c r="C45" s="3152"/>
      <c r="D45" s="1966"/>
      <c r="E45" s="1967"/>
      <c r="F45" s="1967"/>
      <c r="G45" s="1967"/>
      <c r="H45" s="1967"/>
      <c r="I45" s="1974"/>
      <c r="J45" s="1974"/>
      <c r="K45" s="1974"/>
      <c r="L45" s="1974"/>
      <c r="M45" s="1974"/>
      <c r="N45" s="1974"/>
      <c r="O45" s="1975"/>
      <c r="P45" s="1976"/>
      <c r="Q45" s="1974"/>
      <c r="R45" s="1974"/>
      <c r="S45" s="1974"/>
      <c r="T45" s="1974"/>
      <c r="U45" s="1974"/>
      <c r="V45" s="1974"/>
      <c r="W45" s="1974"/>
      <c r="X45" s="1974"/>
      <c r="Y45" s="1974"/>
      <c r="Z45" s="1974"/>
      <c r="AA45" s="1977"/>
      <c r="AB45" s="1978"/>
      <c r="AC45" s="1974"/>
      <c r="AD45" s="1974"/>
      <c r="AE45" s="1974"/>
      <c r="AF45" s="1974"/>
      <c r="AG45" s="1974"/>
      <c r="AH45" s="1974"/>
      <c r="AI45" s="1974"/>
      <c r="AJ45" s="1974"/>
      <c r="AK45" s="1974"/>
      <c r="AL45" s="1974"/>
      <c r="AM45" s="1975"/>
      <c r="AN45" s="1976"/>
      <c r="AO45" s="1974"/>
      <c r="AP45" s="1974"/>
      <c r="AQ45" s="1974"/>
      <c r="AR45" s="1974"/>
      <c r="AS45" s="1974"/>
      <c r="AT45" s="1974"/>
      <c r="AU45" s="1974"/>
      <c r="AV45" s="1974"/>
      <c r="AW45" s="1974"/>
      <c r="AX45" s="1974"/>
      <c r="AY45" s="1977"/>
      <c r="AZ45" s="1978"/>
      <c r="BA45" s="1974"/>
      <c r="BB45" s="1974"/>
      <c r="BC45" s="1974"/>
      <c r="BD45" s="1974"/>
      <c r="BE45" s="1974"/>
      <c r="BF45" s="1974"/>
      <c r="BG45" s="1974"/>
      <c r="BH45" s="1967"/>
      <c r="BI45" s="1967"/>
      <c r="BJ45" s="1967"/>
      <c r="BK45" s="1973"/>
      <c r="BL45" s="1979"/>
    </row>
    <row r="46" spans="1:64" s="1980" customFormat="1" ht="15" customHeight="1">
      <c r="A46" s="3158"/>
      <c r="B46" s="3153"/>
      <c r="C46" s="3154"/>
      <c r="D46" s="1966"/>
      <c r="E46" s="1967"/>
      <c r="F46" s="1967"/>
      <c r="G46" s="1967"/>
      <c r="H46" s="1967"/>
      <c r="I46" s="1974"/>
      <c r="J46" s="1974"/>
      <c r="K46" s="1974"/>
      <c r="L46" s="1974"/>
      <c r="M46" s="1974"/>
      <c r="N46" s="1974"/>
      <c r="O46" s="1975"/>
      <c r="P46" s="1976"/>
      <c r="Q46" s="1974"/>
      <c r="R46" s="1974"/>
      <c r="S46" s="1974"/>
      <c r="T46" s="1974"/>
      <c r="U46" s="1974"/>
      <c r="V46" s="1974"/>
      <c r="W46" s="1974"/>
      <c r="X46" s="1974"/>
      <c r="Y46" s="1974"/>
      <c r="Z46" s="1974"/>
      <c r="AA46" s="1977"/>
      <c r="AB46" s="1978"/>
      <c r="AC46" s="1974"/>
      <c r="AD46" s="1974"/>
      <c r="AE46" s="1974"/>
      <c r="AF46" s="1974"/>
      <c r="AG46" s="1974"/>
      <c r="AH46" s="1974"/>
      <c r="AI46" s="1974"/>
      <c r="AJ46" s="1974"/>
      <c r="AK46" s="1974"/>
      <c r="AL46" s="1974"/>
      <c r="AM46" s="1975"/>
      <c r="AN46" s="1976"/>
      <c r="AO46" s="1974"/>
      <c r="AP46" s="1974"/>
      <c r="AQ46" s="1974"/>
      <c r="AR46" s="1974"/>
      <c r="AS46" s="1974"/>
      <c r="AT46" s="1974"/>
      <c r="AU46" s="1974"/>
      <c r="AV46" s="1974"/>
      <c r="AW46" s="1974"/>
      <c r="AX46" s="1974"/>
      <c r="AY46" s="1977"/>
      <c r="AZ46" s="1978"/>
      <c r="BA46" s="1974"/>
      <c r="BB46" s="1974"/>
      <c r="BC46" s="1974"/>
      <c r="BD46" s="1974"/>
      <c r="BE46" s="1974"/>
      <c r="BF46" s="1974"/>
      <c r="BG46" s="1974"/>
      <c r="BH46" s="1967"/>
      <c r="BI46" s="1967"/>
      <c r="BJ46" s="1967"/>
      <c r="BK46" s="1973"/>
      <c r="BL46" s="1979"/>
    </row>
    <row r="47" spans="1:64" s="1980" customFormat="1" ht="15" customHeight="1">
      <c r="A47" s="3158"/>
      <c r="B47" s="3153"/>
      <c r="C47" s="3154"/>
      <c r="D47" s="1966"/>
      <c r="E47" s="1967"/>
      <c r="F47" s="1967"/>
      <c r="G47" s="1967"/>
      <c r="H47" s="1967"/>
      <c r="I47" s="1974"/>
      <c r="J47" s="1974"/>
      <c r="K47" s="1974"/>
      <c r="L47" s="1974"/>
      <c r="M47" s="1974"/>
      <c r="N47" s="1974"/>
      <c r="O47" s="1975"/>
      <c r="P47" s="1976"/>
      <c r="Q47" s="1974"/>
      <c r="R47" s="1974"/>
      <c r="S47" s="1974"/>
      <c r="T47" s="1974"/>
      <c r="U47" s="1974"/>
      <c r="V47" s="1974"/>
      <c r="W47" s="1974"/>
      <c r="X47" s="1974"/>
      <c r="Y47" s="1974"/>
      <c r="Z47" s="1974"/>
      <c r="AA47" s="1977"/>
      <c r="AB47" s="1978"/>
      <c r="AC47" s="1974"/>
      <c r="AD47" s="1974"/>
      <c r="AE47" s="1974"/>
      <c r="AF47" s="1974"/>
      <c r="AG47" s="1974"/>
      <c r="AH47" s="1974"/>
      <c r="AI47" s="1974"/>
      <c r="AJ47" s="1974"/>
      <c r="AK47" s="1974"/>
      <c r="AL47" s="1974"/>
      <c r="AM47" s="1975"/>
      <c r="AN47" s="1976"/>
      <c r="AO47" s="1974"/>
      <c r="AP47" s="1974"/>
      <c r="AQ47" s="1974"/>
      <c r="AR47" s="1974"/>
      <c r="AS47" s="1974"/>
      <c r="AT47" s="1974"/>
      <c r="AU47" s="1974"/>
      <c r="AV47" s="1974"/>
      <c r="AW47" s="1974"/>
      <c r="AX47" s="1974"/>
      <c r="AY47" s="1977"/>
      <c r="AZ47" s="1978"/>
      <c r="BA47" s="1974"/>
      <c r="BB47" s="1974"/>
      <c r="BC47" s="1974"/>
      <c r="BD47" s="1974"/>
      <c r="BE47" s="1974"/>
      <c r="BF47" s="1974"/>
      <c r="BG47" s="1974"/>
      <c r="BH47" s="1967"/>
      <c r="BI47" s="1967"/>
      <c r="BJ47" s="1967"/>
      <c r="BK47" s="1973"/>
      <c r="BL47" s="1979"/>
    </row>
    <row r="48" spans="1:64" s="1980" customFormat="1" ht="15" customHeight="1">
      <c r="A48" s="3158"/>
      <c r="B48" s="3153"/>
      <c r="C48" s="3154"/>
      <c r="D48" s="1966"/>
      <c r="E48" s="1967"/>
      <c r="F48" s="1967"/>
      <c r="G48" s="1967"/>
      <c r="H48" s="1967"/>
      <c r="I48" s="1974"/>
      <c r="J48" s="1974"/>
      <c r="K48" s="1974"/>
      <c r="L48" s="1974"/>
      <c r="M48" s="1974"/>
      <c r="N48" s="1974"/>
      <c r="O48" s="1975"/>
      <c r="P48" s="1976"/>
      <c r="Q48" s="1974"/>
      <c r="R48" s="1974"/>
      <c r="S48" s="1974"/>
      <c r="T48" s="1974"/>
      <c r="U48" s="1974"/>
      <c r="V48" s="1974"/>
      <c r="W48" s="1974"/>
      <c r="X48" s="1974"/>
      <c r="Y48" s="1974"/>
      <c r="Z48" s="1974"/>
      <c r="AA48" s="1977"/>
      <c r="AB48" s="1978"/>
      <c r="AC48" s="1974"/>
      <c r="AD48" s="1974"/>
      <c r="AE48" s="1974"/>
      <c r="AF48" s="1974"/>
      <c r="AG48" s="1974"/>
      <c r="AH48" s="1974"/>
      <c r="AI48" s="1974"/>
      <c r="AJ48" s="1974"/>
      <c r="AK48" s="1974"/>
      <c r="AL48" s="1974"/>
      <c r="AM48" s="1975"/>
      <c r="AN48" s="1976"/>
      <c r="AO48" s="1974"/>
      <c r="AP48" s="1974"/>
      <c r="AQ48" s="1974"/>
      <c r="AR48" s="1974"/>
      <c r="AS48" s="1974"/>
      <c r="AT48" s="1974"/>
      <c r="AU48" s="1974"/>
      <c r="AV48" s="1974"/>
      <c r="AW48" s="1974"/>
      <c r="AX48" s="1974"/>
      <c r="AY48" s="1977"/>
      <c r="AZ48" s="1978"/>
      <c r="BA48" s="1974"/>
      <c r="BB48" s="1974"/>
      <c r="BC48" s="1974"/>
      <c r="BD48" s="1974"/>
      <c r="BE48" s="1974"/>
      <c r="BF48" s="1974"/>
      <c r="BG48" s="1974"/>
      <c r="BH48" s="1967"/>
      <c r="BI48" s="1967"/>
      <c r="BJ48" s="1967"/>
      <c r="BK48" s="1973"/>
      <c r="BL48" s="1979"/>
    </row>
    <row r="49" spans="1:64" s="1980" customFormat="1" ht="15" customHeight="1" thickBot="1">
      <c r="A49" s="3159"/>
      <c r="B49" s="3164"/>
      <c r="C49" s="3165"/>
      <c r="D49" s="1981"/>
      <c r="E49" s="1982"/>
      <c r="F49" s="1982"/>
      <c r="G49" s="1982"/>
      <c r="H49" s="1982"/>
      <c r="I49" s="1984"/>
      <c r="J49" s="1984"/>
      <c r="K49" s="1984"/>
      <c r="L49" s="1984"/>
      <c r="M49" s="1984"/>
      <c r="N49" s="1984"/>
      <c r="O49" s="1985"/>
      <c r="P49" s="2452"/>
      <c r="Q49" s="1984"/>
      <c r="R49" s="1984"/>
      <c r="S49" s="1984"/>
      <c r="T49" s="1984"/>
      <c r="U49" s="1984"/>
      <c r="V49" s="1984"/>
      <c r="W49" s="1984"/>
      <c r="X49" s="1984"/>
      <c r="Y49" s="1984"/>
      <c r="Z49" s="1984"/>
      <c r="AA49" s="2051"/>
      <c r="AB49" s="2052"/>
      <c r="AC49" s="1984"/>
      <c r="AD49" s="1984"/>
      <c r="AE49" s="1984"/>
      <c r="AF49" s="1984"/>
      <c r="AG49" s="1984"/>
      <c r="AH49" s="1984"/>
      <c r="AI49" s="1984"/>
      <c r="AJ49" s="1984"/>
      <c r="AK49" s="1984"/>
      <c r="AL49" s="1984"/>
      <c r="AM49" s="1985"/>
      <c r="AN49" s="2452"/>
      <c r="AO49" s="1984"/>
      <c r="AP49" s="1984"/>
      <c r="AQ49" s="1984"/>
      <c r="AR49" s="1984"/>
      <c r="AS49" s="1984"/>
      <c r="AT49" s="1984"/>
      <c r="AU49" s="1984"/>
      <c r="AV49" s="1984"/>
      <c r="AW49" s="1984"/>
      <c r="AX49" s="1984"/>
      <c r="AY49" s="2051"/>
      <c r="AZ49" s="2052"/>
      <c r="BA49" s="1984"/>
      <c r="BB49" s="1984"/>
      <c r="BC49" s="1984"/>
      <c r="BD49" s="1984"/>
      <c r="BE49" s="1984"/>
      <c r="BF49" s="1984"/>
      <c r="BG49" s="1984"/>
      <c r="BH49" s="1982"/>
      <c r="BI49" s="1982"/>
      <c r="BJ49" s="1982"/>
      <c r="BK49" s="1983"/>
      <c r="BL49" s="1979"/>
    </row>
    <row r="50" spans="1:64" s="1959" customFormat="1" ht="15" customHeight="1">
      <c r="A50" s="3157" t="s">
        <v>4303</v>
      </c>
      <c r="B50" s="3160" t="s">
        <v>3854</v>
      </c>
      <c r="C50" s="3161"/>
      <c r="D50" s="1950"/>
      <c r="E50" s="1951"/>
      <c r="F50" s="1951"/>
      <c r="G50" s="1951"/>
      <c r="H50" s="1951"/>
      <c r="I50" s="1992"/>
      <c r="J50" s="1992"/>
      <c r="K50" s="1992"/>
      <c r="L50" s="1992"/>
      <c r="M50" s="1992"/>
      <c r="N50" s="1992"/>
      <c r="O50" s="1993"/>
      <c r="P50" s="1954"/>
      <c r="Q50" s="1952"/>
      <c r="R50" s="1952"/>
      <c r="S50" s="1952"/>
      <c r="T50" s="1952"/>
      <c r="U50" s="1952"/>
      <c r="V50" s="1952"/>
      <c r="W50" s="1952"/>
      <c r="X50" s="1952"/>
      <c r="Y50" s="1952"/>
      <c r="Z50" s="1952"/>
      <c r="AA50" s="1955"/>
      <c r="AB50" s="1956"/>
      <c r="AC50" s="1952"/>
      <c r="AD50" s="1952"/>
      <c r="AE50" s="1952"/>
      <c r="AF50" s="1952"/>
      <c r="AG50" s="1952"/>
      <c r="AH50" s="1952"/>
      <c r="AI50" s="1952"/>
      <c r="AJ50" s="1952"/>
      <c r="AK50" s="1952"/>
      <c r="AL50" s="1952"/>
      <c r="AM50" s="1953"/>
      <c r="AN50" s="1954"/>
      <c r="AO50" s="1952"/>
      <c r="AP50" s="1952"/>
      <c r="AQ50" s="1952"/>
      <c r="AR50" s="1952"/>
      <c r="AS50" s="1952"/>
      <c r="AT50" s="1952"/>
      <c r="AU50" s="1952"/>
      <c r="AV50" s="1952"/>
      <c r="AW50" s="1952"/>
      <c r="AX50" s="1952"/>
      <c r="AY50" s="1955"/>
      <c r="AZ50" s="1956"/>
      <c r="BA50" s="1952"/>
      <c r="BB50" s="1952"/>
      <c r="BC50" s="1952"/>
      <c r="BD50" s="1952"/>
      <c r="BE50" s="1952"/>
      <c r="BF50" s="1952"/>
      <c r="BG50" s="1952"/>
      <c r="BH50" s="1951"/>
      <c r="BI50" s="1951"/>
      <c r="BJ50" s="1951"/>
      <c r="BK50" s="1957"/>
      <c r="BL50" s="2010"/>
    </row>
    <row r="51" spans="1:64" s="1959" customFormat="1" ht="15" customHeight="1">
      <c r="A51" s="3158"/>
      <c r="B51" s="3162"/>
      <c r="C51" s="3163"/>
      <c r="D51" s="1981"/>
      <c r="E51" s="1982"/>
      <c r="F51" s="1982"/>
      <c r="G51" s="1982"/>
      <c r="H51" s="1983"/>
      <c r="I51" s="1984"/>
      <c r="J51" s="1984"/>
      <c r="K51" s="1984"/>
      <c r="L51" s="1984"/>
      <c r="M51" s="1984"/>
      <c r="N51" s="1984"/>
      <c r="O51" s="1985"/>
      <c r="P51" s="1986"/>
      <c r="Q51" s="1987"/>
      <c r="R51" s="1987"/>
      <c r="S51" s="1987"/>
      <c r="T51" s="1987"/>
      <c r="U51" s="1987"/>
      <c r="V51" s="1987"/>
      <c r="W51" s="1987"/>
      <c r="X51" s="1987"/>
      <c r="Y51" s="1987"/>
      <c r="Z51" s="1987"/>
      <c r="AA51" s="1988"/>
      <c r="AB51" s="1989"/>
      <c r="AC51" s="1987"/>
      <c r="AD51" s="1987"/>
      <c r="AE51" s="1987"/>
      <c r="AF51" s="1987"/>
      <c r="AG51" s="1987"/>
      <c r="AH51" s="1987"/>
      <c r="AI51" s="1987"/>
      <c r="AJ51" s="1987"/>
      <c r="AK51" s="1987"/>
      <c r="AL51" s="1987"/>
      <c r="AM51" s="1990"/>
      <c r="AN51" s="1986"/>
      <c r="AO51" s="1987"/>
      <c r="AP51" s="1987"/>
      <c r="AQ51" s="1987"/>
      <c r="AR51" s="1987"/>
      <c r="AS51" s="1987"/>
      <c r="AT51" s="1987"/>
      <c r="AU51" s="1987"/>
      <c r="AV51" s="1987"/>
      <c r="AW51" s="1987"/>
      <c r="AX51" s="1987"/>
      <c r="AY51" s="1988"/>
      <c r="AZ51" s="1989"/>
      <c r="BA51" s="1987"/>
      <c r="BB51" s="1987"/>
      <c r="BC51" s="1987"/>
      <c r="BD51" s="1987"/>
      <c r="BE51" s="1987"/>
      <c r="BF51" s="1987"/>
      <c r="BG51" s="1987"/>
      <c r="BH51" s="1982"/>
      <c r="BI51" s="1982"/>
      <c r="BJ51" s="1982"/>
      <c r="BK51" s="1983"/>
      <c r="BL51" s="1958"/>
    </row>
    <row r="52" spans="1:64" s="1959" customFormat="1" ht="15" customHeight="1">
      <c r="A52" s="3158"/>
      <c r="B52" s="3151" t="s">
        <v>4304</v>
      </c>
      <c r="C52" s="3152"/>
      <c r="D52" s="1981"/>
      <c r="E52" s="1982"/>
      <c r="F52" s="1982"/>
      <c r="G52" s="1982"/>
      <c r="H52" s="1983"/>
      <c r="I52" s="1984"/>
      <c r="J52" s="1984"/>
      <c r="K52" s="1984"/>
      <c r="L52" s="1984"/>
      <c r="M52" s="1984"/>
      <c r="N52" s="1984"/>
      <c r="O52" s="1985"/>
      <c r="P52" s="1986"/>
      <c r="Q52" s="1987"/>
      <c r="R52" s="1987"/>
      <c r="S52" s="1987"/>
      <c r="T52" s="1987"/>
      <c r="U52" s="1987"/>
      <c r="V52" s="1987"/>
      <c r="W52" s="1987"/>
      <c r="X52" s="1987"/>
      <c r="Y52" s="1987"/>
      <c r="Z52" s="1987"/>
      <c r="AA52" s="1988"/>
      <c r="AB52" s="1989"/>
      <c r="AC52" s="1987"/>
      <c r="AD52" s="1987"/>
      <c r="AE52" s="1987"/>
      <c r="AF52" s="1987"/>
      <c r="AG52" s="1987"/>
      <c r="AH52" s="1987"/>
      <c r="AI52" s="1987"/>
      <c r="AJ52" s="1987"/>
      <c r="AK52" s="1987"/>
      <c r="AL52" s="1987"/>
      <c r="AM52" s="1990"/>
      <c r="AN52" s="1986"/>
      <c r="AO52" s="1987"/>
      <c r="AP52" s="1987"/>
      <c r="AQ52" s="1987"/>
      <c r="AR52" s="1987"/>
      <c r="AS52" s="1987"/>
      <c r="AT52" s="1987"/>
      <c r="AU52" s="1987"/>
      <c r="AV52" s="1987"/>
      <c r="AW52" s="1987"/>
      <c r="AX52" s="1987"/>
      <c r="AY52" s="1988"/>
      <c r="AZ52" s="1989"/>
      <c r="BA52" s="1987"/>
      <c r="BB52" s="1987"/>
      <c r="BC52" s="1987"/>
      <c r="BD52" s="1987"/>
      <c r="BE52" s="1987"/>
      <c r="BF52" s="1987"/>
      <c r="BG52" s="1987"/>
      <c r="BH52" s="1982"/>
      <c r="BI52" s="1982"/>
      <c r="BJ52" s="1982"/>
      <c r="BK52" s="1983"/>
      <c r="BL52" s="1958"/>
    </row>
    <row r="53" spans="1:64" s="1959" customFormat="1" ht="15" customHeight="1">
      <c r="A53" s="3158"/>
      <c r="B53" s="3151"/>
      <c r="C53" s="3152"/>
      <c r="D53" s="1981"/>
      <c r="E53" s="1982"/>
      <c r="F53" s="1982"/>
      <c r="G53" s="1982"/>
      <c r="H53" s="1983"/>
      <c r="I53" s="1984"/>
      <c r="J53" s="1984"/>
      <c r="K53" s="1984"/>
      <c r="L53" s="1984"/>
      <c r="M53" s="1984"/>
      <c r="N53" s="1984"/>
      <c r="O53" s="1985"/>
      <c r="P53" s="1986"/>
      <c r="Q53" s="1987"/>
      <c r="R53" s="1987"/>
      <c r="S53" s="1987"/>
      <c r="T53" s="1987"/>
      <c r="U53" s="1987"/>
      <c r="V53" s="1987"/>
      <c r="W53" s="1987"/>
      <c r="X53" s="1987"/>
      <c r="Y53" s="1987"/>
      <c r="Z53" s="1987"/>
      <c r="AA53" s="1988"/>
      <c r="AB53" s="1989"/>
      <c r="AC53" s="1987"/>
      <c r="AD53" s="1987"/>
      <c r="AE53" s="1987"/>
      <c r="AF53" s="1987"/>
      <c r="AG53" s="1987"/>
      <c r="AH53" s="1987"/>
      <c r="AI53" s="1987"/>
      <c r="AJ53" s="1987"/>
      <c r="AK53" s="1987"/>
      <c r="AL53" s="1987"/>
      <c r="AM53" s="1990"/>
      <c r="AN53" s="1986"/>
      <c r="AO53" s="1987"/>
      <c r="AP53" s="1987"/>
      <c r="AQ53" s="1987"/>
      <c r="AR53" s="1987"/>
      <c r="AS53" s="1987"/>
      <c r="AT53" s="1987"/>
      <c r="AU53" s="1987"/>
      <c r="AV53" s="1987"/>
      <c r="AW53" s="1987"/>
      <c r="AX53" s="1987"/>
      <c r="AY53" s="1988"/>
      <c r="AZ53" s="1989"/>
      <c r="BA53" s="1987"/>
      <c r="BB53" s="1987"/>
      <c r="BC53" s="1987"/>
      <c r="BD53" s="1987"/>
      <c r="BE53" s="1987"/>
      <c r="BF53" s="1987"/>
      <c r="BG53" s="1987"/>
      <c r="BH53" s="1982"/>
      <c r="BI53" s="1982"/>
      <c r="BJ53" s="1982"/>
      <c r="BK53" s="1983"/>
      <c r="BL53" s="1958"/>
    </row>
    <row r="54" spans="1:64" s="1959" customFormat="1" ht="15" customHeight="1">
      <c r="A54" s="3158"/>
      <c r="B54" s="3153"/>
      <c r="C54" s="3154"/>
      <c r="D54" s="1981"/>
      <c r="E54" s="1982"/>
      <c r="F54" s="1982"/>
      <c r="G54" s="1982"/>
      <c r="H54" s="1983"/>
      <c r="I54" s="1984"/>
      <c r="J54" s="1984"/>
      <c r="K54" s="1984"/>
      <c r="L54" s="1984"/>
      <c r="M54" s="1984"/>
      <c r="N54" s="1984"/>
      <c r="O54" s="1985"/>
      <c r="P54" s="1986"/>
      <c r="Q54" s="1987"/>
      <c r="R54" s="1987"/>
      <c r="S54" s="1987"/>
      <c r="T54" s="1987"/>
      <c r="U54" s="1987"/>
      <c r="V54" s="1987"/>
      <c r="W54" s="1987"/>
      <c r="X54" s="1987"/>
      <c r="Y54" s="1987"/>
      <c r="Z54" s="1987"/>
      <c r="AA54" s="1988"/>
      <c r="AB54" s="1989"/>
      <c r="AC54" s="1987"/>
      <c r="AD54" s="1987"/>
      <c r="AE54" s="1987"/>
      <c r="AF54" s="1987"/>
      <c r="AG54" s="1987"/>
      <c r="AH54" s="1987"/>
      <c r="AI54" s="1987"/>
      <c r="AJ54" s="1987"/>
      <c r="AK54" s="1987"/>
      <c r="AL54" s="1987"/>
      <c r="AM54" s="1990"/>
      <c r="AN54" s="1986"/>
      <c r="AO54" s="1987"/>
      <c r="AP54" s="1987"/>
      <c r="AQ54" s="1987"/>
      <c r="AR54" s="1987"/>
      <c r="AS54" s="1987"/>
      <c r="AT54" s="1987"/>
      <c r="AU54" s="1987"/>
      <c r="AV54" s="1987"/>
      <c r="AW54" s="1987"/>
      <c r="AX54" s="1987"/>
      <c r="AY54" s="1988"/>
      <c r="AZ54" s="1989"/>
      <c r="BA54" s="1987"/>
      <c r="BB54" s="1987"/>
      <c r="BC54" s="1987"/>
      <c r="BD54" s="1987"/>
      <c r="BE54" s="1987"/>
      <c r="BF54" s="1987"/>
      <c r="BG54" s="1987"/>
      <c r="BH54" s="1982"/>
      <c r="BI54" s="1982"/>
      <c r="BJ54" s="1982"/>
      <c r="BK54" s="1983"/>
      <c r="BL54" s="1958"/>
    </row>
    <row r="55" spans="1:64" s="1959" customFormat="1" ht="15" customHeight="1">
      <c r="A55" s="3158"/>
      <c r="B55" s="3153"/>
      <c r="C55" s="3154"/>
      <c r="D55" s="1981"/>
      <c r="E55" s="1982"/>
      <c r="F55" s="1982"/>
      <c r="G55" s="1982"/>
      <c r="H55" s="1983"/>
      <c r="I55" s="1984"/>
      <c r="J55" s="1984"/>
      <c r="K55" s="1984"/>
      <c r="L55" s="1984"/>
      <c r="M55" s="1984"/>
      <c r="N55" s="1984"/>
      <c r="O55" s="1985"/>
      <c r="P55" s="1986"/>
      <c r="Q55" s="1987"/>
      <c r="R55" s="1987"/>
      <c r="S55" s="1987"/>
      <c r="T55" s="1987"/>
      <c r="U55" s="1987"/>
      <c r="V55" s="1987"/>
      <c r="W55" s="1987"/>
      <c r="X55" s="1987"/>
      <c r="Y55" s="1987"/>
      <c r="Z55" s="1987"/>
      <c r="AA55" s="1988"/>
      <c r="AB55" s="1989"/>
      <c r="AC55" s="1987"/>
      <c r="AD55" s="1987"/>
      <c r="AE55" s="1987"/>
      <c r="AF55" s="1987"/>
      <c r="AG55" s="1987"/>
      <c r="AH55" s="1987"/>
      <c r="AI55" s="1987"/>
      <c r="AJ55" s="1987"/>
      <c r="AK55" s="1987"/>
      <c r="AL55" s="1987"/>
      <c r="AM55" s="1990"/>
      <c r="AN55" s="1986"/>
      <c r="AO55" s="1987"/>
      <c r="AP55" s="1987"/>
      <c r="AQ55" s="1987"/>
      <c r="AR55" s="1987"/>
      <c r="AS55" s="1987"/>
      <c r="AT55" s="1987"/>
      <c r="AU55" s="1987"/>
      <c r="AV55" s="1987"/>
      <c r="AW55" s="1987"/>
      <c r="AX55" s="1987"/>
      <c r="AY55" s="1988"/>
      <c r="AZ55" s="1989"/>
      <c r="BA55" s="1987"/>
      <c r="BB55" s="1987"/>
      <c r="BC55" s="1987"/>
      <c r="BD55" s="1987"/>
      <c r="BE55" s="1987"/>
      <c r="BF55" s="1987"/>
      <c r="BG55" s="1987"/>
      <c r="BH55" s="1982"/>
      <c r="BI55" s="1982"/>
      <c r="BJ55" s="1982"/>
      <c r="BK55" s="1983"/>
      <c r="BL55" s="1958"/>
    </row>
    <row r="56" spans="1:64" s="1959" customFormat="1" ht="15" customHeight="1">
      <c r="A56" s="3158"/>
      <c r="B56" s="3153"/>
      <c r="C56" s="3154"/>
      <c r="D56" s="1981"/>
      <c r="E56" s="1982"/>
      <c r="F56" s="1982"/>
      <c r="G56" s="1982"/>
      <c r="H56" s="1983"/>
      <c r="I56" s="1984"/>
      <c r="J56" s="1984"/>
      <c r="K56" s="1984"/>
      <c r="L56" s="1984"/>
      <c r="M56" s="1984"/>
      <c r="N56" s="1984"/>
      <c r="O56" s="1985"/>
      <c r="P56" s="1986"/>
      <c r="Q56" s="1987"/>
      <c r="R56" s="1987"/>
      <c r="S56" s="1987"/>
      <c r="T56" s="1987"/>
      <c r="U56" s="1987"/>
      <c r="V56" s="1987"/>
      <c r="W56" s="1987"/>
      <c r="X56" s="1987"/>
      <c r="Y56" s="1987"/>
      <c r="Z56" s="1987"/>
      <c r="AA56" s="1988"/>
      <c r="AB56" s="1989"/>
      <c r="AC56" s="1987"/>
      <c r="AD56" s="1987"/>
      <c r="AE56" s="1987"/>
      <c r="AF56" s="1987"/>
      <c r="AG56" s="1987"/>
      <c r="AH56" s="1987"/>
      <c r="AI56" s="1987"/>
      <c r="AJ56" s="1987"/>
      <c r="AK56" s="1987"/>
      <c r="AL56" s="1987"/>
      <c r="AM56" s="1990"/>
      <c r="AN56" s="1986"/>
      <c r="AO56" s="1987"/>
      <c r="AP56" s="1987"/>
      <c r="AQ56" s="1987"/>
      <c r="AR56" s="1987"/>
      <c r="AS56" s="1987"/>
      <c r="AT56" s="1987"/>
      <c r="AU56" s="1987"/>
      <c r="AV56" s="1987"/>
      <c r="AW56" s="1987"/>
      <c r="AX56" s="1987"/>
      <c r="AY56" s="1988"/>
      <c r="AZ56" s="1989"/>
      <c r="BA56" s="1987"/>
      <c r="BB56" s="1987"/>
      <c r="BC56" s="1987"/>
      <c r="BD56" s="1987"/>
      <c r="BE56" s="1987"/>
      <c r="BF56" s="1987"/>
      <c r="BG56" s="1987"/>
      <c r="BH56" s="1982"/>
      <c r="BI56" s="1982"/>
      <c r="BJ56" s="1982"/>
      <c r="BK56" s="1983"/>
      <c r="BL56" s="1958"/>
    </row>
    <row r="57" spans="1:64" s="1959" customFormat="1" ht="15" customHeight="1" thickBot="1">
      <c r="A57" s="3159"/>
      <c r="B57" s="3155"/>
      <c r="C57" s="3156"/>
      <c r="D57" s="1999"/>
      <c r="E57" s="2000"/>
      <c r="F57" s="2000"/>
      <c r="G57" s="2000"/>
      <c r="H57" s="2021"/>
      <c r="I57" s="2022"/>
      <c r="J57" s="2022"/>
      <c r="K57" s="2022"/>
      <c r="L57" s="2022"/>
      <c r="M57" s="2022"/>
      <c r="N57" s="2022"/>
      <c r="O57" s="2025"/>
      <c r="P57" s="2453"/>
      <c r="Q57" s="2002"/>
      <c r="R57" s="2002"/>
      <c r="S57" s="2002"/>
      <c r="T57" s="2002"/>
      <c r="U57" s="2002"/>
      <c r="V57" s="2002"/>
      <c r="W57" s="2002"/>
      <c r="X57" s="2002"/>
      <c r="Y57" s="2002"/>
      <c r="Z57" s="2002"/>
      <c r="AA57" s="2003"/>
      <c r="AB57" s="2001"/>
      <c r="AC57" s="2002"/>
      <c r="AD57" s="2002"/>
      <c r="AE57" s="2002"/>
      <c r="AF57" s="2002"/>
      <c r="AG57" s="2002"/>
      <c r="AH57" s="2002"/>
      <c r="AI57" s="2002"/>
      <c r="AJ57" s="2002"/>
      <c r="AK57" s="2002"/>
      <c r="AL57" s="2002"/>
      <c r="AM57" s="2004"/>
      <c r="AN57" s="2453"/>
      <c r="AO57" s="2002"/>
      <c r="AP57" s="2002"/>
      <c r="AQ57" s="2002"/>
      <c r="AR57" s="2002"/>
      <c r="AS57" s="2002"/>
      <c r="AT57" s="2002"/>
      <c r="AU57" s="2002"/>
      <c r="AV57" s="2002"/>
      <c r="AW57" s="2002"/>
      <c r="AX57" s="2002"/>
      <c r="AY57" s="2003"/>
      <c r="AZ57" s="2001"/>
      <c r="BA57" s="2002"/>
      <c r="BB57" s="2002"/>
      <c r="BC57" s="2002"/>
      <c r="BD57" s="2002"/>
      <c r="BE57" s="2002"/>
      <c r="BF57" s="2002"/>
      <c r="BG57" s="2002"/>
      <c r="BH57" s="2000"/>
      <c r="BI57" s="2000"/>
      <c r="BJ57" s="2000"/>
      <c r="BK57" s="2021"/>
      <c r="BL57" s="2026"/>
    </row>
    <row r="58" spans="1:64" s="1959" customFormat="1" ht="15" customHeight="1">
      <c r="A58" s="3157" t="s">
        <v>4305</v>
      </c>
      <c r="B58" s="3160" t="s">
        <v>3854</v>
      </c>
      <c r="C58" s="3161"/>
      <c r="D58" s="1950"/>
      <c r="E58" s="1951"/>
      <c r="F58" s="1951"/>
      <c r="G58" s="1951"/>
      <c r="H58" s="1951"/>
      <c r="I58" s="1992"/>
      <c r="J58" s="1992"/>
      <c r="K58" s="1992"/>
      <c r="L58" s="1992"/>
      <c r="M58" s="1992"/>
      <c r="N58" s="1992"/>
      <c r="O58" s="1993"/>
      <c r="P58" s="1954"/>
      <c r="Q58" s="1952"/>
      <c r="R58" s="1952"/>
      <c r="S58" s="1952"/>
      <c r="T58" s="1952"/>
      <c r="U58" s="1952"/>
      <c r="V58" s="1952"/>
      <c r="W58" s="1952"/>
      <c r="X58" s="1952"/>
      <c r="Y58" s="1952"/>
      <c r="Z58" s="1952"/>
      <c r="AA58" s="1955"/>
      <c r="AB58" s="1956"/>
      <c r="AC58" s="1952"/>
      <c r="AD58" s="1952"/>
      <c r="AE58" s="1952"/>
      <c r="AF58" s="1952"/>
      <c r="AG58" s="1952"/>
      <c r="AH58" s="1952"/>
      <c r="AI58" s="1952"/>
      <c r="AJ58" s="1952"/>
      <c r="AK58" s="1952"/>
      <c r="AL58" s="1952"/>
      <c r="AM58" s="1953"/>
      <c r="AN58" s="1954"/>
      <c r="AO58" s="1952"/>
      <c r="AP58" s="1952"/>
      <c r="AQ58" s="1952"/>
      <c r="AR58" s="1952"/>
      <c r="AS58" s="1952"/>
      <c r="AT58" s="1952"/>
      <c r="AU58" s="1952"/>
      <c r="AV58" s="1952"/>
      <c r="AW58" s="1952"/>
      <c r="AX58" s="1952"/>
      <c r="AY58" s="1955"/>
      <c r="AZ58" s="1956"/>
      <c r="BA58" s="1952"/>
      <c r="BB58" s="1952"/>
      <c r="BC58" s="1952"/>
      <c r="BD58" s="1952"/>
      <c r="BE58" s="1952"/>
      <c r="BF58" s="1952"/>
      <c r="BG58" s="1952"/>
      <c r="BH58" s="1951"/>
      <c r="BI58" s="1951"/>
      <c r="BJ58" s="1951"/>
      <c r="BK58" s="1957"/>
      <c r="BL58" s="2010"/>
    </row>
    <row r="59" spans="1:64" s="1959" customFormat="1" ht="15" customHeight="1">
      <c r="A59" s="3158"/>
      <c r="B59" s="3162"/>
      <c r="C59" s="3163"/>
      <c r="D59" s="1981"/>
      <c r="E59" s="1982"/>
      <c r="F59" s="1982"/>
      <c r="G59" s="1982"/>
      <c r="H59" s="1983"/>
      <c r="I59" s="1984"/>
      <c r="J59" s="1984"/>
      <c r="K59" s="1984"/>
      <c r="L59" s="1984"/>
      <c r="M59" s="1984"/>
      <c r="N59" s="1984"/>
      <c r="O59" s="1985"/>
      <c r="P59" s="1986"/>
      <c r="Q59" s="1987"/>
      <c r="R59" s="1987"/>
      <c r="S59" s="1987"/>
      <c r="T59" s="1987"/>
      <c r="U59" s="1987"/>
      <c r="V59" s="1987"/>
      <c r="W59" s="1987"/>
      <c r="X59" s="1987"/>
      <c r="Y59" s="1987"/>
      <c r="Z59" s="1987"/>
      <c r="AA59" s="1988"/>
      <c r="AB59" s="1989"/>
      <c r="AC59" s="1987"/>
      <c r="AD59" s="1987"/>
      <c r="AE59" s="1987"/>
      <c r="AF59" s="1987"/>
      <c r="AG59" s="1987"/>
      <c r="AH59" s="1987"/>
      <c r="AI59" s="1987"/>
      <c r="AJ59" s="1987"/>
      <c r="AK59" s="1987"/>
      <c r="AL59" s="1987"/>
      <c r="AM59" s="1990"/>
      <c r="AN59" s="1986"/>
      <c r="AO59" s="1987"/>
      <c r="AP59" s="1987"/>
      <c r="AQ59" s="1987"/>
      <c r="AR59" s="1987"/>
      <c r="AS59" s="1987"/>
      <c r="AT59" s="1987"/>
      <c r="AU59" s="1987"/>
      <c r="AV59" s="1987"/>
      <c r="AW59" s="1987"/>
      <c r="AX59" s="1987"/>
      <c r="AY59" s="1988"/>
      <c r="AZ59" s="1989"/>
      <c r="BA59" s="1987"/>
      <c r="BB59" s="1987"/>
      <c r="BC59" s="1987"/>
      <c r="BD59" s="1987"/>
      <c r="BE59" s="1987"/>
      <c r="BF59" s="1987"/>
      <c r="BG59" s="1987"/>
      <c r="BH59" s="1982"/>
      <c r="BI59" s="1982"/>
      <c r="BJ59" s="1982"/>
      <c r="BK59" s="1983"/>
      <c r="BL59" s="1958"/>
    </row>
    <row r="60" spans="1:64" s="1959" customFormat="1" ht="15" customHeight="1">
      <c r="A60" s="3158"/>
      <c r="B60" s="3151" t="s">
        <v>4304</v>
      </c>
      <c r="C60" s="3152"/>
      <c r="D60" s="1981"/>
      <c r="E60" s="1982"/>
      <c r="F60" s="1982"/>
      <c r="G60" s="1982"/>
      <c r="H60" s="1983"/>
      <c r="I60" s="1984"/>
      <c r="J60" s="1984"/>
      <c r="K60" s="1984"/>
      <c r="L60" s="1984"/>
      <c r="M60" s="1984"/>
      <c r="N60" s="1984"/>
      <c r="O60" s="1985"/>
      <c r="P60" s="1986"/>
      <c r="Q60" s="1987"/>
      <c r="R60" s="1987"/>
      <c r="S60" s="1987"/>
      <c r="T60" s="1987"/>
      <c r="U60" s="1987"/>
      <c r="V60" s="1987"/>
      <c r="W60" s="1987"/>
      <c r="X60" s="1987"/>
      <c r="Y60" s="1987"/>
      <c r="Z60" s="1987"/>
      <c r="AA60" s="1988"/>
      <c r="AB60" s="1989"/>
      <c r="AC60" s="1987"/>
      <c r="AD60" s="1987"/>
      <c r="AE60" s="1987"/>
      <c r="AF60" s="1987"/>
      <c r="AG60" s="1987"/>
      <c r="AH60" s="1987"/>
      <c r="AI60" s="1987"/>
      <c r="AJ60" s="1987"/>
      <c r="AK60" s="1987"/>
      <c r="AL60" s="1987"/>
      <c r="AM60" s="1990"/>
      <c r="AN60" s="1986"/>
      <c r="AO60" s="1987"/>
      <c r="AP60" s="1987"/>
      <c r="AQ60" s="1987"/>
      <c r="AR60" s="1987"/>
      <c r="AS60" s="1987"/>
      <c r="AT60" s="1987"/>
      <c r="AU60" s="1987"/>
      <c r="AV60" s="1987"/>
      <c r="AW60" s="1987"/>
      <c r="AX60" s="1987"/>
      <c r="AY60" s="1988"/>
      <c r="AZ60" s="1989"/>
      <c r="BA60" s="1987"/>
      <c r="BB60" s="1987"/>
      <c r="BC60" s="1987"/>
      <c r="BD60" s="1987"/>
      <c r="BE60" s="1987"/>
      <c r="BF60" s="1987"/>
      <c r="BG60" s="1987"/>
      <c r="BH60" s="1982"/>
      <c r="BI60" s="1982"/>
      <c r="BJ60" s="1982"/>
      <c r="BK60" s="1983"/>
      <c r="BL60" s="1958"/>
    </row>
    <row r="61" spans="1:64" s="1959" customFormat="1" ht="15" customHeight="1">
      <c r="A61" s="3158"/>
      <c r="B61" s="3151"/>
      <c r="C61" s="3152"/>
      <c r="D61" s="1981"/>
      <c r="E61" s="1982"/>
      <c r="F61" s="1982"/>
      <c r="G61" s="1982"/>
      <c r="H61" s="1983"/>
      <c r="I61" s="1984"/>
      <c r="J61" s="1984"/>
      <c r="K61" s="1984"/>
      <c r="L61" s="1984"/>
      <c r="M61" s="1984"/>
      <c r="N61" s="1984"/>
      <c r="O61" s="1985"/>
      <c r="P61" s="1986"/>
      <c r="Q61" s="1987"/>
      <c r="R61" s="1987"/>
      <c r="S61" s="1987"/>
      <c r="T61" s="1987"/>
      <c r="U61" s="1987"/>
      <c r="V61" s="1987"/>
      <c r="W61" s="1987"/>
      <c r="X61" s="1987"/>
      <c r="Y61" s="1987"/>
      <c r="Z61" s="1987"/>
      <c r="AA61" s="1988"/>
      <c r="AB61" s="1989"/>
      <c r="AC61" s="1987"/>
      <c r="AD61" s="1987"/>
      <c r="AE61" s="1987"/>
      <c r="AF61" s="1987"/>
      <c r="AG61" s="1987"/>
      <c r="AH61" s="1987"/>
      <c r="AI61" s="1987"/>
      <c r="AJ61" s="1987"/>
      <c r="AK61" s="1987"/>
      <c r="AL61" s="1987"/>
      <c r="AM61" s="1990"/>
      <c r="AN61" s="1986"/>
      <c r="AO61" s="1987"/>
      <c r="AP61" s="1987"/>
      <c r="AQ61" s="1987"/>
      <c r="AR61" s="1987"/>
      <c r="AS61" s="1987"/>
      <c r="AT61" s="1987"/>
      <c r="AU61" s="1987"/>
      <c r="AV61" s="1987"/>
      <c r="AW61" s="1987"/>
      <c r="AX61" s="1987"/>
      <c r="AY61" s="1988"/>
      <c r="AZ61" s="1989"/>
      <c r="BA61" s="1987"/>
      <c r="BB61" s="1987"/>
      <c r="BC61" s="1987"/>
      <c r="BD61" s="1987"/>
      <c r="BE61" s="1987"/>
      <c r="BF61" s="1987"/>
      <c r="BG61" s="1987"/>
      <c r="BH61" s="1982"/>
      <c r="BI61" s="1982"/>
      <c r="BJ61" s="1982"/>
      <c r="BK61" s="1983"/>
      <c r="BL61" s="1958"/>
    </row>
    <row r="62" spans="1:64" s="1959" customFormat="1" ht="15" customHeight="1">
      <c r="A62" s="3158"/>
      <c r="B62" s="3153"/>
      <c r="C62" s="3154"/>
      <c r="D62" s="1981"/>
      <c r="E62" s="1982"/>
      <c r="F62" s="1982"/>
      <c r="G62" s="1982"/>
      <c r="H62" s="1983"/>
      <c r="I62" s="1984"/>
      <c r="J62" s="1984"/>
      <c r="K62" s="1984"/>
      <c r="L62" s="1984"/>
      <c r="M62" s="1984"/>
      <c r="N62" s="1984"/>
      <c r="O62" s="1985"/>
      <c r="P62" s="1986"/>
      <c r="Q62" s="1987"/>
      <c r="R62" s="1987"/>
      <c r="S62" s="1987"/>
      <c r="T62" s="1987"/>
      <c r="U62" s="1987"/>
      <c r="V62" s="1987"/>
      <c r="W62" s="1987"/>
      <c r="X62" s="1987"/>
      <c r="Y62" s="1987"/>
      <c r="Z62" s="1987"/>
      <c r="AA62" s="1988"/>
      <c r="AB62" s="1989"/>
      <c r="AC62" s="1987"/>
      <c r="AD62" s="1987"/>
      <c r="AE62" s="1987"/>
      <c r="AF62" s="1987"/>
      <c r="AG62" s="1987"/>
      <c r="AH62" s="1987"/>
      <c r="AI62" s="1987"/>
      <c r="AJ62" s="1987"/>
      <c r="AK62" s="1987"/>
      <c r="AL62" s="1987"/>
      <c r="AM62" s="1990"/>
      <c r="AN62" s="1986"/>
      <c r="AO62" s="1987"/>
      <c r="AP62" s="1987"/>
      <c r="AQ62" s="1987"/>
      <c r="AR62" s="1987"/>
      <c r="AS62" s="1987"/>
      <c r="AT62" s="1987"/>
      <c r="AU62" s="1987"/>
      <c r="AV62" s="1987"/>
      <c r="AW62" s="1987"/>
      <c r="AX62" s="1987"/>
      <c r="AY62" s="1988"/>
      <c r="AZ62" s="1989"/>
      <c r="BA62" s="1987"/>
      <c r="BB62" s="1987"/>
      <c r="BC62" s="1987"/>
      <c r="BD62" s="1987"/>
      <c r="BE62" s="1987"/>
      <c r="BF62" s="1987"/>
      <c r="BG62" s="1987"/>
      <c r="BH62" s="1982"/>
      <c r="BI62" s="1982"/>
      <c r="BJ62" s="1982"/>
      <c r="BK62" s="1983"/>
      <c r="BL62" s="1958"/>
    </row>
    <row r="63" spans="1:64" s="1959" customFormat="1" ht="15" customHeight="1">
      <c r="A63" s="3158"/>
      <c r="B63" s="3153"/>
      <c r="C63" s="3154"/>
      <c r="D63" s="1981"/>
      <c r="E63" s="1982"/>
      <c r="F63" s="1982"/>
      <c r="G63" s="1982"/>
      <c r="H63" s="1983"/>
      <c r="I63" s="1984"/>
      <c r="J63" s="1984"/>
      <c r="K63" s="1984"/>
      <c r="L63" s="1984"/>
      <c r="M63" s="1984"/>
      <c r="N63" s="1984"/>
      <c r="O63" s="1985"/>
      <c r="P63" s="1986"/>
      <c r="Q63" s="1987"/>
      <c r="R63" s="1987"/>
      <c r="S63" s="1987"/>
      <c r="T63" s="1987"/>
      <c r="U63" s="1987"/>
      <c r="V63" s="1987"/>
      <c r="W63" s="1987"/>
      <c r="X63" s="1987"/>
      <c r="Y63" s="1987"/>
      <c r="Z63" s="1987"/>
      <c r="AA63" s="1988"/>
      <c r="AB63" s="1989"/>
      <c r="AC63" s="1987"/>
      <c r="AD63" s="1987"/>
      <c r="AE63" s="1987"/>
      <c r="AF63" s="1987"/>
      <c r="AG63" s="1987"/>
      <c r="AH63" s="1987"/>
      <c r="AI63" s="1987"/>
      <c r="AJ63" s="1987"/>
      <c r="AK63" s="1987"/>
      <c r="AL63" s="1987"/>
      <c r="AM63" s="1990"/>
      <c r="AN63" s="1986"/>
      <c r="AO63" s="1987"/>
      <c r="AP63" s="1987"/>
      <c r="AQ63" s="1987"/>
      <c r="AR63" s="1987"/>
      <c r="AS63" s="1987"/>
      <c r="AT63" s="1987"/>
      <c r="AU63" s="1987"/>
      <c r="AV63" s="1987"/>
      <c r="AW63" s="1987"/>
      <c r="AX63" s="1987"/>
      <c r="AY63" s="1988"/>
      <c r="AZ63" s="1989"/>
      <c r="BA63" s="1987"/>
      <c r="BB63" s="1987"/>
      <c r="BC63" s="1987"/>
      <c r="BD63" s="1987"/>
      <c r="BE63" s="1987"/>
      <c r="BF63" s="1987"/>
      <c r="BG63" s="1987"/>
      <c r="BH63" s="1982"/>
      <c r="BI63" s="1982"/>
      <c r="BJ63" s="1982"/>
      <c r="BK63" s="1983"/>
      <c r="BL63" s="1958"/>
    </row>
    <row r="64" spans="1:64" s="1959" customFormat="1" ht="15" customHeight="1">
      <c r="A64" s="3158"/>
      <c r="B64" s="3153"/>
      <c r="C64" s="3154"/>
      <c r="D64" s="1981"/>
      <c r="E64" s="1982"/>
      <c r="F64" s="1982"/>
      <c r="G64" s="1982"/>
      <c r="H64" s="1983"/>
      <c r="I64" s="1984"/>
      <c r="J64" s="1984"/>
      <c r="K64" s="1984"/>
      <c r="L64" s="1984"/>
      <c r="M64" s="1984"/>
      <c r="N64" s="1984"/>
      <c r="O64" s="1985"/>
      <c r="P64" s="1986"/>
      <c r="Q64" s="1987"/>
      <c r="R64" s="1987"/>
      <c r="S64" s="1987"/>
      <c r="T64" s="1987"/>
      <c r="U64" s="1987"/>
      <c r="V64" s="1987"/>
      <c r="W64" s="1987"/>
      <c r="X64" s="1987"/>
      <c r="Y64" s="1987"/>
      <c r="Z64" s="1987"/>
      <c r="AA64" s="1988"/>
      <c r="AB64" s="1989"/>
      <c r="AC64" s="1987"/>
      <c r="AD64" s="1987"/>
      <c r="AE64" s="1987"/>
      <c r="AF64" s="1987"/>
      <c r="AG64" s="1987"/>
      <c r="AH64" s="1987"/>
      <c r="AI64" s="1987"/>
      <c r="AJ64" s="1987"/>
      <c r="AK64" s="1987"/>
      <c r="AL64" s="1987"/>
      <c r="AM64" s="1990"/>
      <c r="AN64" s="1986"/>
      <c r="AO64" s="1987"/>
      <c r="AP64" s="1987"/>
      <c r="AQ64" s="1987"/>
      <c r="AR64" s="1987"/>
      <c r="AS64" s="1987"/>
      <c r="AT64" s="1987"/>
      <c r="AU64" s="1987"/>
      <c r="AV64" s="1987"/>
      <c r="AW64" s="1987"/>
      <c r="AX64" s="1987"/>
      <c r="AY64" s="1988"/>
      <c r="AZ64" s="1989"/>
      <c r="BA64" s="1987"/>
      <c r="BB64" s="1987"/>
      <c r="BC64" s="1987"/>
      <c r="BD64" s="1987"/>
      <c r="BE64" s="1987"/>
      <c r="BF64" s="1987"/>
      <c r="BG64" s="1987"/>
      <c r="BH64" s="1982"/>
      <c r="BI64" s="1982"/>
      <c r="BJ64" s="1982"/>
      <c r="BK64" s="1983"/>
      <c r="BL64" s="1958"/>
    </row>
    <row r="65" spans="1:64" s="1959" customFormat="1" ht="15" customHeight="1" thickBot="1">
      <c r="A65" s="3158"/>
      <c r="B65" s="3155"/>
      <c r="C65" s="3156"/>
      <c r="D65" s="1999"/>
      <c r="E65" s="2000"/>
      <c r="F65" s="2000"/>
      <c r="G65" s="2000"/>
      <c r="H65" s="2021"/>
      <c r="I65" s="2022"/>
      <c r="J65" s="2022"/>
      <c r="K65" s="2022"/>
      <c r="L65" s="2022"/>
      <c r="M65" s="2022"/>
      <c r="N65" s="2022"/>
      <c r="O65" s="2025"/>
      <c r="P65" s="2453"/>
      <c r="Q65" s="2002"/>
      <c r="R65" s="2002"/>
      <c r="S65" s="2002"/>
      <c r="T65" s="2002"/>
      <c r="U65" s="2002"/>
      <c r="V65" s="2002"/>
      <c r="W65" s="2002"/>
      <c r="X65" s="2002"/>
      <c r="Y65" s="2002"/>
      <c r="Z65" s="2002"/>
      <c r="AA65" s="2003"/>
      <c r="AB65" s="2001"/>
      <c r="AC65" s="2002"/>
      <c r="AD65" s="2002"/>
      <c r="AE65" s="2002"/>
      <c r="AF65" s="2002"/>
      <c r="AG65" s="2002"/>
      <c r="AH65" s="2002"/>
      <c r="AI65" s="2002"/>
      <c r="AJ65" s="2002"/>
      <c r="AK65" s="2002"/>
      <c r="AL65" s="2002"/>
      <c r="AM65" s="2004"/>
      <c r="AN65" s="2453"/>
      <c r="AO65" s="2002"/>
      <c r="AP65" s="2002"/>
      <c r="AQ65" s="2002"/>
      <c r="AR65" s="2002"/>
      <c r="AS65" s="2002"/>
      <c r="AT65" s="2002"/>
      <c r="AU65" s="2002"/>
      <c r="AV65" s="2002"/>
      <c r="AW65" s="2002"/>
      <c r="AX65" s="2002"/>
      <c r="AY65" s="2003"/>
      <c r="AZ65" s="2001"/>
      <c r="BA65" s="2002"/>
      <c r="BB65" s="2002"/>
      <c r="BC65" s="2002"/>
      <c r="BD65" s="2002"/>
      <c r="BE65" s="2002"/>
      <c r="BF65" s="2002"/>
      <c r="BG65" s="2002"/>
      <c r="BH65" s="2000"/>
      <c r="BI65" s="2000"/>
      <c r="BJ65" s="2000"/>
      <c r="BK65" s="2021"/>
      <c r="BL65" s="2026"/>
    </row>
    <row r="66" spans="1:64" s="1959" customFormat="1" ht="15" customHeight="1">
      <c r="A66" s="3157" t="s">
        <v>3851</v>
      </c>
      <c r="B66" s="3169"/>
      <c r="C66" s="3170"/>
      <c r="D66" s="1950"/>
      <c r="E66" s="1951"/>
      <c r="F66" s="1951"/>
      <c r="G66" s="1951"/>
      <c r="H66" s="1951"/>
      <c r="I66" s="1956"/>
      <c r="J66" s="1952"/>
      <c r="K66" s="1952"/>
      <c r="L66" s="1952"/>
      <c r="M66" s="1952"/>
      <c r="N66" s="1952"/>
      <c r="O66" s="1955"/>
      <c r="P66" s="1956"/>
      <c r="Q66" s="1952"/>
      <c r="R66" s="1952"/>
      <c r="S66" s="1952"/>
      <c r="T66" s="1953"/>
      <c r="U66" s="1952"/>
      <c r="V66" s="1952"/>
      <c r="W66" s="1952"/>
      <c r="X66" s="1952"/>
      <c r="Y66" s="1952"/>
      <c r="Z66" s="1952"/>
      <c r="AA66" s="1955"/>
      <c r="AB66" s="1956"/>
      <c r="AC66" s="1991"/>
      <c r="AD66" s="1992"/>
      <c r="AE66" s="1992"/>
      <c r="AF66" s="1993"/>
      <c r="AG66" s="1992"/>
      <c r="AH66" s="1992"/>
      <c r="AI66" s="1992"/>
      <c r="AJ66" s="1992"/>
      <c r="AK66" s="1992"/>
      <c r="AL66" s="1952"/>
      <c r="AM66" s="1955"/>
      <c r="AN66" s="1956"/>
      <c r="AO66" s="1952"/>
      <c r="AP66" s="1952"/>
      <c r="AQ66" s="1952"/>
      <c r="AR66" s="1953"/>
      <c r="AS66" s="1952"/>
      <c r="AT66" s="1952"/>
      <c r="AU66" s="1952"/>
      <c r="AV66" s="1952"/>
      <c r="AW66" s="1952"/>
      <c r="AX66" s="1952"/>
      <c r="AY66" s="1955"/>
      <c r="AZ66" s="1956"/>
      <c r="BA66" s="1952"/>
      <c r="BB66" s="1952"/>
      <c r="BC66" s="1952"/>
      <c r="BD66" s="1953"/>
      <c r="BE66" s="1952"/>
      <c r="BF66" s="1952"/>
      <c r="BG66" s="1952"/>
      <c r="BH66" s="1951"/>
      <c r="BI66" s="1951"/>
      <c r="BJ66" s="1951"/>
      <c r="BK66" s="1994"/>
      <c r="BL66" s="3166" t="s">
        <v>3852</v>
      </c>
    </row>
    <row r="67" spans="1:64" s="1959" customFormat="1" ht="15" customHeight="1">
      <c r="A67" s="3158"/>
      <c r="B67" s="3171"/>
      <c r="C67" s="3172"/>
      <c r="D67" s="1960"/>
      <c r="E67" s="1961"/>
      <c r="F67" s="1961"/>
      <c r="G67" s="1961"/>
      <c r="H67" s="1995"/>
      <c r="I67" s="1964"/>
      <c r="J67" s="1962"/>
      <c r="K67" s="1962"/>
      <c r="L67" s="1984"/>
      <c r="M67" s="1984"/>
      <c r="N67" s="2417">
        <v>1</v>
      </c>
      <c r="O67" s="2418">
        <v>2</v>
      </c>
      <c r="P67" s="2419">
        <v>3</v>
      </c>
      <c r="Q67" s="2417">
        <v>4</v>
      </c>
      <c r="R67" s="2417">
        <v>5</v>
      </c>
      <c r="S67" s="2417">
        <v>6</v>
      </c>
      <c r="T67" s="2417">
        <v>7</v>
      </c>
      <c r="U67" s="2417">
        <v>8</v>
      </c>
      <c r="V67" s="2417">
        <v>9</v>
      </c>
      <c r="W67" s="2417">
        <v>10</v>
      </c>
      <c r="X67" s="2417">
        <v>11</v>
      </c>
      <c r="Y67" s="2417">
        <v>12</v>
      </c>
      <c r="Z67" s="2417">
        <v>13</v>
      </c>
      <c r="AA67" s="2418">
        <v>14</v>
      </c>
      <c r="AB67" s="2419">
        <v>15</v>
      </c>
      <c r="AC67" s="2417">
        <v>16</v>
      </c>
      <c r="AD67" s="2417">
        <v>17</v>
      </c>
      <c r="AE67" s="2417">
        <v>18</v>
      </c>
      <c r="AF67" s="2420">
        <v>19</v>
      </c>
      <c r="AG67" s="1996"/>
      <c r="AH67" s="1996"/>
      <c r="AI67" s="1996"/>
      <c r="AJ67" s="1996"/>
      <c r="AK67" s="1997"/>
      <c r="AL67" s="1962"/>
      <c r="AM67" s="1971"/>
      <c r="AN67" s="1964"/>
      <c r="AO67" s="1962"/>
      <c r="AP67" s="1962"/>
      <c r="AQ67" s="1962"/>
      <c r="AR67" s="1963"/>
      <c r="AS67" s="1968"/>
      <c r="AT67" s="1968"/>
      <c r="AU67" s="1968"/>
      <c r="AV67" s="1968"/>
      <c r="AW67" s="1968"/>
      <c r="AX67" s="1968"/>
      <c r="AY67" s="1971"/>
      <c r="AZ67" s="1972"/>
      <c r="BA67" s="1968"/>
      <c r="BB67" s="1968"/>
      <c r="BC67" s="1968"/>
      <c r="BD67" s="1969"/>
      <c r="BE67" s="1962"/>
      <c r="BF67" s="1962"/>
      <c r="BG67" s="1962"/>
      <c r="BH67" s="1961"/>
      <c r="BI67" s="1961"/>
      <c r="BJ67" s="1961"/>
      <c r="BK67" s="1998"/>
      <c r="BL67" s="3167"/>
    </row>
    <row r="68" spans="1:64" s="1959" customFormat="1" ht="15" customHeight="1" thickBot="1">
      <c r="A68" s="3159"/>
      <c r="B68" s="3173"/>
      <c r="C68" s="3174"/>
      <c r="D68" s="1999"/>
      <c r="E68" s="2000"/>
      <c r="F68" s="2000"/>
      <c r="G68" s="2000"/>
      <c r="H68" s="2000"/>
      <c r="I68" s="2001"/>
      <c r="J68" s="2002"/>
      <c r="K68" s="2002"/>
      <c r="L68" s="2002"/>
      <c r="M68" s="2002"/>
      <c r="N68" s="2002"/>
      <c r="O68" s="2003"/>
      <c r="P68" s="2001"/>
      <c r="Q68" s="2002"/>
      <c r="R68" s="2002"/>
      <c r="S68" s="2002"/>
      <c r="T68" s="2004"/>
      <c r="U68" s="2002"/>
      <c r="V68" s="2002"/>
      <c r="W68" s="2002"/>
      <c r="X68" s="2002"/>
      <c r="Y68" s="2002"/>
      <c r="Z68" s="2002"/>
      <c r="AA68" s="2003"/>
      <c r="AB68" s="2001"/>
      <c r="AC68" s="2002"/>
      <c r="AD68" s="2002"/>
      <c r="AE68" s="2002"/>
      <c r="AF68" s="2004"/>
      <c r="AG68" s="2002"/>
      <c r="AH68" s="2002"/>
      <c r="AI68" s="2002"/>
      <c r="AJ68" s="2002"/>
      <c r="AK68" s="2005"/>
      <c r="AL68" s="2002"/>
      <c r="AM68" s="2003"/>
      <c r="AN68" s="2001"/>
      <c r="AO68" s="2002"/>
      <c r="AP68" s="2002"/>
      <c r="AQ68" s="2002"/>
      <c r="AR68" s="2004"/>
      <c r="AS68" s="2002"/>
      <c r="AT68" s="2002"/>
      <c r="AU68" s="2002"/>
      <c r="AV68" s="2002"/>
      <c r="AW68" s="2002"/>
      <c r="AX68" s="2002"/>
      <c r="AY68" s="2003"/>
      <c r="AZ68" s="2001"/>
      <c r="BA68" s="2002"/>
      <c r="BB68" s="2002"/>
      <c r="BC68" s="2002"/>
      <c r="BD68" s="2004"/>
      <c r="BE68" s="2002"/>
      <c r="BF68" s="2002"/>
      <c r="BG68" s="2002"/>
      <c r="BH68" s="2000"/>
      <c r="BI68" s="2000"/>
      <c r="BJ68" s="2000"/>
      <c r="BK68" s="2006"/>
      <c r="BL68" s="3168"/>
    </row>
    <row r="69" spans="1:64" ht="14.25" customHeight="1">
      <c r="A69" s="3157" t="s">
        <v>3855</v>
      </c>
      <c r="B69" s="3175" t="s">
        <v>3856</v>
      </c>
      <c r="C69" s="3178" t="s">
        <v>3854</v>
      </c>
      <c r="D69" s="1950"/>
      <c r="E69" s="1951"/>
      <c r="F69" s="2869"/>
      <c r="G69" s="2027"/>
      <c r="H69" s="2028"/>
      <c r="I69" s="1952"/>
      <c r="J69" s="1952"/>
      <c r="K69" s="2868"/>
      <c r="L69" s="2029"/>
      <c r="M69" s="2030"/>
      <c r="N69" s="2031"/>
      <c r="O69" s="2032"/>
      <c r="P69" s="2033"/>
      <c r="Q69" s="2031"/>
      <c r="R69" s="2031"/>
      <c r="S69" s="2034"/>
      <c r="T69" s="1953"/>
      <c r="U69" s="1952"/>
      <c r="V69" s="1952"/>
      <c r="W69" s="1952"/>
      <c r="X69" s="1952"/>
      <c r="Y69" s="1952"/>
      <c r="Z69" s="1992"/>
      <c r="AA69" s="2035"/>
      <c r="AB69" s="2036"/>
      <c r="AC69" s="1992"/>
      <c r="AD69" s="1992"/>
      <c r="AE69" s="1992"/>
      <c r="AF69" s="1993"/>
      <c r="AG69" s="1952"/>
      <c r="AH69" s="1992"/>
      <c r="AI69" s="1992"/>
      <c r="AJ69" s="1992"/>
      <c r="AK69" s="1992"/>
      <c r="AL69" s="1992"/>
      <c r="AM69" s="2035"/>
      <c r="AN69" s="2036"/>
      <c r="AO69" s="1992"/>
      <c r="AP69" s="1992"/>
      <c r="AQ69" s="1992"/>
      <c r="AR69" s="1953"/>
      <c r="AS69" s="1952"/>
      <c r="AT69" s="1952"/>
      <c r="AU69" s="1952"/>
      <c r="AV69" s="1952"/>
      <c r="AW69" s="1952"/>
      <c r="AX69" s="1952"/>
      <c r="AY69" s="1955"/>
      <c r="AZ69" s="1956"/>
      <c r="BA69" s="1952"/>
      <c r="BB69" s="1952"/>
      <c r="BC69" s="1952"/>
      <c r="BD69" s="1953"/>
      <c r="BE69" s="1952"/>
      <c r="BF69" s="1952"/>
      <c r="BG69" s="1952"/>
      <c r="BH69" s="1951"/>
      <c r="BI69" s="1951"/>
      <c r="BJ69" s="1951"/>
      <c r="BK69" s="1994"/>
      <c r="BL69" s="2037"/>
    </row>
    <row r="70" spans="1:64" ht="13.5" customHeight="1">
      <c r="A70" s="3158"/>
      <c r="B70" s="3176"/>
      <c r="C70" s="3179"/>
      <c r="D70" s="2038"/>
      <c r="E70" s="2039"/>
      <c r="F70" s="1967"/>
      <c r="G70" s="1967"/>
      <c r="H70" s="1973"/>
      <c r="I70" s="2012"/>
      <c r="J70" s="2012"/>
      <c r="K70" s="1968"/>
      <c r="L70" s="1968"/>
      <c r="M70" s="1968"/>
      <c r="N70" s="1968"/>
      <c r="O70" s="1971"/>
      <c r="P70" s="1972"/>
      <c r="Q70" s="1968"/>
      <c r="R70" s="1974"/>
      <c r="S70" s="1974"/>
      <c r="T70" s="2040"/>
      <c r="U70" s="2013"/>
      <c r="V70" s="2013"/>
      <c r="W70" s="1974"/>
      <c r="X70" s="1974"/>
      <c r="Y70" s="1974"/>
      <c r="Z70" s="1974"/>
      <c r="AA70" s="1977"/>
      <c r="AB70" s="1978"/>
      <c r="AC70" s="1974"/>
      <c r="AD70" s="1974"/>
      <c r="AE70" s="1974"/>
      <c r="AF70" s="2041"/>
      <c r="AG70" s="2013"/>
      <c r="AH70" s="2042"/>
      <c r="AI70" s="1974"/>
      <c r="AJ70" s="1974"/>
      <c r="AK70" s="1974"/>
      <c r="AL70" s="1974"/>
      <c r="AM70" s="2017"/>
      <c r="AN70" s="1978"/>
      <c r="AO70" s="1974"/>
      <c r="AP70" s="2013"/>
      <c r="AQ70" s="1974"/>
      <c r="AR70" s="1975"/>
      <c r="AS70" s="1974"/>
      <c r="AT70" s="1974"/>
      <c r="AU70" s="1974"/>
      <c r="AV70" s="1974"/>
      <c r="AW70" s="1974"/>
      <c r="AX70" s="1974"/>
      <c r="AY70" s="1977"/>
      <c r="AZ70" s="1978"/>
      <c r="BA70" s="1974"/>
      <c r="BB70" s="1974"/>
      <c r="BC70" s="1974"/>
      <c r="BD70" s="1975"/>
      <c r="BE70" s="1974"/>
      <c r="BF70" s="1968"/>
      <c r="BG70" s="1968"/>
      <c r="BH70" s="1967"/>
      <c r="BI70" s="1967"/>
      <c r="BJ70" s="1967"/>
      <c r="BK70" s="2014"/>
      <c r="BL70" s="2043"/>
    </row>
    <row r="71" spans="1:64" ht="13.5" customHeight="1">
      <c r="A71" s="3158"/>
      <c r="B71" s="3176"/>
      <c r="C71" s="3180" t="s">
        <v>3857</v>
      </c>
      <c r="D71" s="1966"/>
      <c r="E71" s="1967"/>
      <c r="F71" s="1967"/>
      <c r="G71" s="1967"/>
      <c r="H71" s="1973"/>
      <c r="I71" s="1974"/>
      <c r="J71" s="1974"/>
      <c r="K71" s="1974"/>
      <c r="L71" s="1974"/>
      <c r="M71" s="1974"/>
      <c r="N71" s="1974"/>
      <c r="O71" s="1977"/>
      <c r="P71" s="1978"/>
      <c r="Q71" s="1974"/>
      <c r="R71" s="1974"/>
      <c r="S71" s="1974"/>
      <c r="T71" s="1975"/>
      <c r="U71" s="1974"/>
      <c r="V71" s="1974"/>
      <c r="W71" s="1974"/>
      <c r="X71" s="1974"/>
      <c r="Y71" s="1974"/>
      <c r="Z71" s="1974"/>
      <c r="AA71" s="1977"/>
      <c r="AB71" s="1978"/>
      <c r="AC71" s="1974"/>
      <c r="AD71" s="1974"/>
      <c r="AE71" s="1974"/>
      <c r="AF71" s="1975"/>
      <c r="AG71" s="1974"/>
      <c r="AH71" s="1974"/>
      <c r="AI71" s="1974"/>
      <c r="AJ71" s="1974"/>
      <c r="AK71" s="1974"/>
      <c r="AL71" s="1974"/>
      <c r="AM71" s="1977"/>
      <c r="AN71" s="1978"/>
      <c r="AO71" s="1974"/>
      <c r="AP71" s="1974"/>
      <c r="AQ71" s="1974"/>
      <c r="AR71" s="1975"/>
      <c r="AS71" s="1974"/>
      <c r="AT71" s="1974"/>
      <c r="AU71" s="1974"/>
      <c r="AV71" s="1974"/>
      <c r="AW71" s="1974"/>
      <c r="AX71" s="1974"/>
      <c r="AY71" s="1977"/>
      <c r="AZ71" s="1978"/>
      <c r="BA71" s="1974"/>
      <c r="BB71" s="1974"/>
      <c r="BC71" s="1974"/>
      <c r="BD71" s="1975"/>
      <c r="BE71" s="1974"/>
      <c r="BF71" s="1968"/>
      <c r="BG71" s="1968"/>
      <c r="BH71" s="1967"/>
      <c r="BI71" s="1967"/>
      <c r="BJ71" s="1967"/>
      <c r="BK71" s="2014"/>
      <c r="BL71" s="2043"/>
    </row>
    <row r="72" spans="1:64" ht="13.5" customHeight="1">
      <c r="A72" s="3158"/>
      <c r="B72" s="3176"/>
      <c r="C72" s="3181"/>
      <c r="D72" s="1966"/>
      <c r="E72" s="1967"/>
      <c r="F72" s="1967"/>
      <c r="G72" s="1967"/>
      <c r="H72" s="1973"/>
      <c r="I72" s="1974"/>
      <c r="J72" s="1974"/>
      <c r="K72" s="1974"/>
      <c r="L72" s="1974"/>
      <c r="M72" s="1974"/>
      <c r="N72" s="1974"/>
      <c r="O72" s="1977"/>
      <c r="P72" s="1978"/>
      <c r="Q72" s="1974"/>
      <c r="R72" s="1974"/>
      <c r="S72" s="1974"/>
      <c r="T72" s="1975"/>
      <c r="U72" s="1974"/>
      <c r="V72" s="1974"/>
      <c r="W72" s="1974"/>
      <c r="X72" s="1974"/>
      <c r="Y72" s="1974"/>
      <c r="Z72" s="1974"/>
      <c r="AA72" s="1977"/>
      <c r="AB72" s="1978"/>
      <c r="AC72" s="1974"/>
      <c r="AD72" s="1974"/>
      <c r="AE72" s="1974"/>
      <c r="AF72" s="1975"/>
      <c r="AG72" s="1974"/>
      <c r="AH72" s="1974"/>
      <c r="AI72" s="1974"/>
      <c r="AJ72" s="1974"/>
      <c r="AK72" s="1974"/>
      <c r="AL72" s="1974"/>
      <c r="AM72" s="1977"/>
      <c r="AN72" s="1978"/>
      <c r="AO72" s="1974"/>
      <c r="AP72" s="1974"/>
      <c r="AQ72" s="1974"/>
      <c r="AR72" s="1975"/>
      <c r="AS72" s="1974"/>
      <c r="AT72" s="1974"/>
      <c r="AU72" s="1974"/>
      <c r="AV72" s="1974"/>
      <c r="AW72" s="1974"/>
      <c r="AX72" s="1974"/>
      <c r="AY72" s="1977"/>
      <c r="AZ72" s="1978"/>
      <c r="BA72" s="1974"/>
      <c r="BB72" s="1974"/>
      <c r="BC72" s="1974"/>
      <c r="BD72" s="1975"/>
      <c r="BE72" s="1974"/>
      <c r="BF72" s="1968"/>
      <c r="BG72" s="1968"/>
      <c r="BH72" s="1967"/>
      <c r="BI72" s="1967"/>
      <c r="BJ72" s="1967"/>
      <c r="BK72" s="2014"/>
      <c r="BL72" s="2043"/>
    </row>
    <row r="73" spans="1:64" ht="13.5" customHeight="1">
      <c r="A73" s="3158"/>
      <c r="B73" s="3176"/>
      <c r="C73" s="3182"/>
      <c r="D73" s="1966"/>
      <c r="E73" s="1967"/>
      <c r="F73" s="1967"/>
      <c r="G73" s="1967"/>
      <c r="H73" s="1973"/>
      <c r="I73" s="1974"/>
      <c r="J73" s="1974"/>
      <c r="K73" s="1974"/>
      <c r="L73" s="1974"/>
      <c r="M73" s="1974"/>
      <c r="N73" s="1974"/>
      <c r="O73" s="1977"/>
      <c r="P73" s="1978"/>
      <c r="Q73" s="1974"/>
      <c r="R73" s="1974"/>
      <c r="S73" s="1974"/>
      <c r="T73" s="1975"/>
      <c r="U73" s="1974"/>
      <c r="V73" s="1974"/>
      <c r="W73" s="1974"/>
      <c r="X73" s="1974"/>
      <c r="Y73" s="1974"/>
      <c r="Z73" s="1974"/>
      <c r="AA73" s="1977"/>
      <c r="AB73" s="1978"/>
      <c r="AC73" s="1974"/>
      <c r="AD73" s="1974"/>
      <c r="AE73" s="1974"/>
      <c r="AF73" s="1975"/>
      <c r="AG73" s="1974"/>
      <c r="AH73" s="1974"/>
      <c r="AI73" s="1974"/>
      <c r="AJ73" s="1974"/>
      <c r="AK73" s="1974"/>
      <c r="AL73" s="1974"/>
      <c r="AM73" s="1977"/>
      <c r="AN73" s="1978"/>
      <c r="AO73" s="1974"/>
      <c r="AP73" s="1974"/>
      <c r="AQ73" s="1974"/>
      <c r="AR73" s="1975"/>
      <c r="AS73" s="1974"/>
      <c r="AT73" s="1974"/>
      <c r="AU73" s="1974"/>
      <c r="AV73" s="1974"/>
      <c r="AW73" s="1974"/>
      <c r="AX73" s="1974"/>
      <c r="AY73" s="1977"/>
      <c r="AZ73" s="1978"/>
      <c r="BA73" s="1974"/>
      <c r="BB73" s="1974"/>
      <c r="BC73" s="1974"/>
      <c r="BD73" s="1975"/>
      <c r="BE73" s="1974"/>
      <c r="BF73" s="1968"/>
      <c r="BG73" s="1968"/>
      <c r="BH73" s="1967"/>
      <c r="BI73" s="1967"/>
      <c r="BJ73" s="1967"/>
      <c r="BK73" s="2014"/>
      <c r="BL73" s="2043"/>
    </row>
    <row r="74" spans="1:64" ht="13.5" customHeight="1" thickBot="1">
      <c r="A74" s="3158"/>
      <c r="B74" s="3177"/>
      <c r="C74" s="3183"/>
      <c r="D74" s="1999"/>
      <c r="E74" s="2000"/>
      <c r="F74" s="2000"/>
      <c r="G74" s="2000"/>
      <c r="H74" s="2021"/>
      <c r="I74" s="2022"/>
      <c r="J74" s="2022"/>
      <c r="K74" s="2022"/>
      <c r="L74" s="2022"/>
      <c r="M74" s="2022"/>
      <c r="N74" s="2022"/>
      <c r="O74" s="2023"/>
      <c r="P74" s="2024"/>
      <c r="Q74" s="2022"/>
      <c r="R74" s="2022"/>
      <c r="S74" s="2022"/>
      <c r="T74" s="2025"/>
      <c r="U74" s="2022"/>
      <c r="V74" s="2022"/>
      <c r="W74" s="2022"/>
      <c r="X74" s="2022"/>
      <c r="Y74" s="2022"/>
      <c r="Z74" s="2022"/>
      <c r="AA74" s="2023"/>
      <c r="AB74" s="2024"/>
      <c r="AC74" s="2022"/>
      <c r="AD74" s="2022"/>
      <c r="AE74" s="2022"/>
      <c r="AF74" s="2025"/>
      <c r="AG74" s="2022"/>
      <c r="AH74" s="2022"/>
      <c r="AI74" s="2022"/>
      <c r="AJ74" s="2022"/>
      <c r="AK74" s="2022"/>
      <c r="AL74" s="2022"/>
      <c r="AM74" s="2023"/>
      <c r="AN74" s="2024"/>
      <c r="AO74" s="2022"/>
      <c r="AP74" s="2022"/>
      <c r="AQ74" s="2022"/>
      <c r="AR74" s="2025"/>
      <c r="AS74" s="2022"/>
      <c r="AT74" s="2022"/>
      <c r="AU74" s="2022"/>
      <c r="AV74" s="2022"/>
      <c r="AW74" s="2022"/>
      <c r="AX74" s="2022"/>
      <c r="AY74" s="2023"/>
      <c r="AZ74" s="2024"/>
      <c r="BA74" s="2022"/>
      <c r="BB74" s="2022"/>
      <c r="BC74" s="2022"/>
      <c r="BD74" s="2025"/>
      <c r="BE74" s="2022"/>
      <c r="BF74" s="2002"/>
      <c r="BG74" s="2002"/>
      <c r="BH74" s="2000"/>
      <c r="BI74" s="2000"/>
      <c r="BJ74" s="2000"/>
      <c r="BK74" s="2006"/>
      <c r="BL74" s="2058"/>
    </row>
    <row r="75" spans="1:64" ht="13.5" customHeight="1">
      <c r="A75" s="3158"/>
      <c r="B75" s="3184" t="s">
        <v>3858</v>
      </c>
      <c r="C75" s="3186" t="s">
        <v>3854</v>
      </c>
      <c r="D75" s="1960"/>
      <c r="E75" s="2454"/>
      <c r="F75" s="1961"/>
      <c r="G75" s="1961"/>
      <c r="H75" s="1965"/>
      <c r="I75" s="1996"/>
      <c r="J75" s="2455"/>
      <c r="K75" s="1996"/>
      <c r="L75" s="1996"/>
      <c r="M75" s="1996"/>
      <c r="N75" s="2867"/>
      <c r="O75" s="2456"/>
      <c r="P75" s="2457"/>
      <c r="Q75" s="2867"/>
      <c r="R75" s="1996"/>
      <c r="S75" s="1996"/>
      <c r="T75" s="2065"/>
      <c r="U75" s="1996"/>
      <c r="V75" s="2455"/>
      <c r="W75" s="1996"/>
      <c r="X75" s="1996"/>
      <c r="Y75" s="1996"/>
      <c r="Z75" s="2459"/>
      <c r="AA75" s="2460"/>
      <c r="AB75" s="2458"/>
      <c r="AC75" s="2459"/>
      <c r="AD75" s="1996"/>
      <c r="AE75" s="1996"/>
      <c r="AF75" s="2065"/>
      <c r="AG75" s="1996"/>
      <c r="AH75" s="1996"/>
      <c r="AI75" s="1996"/>
      <c r="AJ75" s="1996"/>
      <c r="AK75" s="2066"/>
      <c r="AL75" s="1996"/>
      <c r="AM75" s="2077"/>
      <c r="AN75" s="2461"/>
      <c r="AO75" s="1996"/>
      <c r="AP75" s="1996"/>
      <c r="AQ75" s="1996"/>
      <c r="AR75" s="2065"/>
      <c r="AS75" s="1996"/>
      <c r="AT75" s="1996"/>
      <c r="AU75" s="1996"/>
      <c r="AV75" s="1996"/>
      <c r="AW75" s="1996"/>
      <c r="AX75" s="1996"/>
      <c r="AY75" s="2077"/>
      <c r="AZ75" s="2074"/>
      <c r="BA75" s="1996"/>
      <c r="BB75" s="1996"/>
      <c r="BC75" s="1996"/>
      <c r="BD75" s="2065"/>
      <c r="BE75" s="1996"/>
      <c r="BF75" s="1962"/>
      <c r="BG75" s="1962"/>
      <c r="BH75" s="1961"/>
      <c r="BI75" s="1961"/>
      <c r="BJ75" s="1961"/>
      <c r="BK75" s="1998"/>
      <c r="BL75" s="2043"/>
    </row>
    <row r="76" spans="1:64" ht="13.5" customHeight="1">
      <c r="A76" s="3158"/>
      <c r="B76" s="3176"/>
      <c r="C76" s="3179"/>
      <c r="D76" s="1966"/>
      <c r="E76" s="2044"/>
      <c r="F76" s="1967"/>
      <c r="G76" s="1967"/>
      <c r="H76" s="1973"/>
      <c r="I76" s="1974"/>
      <c r="J76" s="2045"/>
      <c r="K76" s="1974"/>
      <c r="L76" s="1974"/>
      <c r="M76" s="1974"/>
      <c r="N76" s="2049"/>
      <c r="O76" s="2046"/>
      <c r="P76" s="2047"/>
      <c r="Q76" s="2049"/>
      <c r="R76" s="1974"/>
      <c r="S76" s="1974"/>
      <c r="T76" s="1975"/>
      <c r="U76" s="1974"/>
      <c r="V76" s="2045"/>
      <c r="W76" s="1974"/>
      <c r="X76" s="1974"/>
      <c r="Y76" s="1974"/>
      <c r="Z76" s="2049"/>
      <c r="AA76" s="2050"/>
      <c r="AB76" s="2048"/>
      <c r="AC76" s="2049"/>
      <c r="AD76" s="1974"/>
      <c r="AE76" s="1974"/>
      <c r="AF76" s="1975"/>
      <c r="AG76" s="1974"/>
      <c r="AH76" s="1974"/>
      <c r="AI76" s="1974"/>
      <c r="AJ76" s="1974"/>
      <c r="AK76" s="2013"/>
      <c r="AL76" s="1974"/>
      <c r="AM76" s="1977"/>
      <c r="AN76" s="2018"/>
      <c r="AO76" s="1974"/>
      <c r="AP76" s="1974"/>
      <c r="AQ76" s="1974"/>
      <c r="AR76" s="1975"/>
      <c r="AS76" s="1974"/>
      <c r="AT76" s="1974"/>
      <c r="AU76" s="1974"/>
      <c r="AV76" s="1974"/>
      <c r="AW76" s="1974"/>
      <c r="AX76" s="1974"/>
      <c r="AY76" s="1977"/>
      <c r="AZ76" s="1978"/>
      <c r="BA76" s="1974"/>
      <c r="BB76" s="1974"/>
      <c r="BC76" s="1974"/>
      <c r="BD76" s="1975"/>
      <c r="BE76" s="1974"/>
      <c r="BF76" s="1968"/>
      <c r="BG76" s="1968"/>
      <c r="BH76" s="1967"/>
      <c r="BI76" s="1967"/>
      <c r="BJ76" s="1967"/>
      <c r="BK76" s="2014"/>
      <c r="BL76" s="2043"/>
    </row>
    <row r="77" spans="1:64" ht="13.5" customHeight="1">
      <c r="A77" s="3158"/>
      <c r="B77" s="3176"/>
      <c r="C77" s="3180" t="s">
        <v>3857</v>
      </c>
      <c r="D77" s="1966"/>
      <c r="E77" s="1967"/>
      <c r="F77" s="1967"/>
      <c r="G77" s="1967"/>
      <c r="H77" s="1973"/>
      <c r="I77" s="1974"/>
      <c r="J77" s="1974"/>
      <c r="K77" s="1974"/>
      <c r="L77" s="1974"/>
      <c r="M77" s="1974"/>
      <c r="N77" s="1974"/>
      <c r="O77" s="2079"/>
      <c r="P77" s="2082"/>
      <c r="Q77" s="1974"/>
      <c r="R77" s="1974"/>
      <c r="S77" s="1974"/>
      <c r="T77" s="1975"/>
      <c r="U77" s="1974"/>
      <c r="V77" s="1974"/>
      <c r="W77" s="1974"/>
      <c r="X77" s="1974"/>
      <c r="Y77" s="1974"/>
      <c r="Z77" s="1974"/>
      <c r="AA77" s="1977"/>
      <c r="AB77" s="1978"/>
      <c r="AC77" s="1974"/>
      <c r="AD77" s="1974"/>
      <c r="AE77" s="1974"/>
      <c r="AF77" s="1975"/>
      <c r="AG77" s="1974"/>
      <c r="AH77" s="1974"/>
      <c r="AI77" s="1974"/>
      <c r="AJ77" s="1974"/>
      <c r="AK77" s="1974"/>
      <c r="AL77" s="1974"/>
      <c r="AM77" s="1977"/>
      <c r="AN77" s="1978"/>
      <c r="AO77" s="1974"/>
      <c r="AP77" s="1974"/>
      <c r="AQ77" s="1974"/>
      <c r="AR77" s="1975"/>
      <c r="AS77" s="1974"/>
      <c r="AT77" s="1974"/>
      <c r="AU77" s="1974"/>
      <c r="AV77" s="1974"/>
      <c r="AW77" s="1974"/>
      <c r="AX77" s="1974"/>
      <c r="AY77" s="1977"/>
      <c r="AZ77" s="1978"/>
      <c r="BA77" s="1974"/>
      <c r="BB77" s="1974"/>
      <c r="BC77" s="1974"/>
      <c r="BD77" s="1975"/>
      <c r="BE77" s="1974"/>
      <c r="BF77" s="1968"/>
      <c r="BG77" s="1968"/>
      <c r="BH77" s="1967"/>
      <c r="BI77" s="1967"/>
      <c r="BJ77" s="1967"/>
      <c r="BK77" s="2014"/>
      <c r="BL77" s="2043"/>
    </row>
    <row r="78" spans="1:64" ht="13.5" customHeight="1">
      <c r="A78" s="3158"/>
      <c r="B78" s="3185"/>
      <c r="C78" s="3181"/>
      <c r="D78" s="1981"/>
      <c r="E78" s="1982"/>
      <c r="F78" s="1982"/>
      <c r="G78" s="1982"/>
      <c r="H78" s="1983"/>
      <c r="I78" s="1984"/>
      <c r="J78" s="1984"/>
      <c r="K78" s="1984"/>
      <c r="L78" s="1984"/>
      <c r="M78" s="1984"/>
      <c r="N78" s="1974"/>
      <c r="O78" s="2866"/>
      <c r="P78" s="2052"/>
      <c r="Q78" s="1984"/>
      <c r="R78" s="2053"/>
      <c r="S78" s="1984"/>
      <c r="T78" s="1985"/>
      <c r="U78" s="1984"/>
      <c r="V78" s="1984"/>
      <c r="W78" s="1984"/>
      <c r="X78" s="1984"/>
      <c r="Y78" s="1984"/>
      <c r="Z78" s="1984"/>
      <c r="AA78" s="2051"/>
      <c r="AB78" s="2052"/>
      <c r="AC78" s="1984"/>
      <c r="AD78" s="1984"/>
      <c r="AE78" s="1984"/>
      <c r="AF78" s="1985"/>
      <c r="AG78" s="1984"/>
      <c r="AH78" s="1984"/>
      <c r="AI78" s="1984"/>
      <c r="AJ78" s="1984"/>
      <c r="AK78" s="1984"/>
      <c r="AL78" s="1984"/>
      <c r="AM78" s="2051"/>
      <c r="AN78" s="2052"/>
      <c r="AO78" s="1984"/>
      <c r="AP78" s="1984"/>
      <c r="AQ78" s="1984"/>
      <c r="AR78" s="1985"/>
      <c r="AS78" s="1984"/>
      <c r="AT78" s="1984"/>
      <c r="AU78" s="1984"/>
      <c r="AV78" s="1984"/>
      <c r="AW78" s="1984"/>
      <c r="AX78" s="1984"/>
      <c r="AY78" s="2051"/>
      <c r="AZ78" s="2052"/>
      <c r="BA78" s="1984"/>
      <c r="BB78" s="1984"/>
      <c r="BC78" s="1984"/>
      <c r="BD78" s="1985"/>
      <c r="BE78" s="1984"/>
      <c r="BF78" s="1987"/>
      <c r="BG78" s="1987"/>
      <c r="BH78" s="1982"/>
      <c r="BI78" s="1982"/>
      <c r="BJ78" s="1982"/>
      <c r="BK78" s="2054"/>
      <c r="BL78" s="2043"/>
    </row>
    <row r="79" spans="1:64" ht="13.5" customHeight="1">
      <c r="A79" s="3158"/>
      <c r="B79" s="3185"/>
      <c r="C79" s="3182"/>
      <c r="D79" s="1981"/>
      <c r="E79" s="1982"/>
      <c r="F79" s="1982"/>
      <c r="G79" s="1982"/>
      <c r="H79" s="1983"/>
      <c r="I79" s="1984"/>
      <c r="J79" s="1984"/>
      <c r="K79" s="1984"/>
      <c r="L79" s="1984"/>
      <c r="M79" s="1984"/>
      <c r="N79" s="1984"/>
      <c r="O79" s="2051"/>
      <c r="P79" s="2052"/>
      <c r="Q79" s="1984"/>
      <c r="R79" s="1974"/>
      <c r="S79" s="1984"/>
      <c r="T79" s="1985"/>
      <c r="U79" s="1984"/>
      <c r="V79" s="1984"/>
      <c r="W79" s="1984"/>
      <c r="X79" s="1984"/>
      <c r="Y79" s="1984"/>
      <c r="Z79" s="1984"/>
      <c r="AA79" s="2051"/>
      <c r="AB79" s="2052"/>
      <c r="AC79" s="1984"/>
      <c r="AD79" s="1984"/>
      <c r="AE79" s="1984"/>
      <c r="AF79" s="1985"/>
      <c r="AG79" s="1984"/>
      <c r="AH79" s="1984"/>
      <c r="AI79" s="1984"/>
      <c r="AJ79" s="1984"/>
      <c r="AK79" s="1984"/>
      <c r="AL79" s="1984"/>
      <c r="AM79" s="2051"/>
      <c r="AN79" s="2052"/>
      <c r="AO79" s="1984"/>
      <c r="AP79" s="1984"/>
      <c r="AQ79" s="1984"/>
      <c r="AR79" s="1985"/>
      <c r="AS79" s="1984"/>
      <c r="AT79" s="1984"/>
      <c r="AU79" s="1984"/>
      <c r="AV79" s="1984"/>
      <c r="AW79" s="1984"/>
      <c r="AX79" s="1984"/>
      <c r="AY79" s="2051"/>
      <c r="AZ79" s="2052"/>
      <c r="BA79" s="1984"/>
      <c r="BB79" s="1984"/>
      <c r="BC79" s="1984"/>
      <c r="BD79" s="1985"/>
      <c r="BE79" s="1984"/>
      <c r="BF79" s="1987"/>
      <c r="BG79" s="1987"/>
      <c r="BH79" s="1982"/>
      <c r="BI79" s="1982"/>
      <c r="BJ79" s="1982"/>
      <c r="BK79" s="2054"/>
      <c r="BL79" s="2043"/>
    </row>
    <row r="80" spans="1:64" ht="14.25" customHeight="1" thickBot="1">
      <c r="A80" s="3159"/>
      <c r="B80" s="3177"/>
      <c r="C80" s="3187"/>
      <c r="D80" s="1981"/>
      <c r="E80" s="1982"/>
      <c r="F80" s="2055"/>
      <c r="G80" s="2055"/>
      <c r="H80" s="1983"/>
      <c r="I80" s="1984"/>
      <c r="J80" s="1984"/>
      <c r="K80" s="2056"/>
      <c r="L80" s="2056"/>
      <c r="M80" s="1984"/>
      <c r="N80" s="1984"/>
      <c r="O80" s="2051"/>
      <c r="P80" s="2052"/>
      <c r="Q80" s="1984"/>
      <c r="R80" s="2057"/>
      <c r="S80" s="1987"/>
      <c r="T80" s="1990"/>
      <c r="U80" s="1984"/>
      <c r="V80" s="1984"/>
      <c r="W80" s="1984"/>
      <c r="X80" s="1984"/>
      <c r="Y80" s="1984"/>
      <c r="Z80" s="1984"/>
      <c r="AA80" s="2051"/>
      <c r="AB80" s="2052"/>
      <c r="AC80" s="1984"/>
      <c r="AD80" s="1984"/>
      <c r="AE80" s="1984"/>
      <c r="AF80" s="1985"/>
      <c r="AG80" s="1984"/>
      <c r="AH80" s="1984"/>
      <c r="AI80" s="1984"/>
      <c r="AJ80" s="1984"/>
      <c r="AK80" s="1984"/>
      <c r="AL80" s="1984"/>
      <c r="AM80" s="2051"/>
      <c r="AN80" s="2052"/>
      <c r="AO80" s="1984"/>
      <c r="AP80" s="1984"/>
      <c r="AQ80" s="1984"/>
      <c r="AR80" s="1985"/>
      <c r="AS80" s="1984"/>
      <c r="AT80" s="1984"/>
      <c r="AU80" s="1984"/>
      <c r="AV80" s="1984"/>
      <c r="AW80" s="1984"/>
      <c r="AX80" s="1984"/>
      <c r="AY80" s="2051"/>
      <c r="AZ80" s="2052"/>
      <c r="BA80" s="1984"/>
      <c r="BB80" s="1984"/>
      <c r="BC80" s="1984"/>
      <c r="BD80" s="1985"/>
      <c r="BE80" s="1984"/>
      <c r="BF80" s="1987"/>
      <c r="BG80" s="1987"/>
      <c r="BH80" s="1982"/>
      <c r="BI80" s="1982"/>
      <c r="BJ80" s="1982"/>
      <c r="BK80" s="2054"/>
      <c r="BL80" s="2058"/>
    </row>
    <row r="81" spans="1:64" ht="13.5" customHeight="1">
      <c r="A81" s="3157" t="s">
        <v>3859</v>
      </c>
      <c r="B81" s="3160" t="s">
        <v>3854</v>
      </c>
      <c r="C81" s="3161"/>
      <c r="D81" s="2007"/>
      <c r="E81" s="1951"/>
      <c r="F81" s="1951"/>
      <c r="G81" s="1951"/>
      <c r="H81" s="1957"/>
      <c r="I81" s="1952"/>
      <c r="J81" s="1952"/>
      <c r="K81" s="1952"/>
      <c r="L81" s="1952"/>
      <c r="M81" s="1952"/>
      <c r="N81" s="1952"/>
      <c r="O81" s="1955"/>
      <c r="P81" s="1956"/>
      <c r="Q81" s="1952"/>
      <c r="R81" s="1952"/>
      <c r="S81" s="1952"/>
      <c r="T81" s="1993"/>
      <c r="U81" s="1992"/>
      <c r="V81" s="1992"/>
      <c r="W81" s="1991"/>
      <c r="X81" s="1991"/>
      <c r="Y81" s="1991"/>
      <c r="Z81" s="1992"/>
      <c r="AA81" s="2035"/>
      <c r="AB81" s="2036"/>
      <c r="AC81" s="1992"/>
      <c r="AD81" s="1992"/>
      <c r="AE81" s="1992"/>
      <c r="AF81" s="1993"/>
      <c r="AG81" s="1992"/>
      <c r="AH81" s="1992"/>
      <c r="AI81" s="1992"/>
      <c r="AJ81" s="1992"/>
      <c r="AK81" s="1992"/>
      <c r="AL81" s="1992"/>
      <c r="AM81" s="2035"/>
      <c r="AN81" s="2036"/>
      <c r="AO81" s="1992"/>
      <c r="AP81" s="1992"/>
      <c r="AQ81" s="1992"/>
      <c r="AR81" s="1993"/>
      <c r="AS81" s="1992"/>
      <c r="AT81" s="1992"/>
      <c r="AU81" s="1992"/>
      <c r="AV81" s="1992"/>
      <c r="AW81" s="1992"/>
      <c r="AX81" s="1992"/>
      <c r="AY81" s="2035"/>
      <c r="AZ81" s="2036"/>
      <c r="BA81" s="1992"/>
      <c r="BB81" s="1992"/>
      <c r="BC81" s="1992"/>
      <c r="BD81" s="1993"/>
      <c r="BE81" s="1992"/>
      <c r="BF81" s="1952"/>
      <c r="BG81" s="1952"/>
      <c r="BH81" s="1951"/>
      <c r="BI81" s="1951"/>
      <c r="BJ81" s="1951"/>
      <c r="BK81" s="1994"/>
      <c r="BL81" s="2037"/>
    </row>
    <row r="82" spans="1:64" ht="13.5" customHeight="1">
      <c r="A82" s="3158"/>
      <c r="B82" s="3162"/>
      <c r="C82" s="3163"/>
      <c r="D82" s="2015"/>
      <c r="E82" s="2039"/>
      <c r="F82" s="1967"/>
      <c r="G82" s="1967"/>
      <c r="H82" s="2059"/>
      <c r="I82" s="1968"/>
      <c r="J82" s="2013"/>
      <c r="K82" s="1974"/>
      <c r="L82" s="1974"/>
      <c r="M82" s="2013"/>
      <c r="N82" s="1974"/>
      <c r="O82" s="1977"/>
      <c r="P82" s="1978"/>
      <c r="Q82" s="1974"/>
      <c r="R82" s="1974"/>
      <c r="S82" s="1974"/>
      <c r="T82" s="1975"/>
      <c r="U82" s="2013"/>
      <c r="V82" s="1974"/>
      <c r="W82" s="1974"/>
      <c r="X82" s="1974"/>
      <c r="Y82" s="1974"/>
      <c r="Z82" s="1974"/>
      <c r="AA82" s="1977"/>
      <c r="AB82" s="1978"/>
      <c r="AC82" s="1974"/>
      <c r="AD82" s="1974"/>
      <c r="AE82" s="1974"/>
      <c r="AF82" s="1975"/>
      <c r="AG82" s="1974"/>
      <c r="AH82" s="1974"/>
      <c r="AI82" s="1974"/>
      <c r="AJ82" s="1974"/>
      <c r="AK82" s="1974"/>
      <c r="AL82" s="1974"/>
      <c r="AM82" s="1977"/>
      <c r="AN82" s="1978"/>
      <c r="AO82" s="2013"/>
      <c r="AP82" s="1974"/>
      <c r="AQ82" s="1974"/>
      <c r="AR82" s="1975"/>
      <c r="AS82" s="2013"/>
      <c r="AT82" s="1974"/>
      <c r="AU82" s="1974"/>
      <c r="AV82" s="1974"/>
      <c r="AW82" s="2013"/>
      <c r="AX82" s="1978"/>
      <c r="AY82" s="1977"/>
      <c r="AZ82" s="1978"/>
      <c r="BA82" s="1974"/>
      <c r="BB82" s="1974"/>
      <c r="BC82" s="1974"/>
      <c r="BD82" s="1975"/>
      <c r="BE82" s="1974"/>
      <c r="BF82" s="1968"/>
      <c r="BG82" s="1968"/>
      <c r="BH82" s="1967"/>
      <c r="BI82" s="1967"/>
      <c r="BJ82" s="1967"/>
      <c r="BK82" s="2014"/>
      <c r="BL82" s="2043"/>
    </row>
    <row r="83" spans="1:64" ht="13.5" customHeight="1">
      <c r="A83" s="3158"/>
      <c r="B83" s="3151" t="s">
        <v>3857</v>
      </c>
      <c r="C83" s="3152"/>
      <c r="D83" s="2015"/>
      <c r="E83" s="1967"/>
      <c r="F83" s="1967"/>
      <c r="G83" s="1967"/>
      <c r="H83" s="1973"/>
      <c r="I83" s="1974"/>
      <c r="J83" s="1974"/>
      <c r="K83" s="1974"/>
      <c r="L83" s="1974"/>
      <c r="M83" s="1974"/>
      <c r="N83" s="1974"/>
      <c r="O83" s="1977"/>
      <c r="P83" s="1978"/>
      <c r="Q83" s="1974"/>
      <c r="R83" s="1974"/>
      <c r="S83" s="1974"/>
      <c r="T83" s="1975"/>
      <c r="U83" s="1974"/>
      <c r="V83" s="1974"/>
      <c r="W83" s="1974"/>
      <c r="X83" s="1974"/>
      <c r="Y83" s="1974"/>
      <c r="Z83" s="1974"/>
      <c r="AA83" s="1977"/>
      <c r="AB83" s="1978"/>
      <c r="AC83" s="1974"/>
      <c r="AD83" s="1974"/>
      <c r="AE83" s="1974"/>
      <c r="AF83" s="1975"/>
      <c r="AG83" s="1974"/>
      <c r="AH83" s="1974"/>
      <c r="AI83" s="1974"/>
      <c r="AJ83" s="1974"/>
      <c r="AK83" s="1974"/>
      <c r="AL83" s="1974"/>
      <c r="AM83" s="1977"/>
      <c r="AN83" s="1978"/>
      <c r="AO83" s="1974"/>
      <c r="AP83" s="1974"/>
      <c r="AQ83" s="1974"/>
      <c r="AR83" s="1975"/>
      <c r="AS83" s="1974"/>
      <c r="AT83" s="1974"/>
      <c r="AU83" s="1974"/>
      <c r="AV83" s="1974"/>
      <c r="AW83" s="1974"/>
      <c r="AX83" s="1978"/>
      <c r="AY83" s="1977"/>
      <c r="AZ83" s="1978"/>
      <c r="BA83" s="1974"/>
      <c r="BB83" s="1974"/>
      <c r="BC83" s="1974"/>
      <c r="BD83" s="1975"/>
      <c r="BE83" s="1974"/>
      <c r="BF83" s="1968"/>
      <c r="BG83" s="1968"/>
      <c r="BH83" s="1967"/>
      <c r="BI83" s="1967"/>
      <c r="BJ83" s="1967"/>
      <c r="BK83" s="2014"/>
      <c r="BL83" s="2043"/>
    </row>
    <row r="84" spans="1:64" ht="13.5" customHeight="1">
      <c r="A84" s="3158"/>
      <c r="B84" s="3151"/>
      <c r="C84" s="3152"/>
      <c r="D84" s="2015"/>
      <c r="E84" s="1967"/>
      <c r="F84" s="1967"/>
      <c r="G84" s="1967"/>
      <c r="H84" s="1973"/>
      <c r="I84" s="1968"/>
      <c r="J84" s="1974"/>
      <c r="K84" s="1974"/>
      <c r="L84" s="1974"/>
      <c r="M84" s="1974"/>
      <c r="N84" s="1974"/>
      <c r="O84" s="1977"/>
      <c r="P84" s="1978"/>
      <c r="Q84" s="2042"/>
      <c r="R84" s="2042"/>
      <c r="S84" s="2042"/>
      <c r="T84" s="2041"/>
      <c r="U84" s="1974"/>
      <c r="V84" s="1974"/>
      <c r="W84" s="2013"/>
      <c r="X84" s="2013"/>
      <c r="Y84" s="2042"/>
      <c r="Z84" s="2042"/>
      <c r="AA84" s="2060"/>
      <c r="AB84" s="2061"/>
      <c r="AC84" s="2042"/>
      <c r="AD84" s="2042"/>
      <c r="AE84" s="1974"/>
      <c r="AF84" s="1975"/>
      <c r="AG84" s="1974"/>
      <c r="AH84" s="1974"/>
      <c r="AI84" s="1974"/>
      <c r="AJ84" s="1974"/>
      <c r="AK84" s="1974"/>
      <c r="AL84" s="1974"/>
      <c r="AM84" s="1977"/>
      <c r="AN84" s="1978"/>
      <c r="AO84" s="1974"/>
      <c r="AP84" s="1974"/>
      <c r="AQ84" s="1974"/>
      <c r="AR84" s="1975"/>
      <c r="AS84" s="1974"/>
      <c r="AT84" s="1974"/>
      <c r="AU84" s="1974"/>
      <c r="AV84" s="1974"/>
      <c r="AW84" s="1974"/>
      <c r="AX84" s="1978"/>
      <c r="AY84" s="1977"/>
      <c r="AZ84" s="1978"/>
      <c r="BA84" s="1974"/>
      <c r="BB84" s="1974"/>
      <c r="BC84" s="1974"/>
      <c r="BD84" s="1975"/>
      <c r="BE84" s="1974"/>
      <c r="BF84" s="1968"/>
      <c r="BG84" s="1968"/>
      <c r="BH84" s="1967"/>
      <c r="BI84" s="1967"/>
      <c r="BJ84" s="1967"/>
      <c r="BK84" s="2014"/>
      <c r="BL84" s="2043"/>
    </row>
    <row r="85" spans="1:64" ht="13.5" customHeight="1">
      <c r="A85" s="3158"/>
      <c r="B85" s="3153"/>
      <c r="C85" s="3154"/>
      <c r="D85" s="2015"/>
      <c r="E85" s="1967"/>
      <c r="F85" s="1967"/>
      <c r="G85" s="1967"/>
      <c r="H85" s="1973"/>
      <c r="I85" s="1968"/>
      <c r="J85" s="1968"/>
      <c r="K85" s="1968"/>
      <c r="L85" s="1968"/>
      <c r="M85" s="1974"/>
      <c r="N85" s="1974"/>
      <c r="O85" s="1977"/>
      <c r="P85" s="1978"/>
      <c r="Q85" s="2013"/>
      <c r="R85" s="1974"/>
      <c r="S85" s="1974"/>
      <c r="T85" s="1975"/>
      <c r="U85" s="1974"/>
      <c r="V85" s="2013"/>
      <c r="W85" s="1974"/>
      <c r="X85" s="1974"/>
      <c r="Y85" s="2042"/>
      <c r="Z85" s="2013"/>
      <c r="AA85" s="1977"/>
      <c r="AB85" s="2018"/>
      <c r="AC85" s="1974"/>
      <c r="AD85" s="1974"/>
      <c r="AE85" s="1974"/>
      <c r="AF85" s="1975"/>
      <c r="AG85" s="2013"/>
      <c r="AH85" s="1974"/>
      <c r="AI85" s="1974"/>
      <c r="AJ85" s="1974"/>
      <c r="AK85" s="1974"/>
      <c r="AL85" s="2013"/>
      <c r="AM85" s="1977"/>
      <c r="AN85" s="1978"/>
      <c r="AO85" s="1974"/>
      <c r="AP85" s="1974"/>
      <c r="AQ85" s="1974"/>
      <c r="AR85" s="2062"/>
      <c r="AS85" s="2042"/>
      <c r="AT85" s="2013"/>
      <c r="AU85" s="1974"/>
      <c r="AV85" s="1974"/>
      <c r="AW85" s="1996"/>
      <c r="AX85" s="1974"/>
      <c r="AY85" s="1977"/>
      <c r="AZ85" s="1978"/>
      <c r="BA85" s="1978"/>
      <c r="BB85" s="1974"/>
      <c r="BC85" s="1974"/>
      <c r="BD85" s="1975"/>
      <c r="BE85" s="1974"/>
      <c r="BF85" s="1968"/>
      <c r="BG85" s="1968"/>
      <c r="BH85" s="1967"/>
      <c r="BI85" s="1967"/>
      <c r="BJ85" s="1967"/>
      <c r="BK85" s="2014"/>
      <c r="BL85" s="2043"/>
    </row>
    <row r="86" spans="1:64" ht="13.5" customHeight="1">
      <c r="A86" s="3158"/>
      <c r="B86" s="3153"/>
      <c r="C86" s="3154"/>
      <c r="D86" s="2015"/>
      <c r="E86" s="1967"/>
      <c r="F86" s="1967"/>
      <c r="G86" s="1967"/>
      <c r="H86" s="1973"/>
      <c r="I86" s="1968"/>
      <c r="J86" s="1968"/>
      <c r="K86" s="1968"/>
      <c r="L86" s="1968"/>
      <c r="M86" s="1974"/>
      <c r="N86" s="1974"/>
      <c r="O86" s="1977"/>
      <c r="P86" s="1978"/>
      <c r="Q86" s="2013"/>
      <c r="R86" s="1974"/>
      <c r="S86" s="1974"/>
      <c r="T86" s="1975"/>
      <c r="U86" s="1974"/>
      <c r="V86" s="2013"/>
      <c r="W86" s="1974"/>
      <c r="X86" s="1974"/>
      <c r="Y86" s="2042"/>
      <c r="Z86" s="2013"/>
      <c r="AA86" s="1977"/>
      <c r="AB86" s="2018"/>
      <c r="AC86" s="1974"/>
      <c r="AD86" s="1974"/>
      <c r="AE86" s="1974"/>
      <c r="AF86" s="1975"/>
      <c r="AG86" s="2013"/>
      <c r="AH86" s="1974"/>
      <c r="AI86" s="1974"/>
      <c r="AJ86" s="1974"/>
      <c r="AK86" s="1974"/>
      <c r="AL86" s="2013"/>
      <c r="AM86" s="1977"/>
      <c r="AN86" s="1978"/>
      <c r="AO86" s="1974"/>
      <c r="AP86" s="1974"/>
      <c r="AQ86" s="1974"/>
      <c r="AR86" s="2062"/>
      <c r="AS86" s="2042"/>
      <c r="AT86" s="2013"/>
      <c r="AU86" s="1974"/>
      <c r="AV86" s="1974"/>
      <c r="AW86" s="1996"/>
      <c r="AX86" s="1974"/>
      <c r="AY86" s="1977"/>
      <c r="AZ86" s="1978"/>
      <c r="BA86" s="1978"/>
      <c r="BB86" s="1974"/>
      <c r="BC86" s="1974"/>
      <c r="BD86" s="1975"/>
      <c r="BE86" s="1974"/>
      <c r="BF86" s="1968"/>
      <c r="BG86" s="1968"/>
      <c r="BH86" s="1967"/>
      <c r="BI86" s="1967"/>
      <c r="BJ86" s="1967"/>
      <c r="BK86" s="2014"/>
      <c r="BL86" s="2043"/>
    </row>
    <row r="87" spans="1:64" ht="13.5" customHeight="1">
      <c r="A87" s="3158"/>
      <c r="B87" s="3153"/>
      <c r="C87" s="3154"/>
      <c r="D87" s="2015"/>
      <c r="E87" s="1967"/>
      <c r="F87" s="1967"/>
      <c r="G87" s="1967"/>
      <c r="H87" s="1973"/>
      <c r="I87" s="1968"/>
      <c r="J87" s="1968"/>
      <c r="K87" s="1968"/>
      <c r="L87" s="1968"/>
      <c r="M87" s="1974"/>
      <c r="N87" s="1974"/>
      <c r="O87" s="1977"/>
      <c r="P87" s="1978"/>
      <c r="Q87" s="1974"/>
      <c r="R87" s="1974"/>
      <c r="S87" s="1974"/>
      <c r="T87" s="1975"/>
      <c r="U87" s="1974"/>
      <c r="V87" s="1974"/>
      <c r="W87" s="1974"/>
      <c r="X87" s="1974"/>
      <c r="Y87" s="1974"/>
      <c r="Z87" s="1974"/>
      <c r="AA87" s="1977"/>
      <c r="AB87" s="1978"/>
      <c r="AC87" s="1974"/>
      <c r="AD87" s="1974"/>
      <c r="AE87" s="1974"/>
      <c r="AF87" s="2041"/>
      <c r="AG87" s="1974"/>
      <c r="AH87" s="1974"/>
      <c r="AI87" s="1974"/>
      <c r="AJ87" s="1974"/>
      <c r="AK87" s="1974"/>
      <c r="AL87" s="1974"/>
      <c r="AM87" s="1977"/>
      <c r="AN87" s="1978"/>
      <c r="AO87" s="1974"/>
      <c r="AP87" s="1974"/>
      <c r="AQ87" s="1974"/>
      <c r="AR87" s="1975"/>
      <c r="AS87" s="1974"/>
      <c r="AT87" s="1974"/>
      <c r="AU87" s="1974"/>
      <c r="AV87" s="1974"/>
      <c r="AW87" s="1974"/>
      <c r="AX87" s="1974"/>
      <c r="AY87" s="1977"/>
      <c r="AZ87" s="2061"/>
      <c r="BA87" s="2061"/>
      <c r="BB87" s="1974"/>
      <c r="BC87" s="1974"/>
      <c r="BD87" s="1975"/>
      <c r="BE87" s="1974"/>
      <c r="BF87" s="1968"/>
      <c r="BG87" s="1968"/>
      <c r="BH87" s="1967"/>
      <c r="BI87" s="1967"/>
      <c r="BJ87" s="1967"/>
      <c r="BK87" s="2014"/>
      <c r="BL87" s="2043"/>
    </row>
    <row r="88" spans="1:64" ht="14.25" customHeight="1" thickBot="1">
      <c r="A88" s="3159"/>
      <c r="B88" s="3153"/>
      <c r="C88" s="3154"/>
      <c r="D88" s="2063"/>
      <c r="E88" s="1982"/>
      <c r="F88" s="1982"/>
      <c r="G88" s="1982"/>
      <c r="H88" s="1983"/>
      <c r="I88" s="1987"/>
      <c r="J88" s="1987"/>
      <c r="K88" s="1987"/>
      <c r="L88" s="1987"/>
      <c r="M88" s="1987"/>
      <c r="N88" s="1987"/>
      <c r="O88" s="1988"/>
      <c r="P88" s="1989"/>
      <c r="Q88" s="1987"/>
      <c r="R88" s="1974"/>
      <c r="S88" s="1974"/>
      <c r="T88" s="2025"/>
      <c r="U88" s="1984"/>
      <c r="V88" s="1984"/>
      <c r="W88" s="1984"/>
      <c r="X88" s="1984"/>
      <c r="Y88" s="1974"/>
      <c r="Z88" s="1984"/>
      <c r="AA88" s="2051"/>
      <c r="AB88" s="2052"/>
      <c r="AC88" s="1984"/>
      <c r="AD88" s="1984"/>
      <c r="AE88" s="2022"/>
      <c r="AF88" s="2025"/>
      <c r="AG88" s="2022"/>
      <c r="AH88" s="2022"/>
      <c r="AI88" s="2022"/>
      <c r="AJ88" s="2022"/>
      <c r="AK88" s="2022"/>
      <c r="AL88" s="2022"/>
      <c r="AM88" s="2023"/>
      <c r="AN88" s="2024"/>
      <c r="AO88" s="1984"/>
      <c r="AP88" s="1984"/>
      <c r="AQ88" s="1984"/>
      <c r="AR88" s="2025"/>
      <c r="AS88" s="1974"/>
      <c r="AT88" s="1984"/>
      <c r="AU88" s="1984"/>
      <c r="AV88" s="1984"/>
      <c r="AW88" s="2022"/>
      <c r="AX88" s="1978"/>
      <c r="AY88" s="2051"/>
      <c r="AZ88" s="2024"/>
      <c r="BA88" s="1978"/>
      <c r="BB88" s="1984"/>
      <c r="BC88" s="1984"/>
      <c r="BD88" s="1985"/>
      <c r="BE88" s="1984"/>
      <c r="BF88" s="1987"/>
      <c r="BG88" s="1987"/>
      <c r="BH88" s="1982"/>
      <c r="BI88" s="1982"/>
      <c r="BJ88" s="1982"/>
      <c r="BK88" s="2054"/>
      <c r="BL88" s="2058"/>
    </row>
    <row r="89" spans="1:64" ht="13.5" customHeight="1">
      <c r="A89" s="3157" t="s">
        <v>3860</v>
      </c>
      <c r="B89" s="3160" t="s">
        <v>3854</v>
      </c>
      <c r="C89" s="3161"/>
      <c r="D89" s="2064"/>
      <c r="E89" s="1951"/>
      <c r="F89" s="1951"/>
      <c r="G89" s="1951"/>
      <c r="H89" s="1957"/>
      <c r="I89" s="1991"/>
      <c r="J89" s="1992"/>
      <c r="K89" s="1992"/>
      <c r="L89" s="1992"/>
      <c r="M89" s="1992"/>
      <c r="N89" s="1992"/>
      <c r="O89" s="2035"/>
      <c r="P89" s="2036"/>
      <c r="Q89" s="1992"/>
      <c r="R89" s="1992"/>
      <c r="S89" s="1992"/>
      <c r="T89" s="1993"/>
      <c r="U89" s="1991"/>
      <c r="V89" s="1992"/>
      <c r="W89" s="1992"/>
      <c r="X89" s="1992"/>
      <c r="Y89" s="1992"/>
      <c r="Z89" s="1992"/>
      <c r="AA89" s="2035"/>
      <c r="AB89" s="2036"/>
      <c r="AC89" s="1992"/>
      <c r="AD89" s="1992"/>
      <c r="AE89" s="1996"/>
      <c r="AF89" s="2065"/>
      <c r="AG89" s="1996"/>
      <c r="AH89" s="2066"/>
      <c r="AI89" s="1996"/>
      <c r="AJ89" s="1996"/>
      <c r="AK89" s="2066"/>
      <c r="AL89" s="2067"/>
      <c r="AM89" s="2068"/>
      <c r="AN89" s="2069"/>
      <c r="AO89" s="2070"/>
      <c r="AP89" s="2070"/>
      <c r="AQ89" s="2071"/>
      <c r="AR89" s="1993"/>
      <c r="AS89" s="1992"/>
      <c r="AT89" s="1992"/>
      <c r="AU89" s="1992"/>
      <c r="AV89" s="1992"/>
      <c r="AW89" s="1992"/>
      <c r="AX89" s="1992"/>
      <c r="AY89" s="2035"/>
      <c r="AZ89" s="2036"/>
      <c r="BA89" s="1992"/>
      <c r="BB89" s="1992"/>
      <c r="BC89" s="1992"/>
      <c r="BD89" s="1993"/>
      <c r="BE89" s="1991"/>
      <c r="BF89" s="1952"/>
      <c r="BG89" s="1952"/>
      <c r="BH89" s="1951"/>
      <c r="BI89" s="1951"/>
      <c r="BJ89" s="1951"/>
      <c r="BK89" s="1994"/>
      <c r="BL89" s="2037"/>
    </row>
    <row r="90" spans="1:64" ht="13.5" customHeight="1">
      <c r="A90" s="3158"/>
      <c r="B90" s="3162"/>
      <c r="C90" s="3163"/>
      <c r="D90" s="2072"/>
      <c r="E90" s="1961"/>
      <c r="F90" s="1960"/>
      <c r="G90" s="1961"/>
      <c r="H90" s="2073"/>
      <c r="I90" s="2066"/>
      <c r="J90" s="1996"/>
      <c r="K90" s="2074"/>
      <c r="L90" s="1996"/>
      <c r="M90" s="2074"/>
      <c r="N90" s="1996"/>
      <c r="O90" s="2075"/>
      <c r="P90" s="2074"/>
      <c r="Q90" s="2074"/>
      <c r="R90" s="1996"/>
      <c r="S90" s="2074"/>
      <c r="T90" s="2065"/>
      <c r="U90" s="2066"/>
      <c r="V90" s="1996"/>
      <c r="W90" s="2074"/>
      <c r="X90" s="1996"/>
      <c r="Y90" s="2074"/>
      <c r="Z90" s="1996"/>
      <c r="AA90" s="2075"/>
      <c r="AB90" s="2074"/>
      <c r="AC90" s="2074"/>
      <c r="AD90" s="1996"/>
      <c r="AE90" s="2074"/>
      <c r="AF90" s="2065"/>
      <c r="AG90" s="1996"/>
      <c r="AH90" s="2066"/>
      <c r="AI90" s="1996"/>
      <c r="AJ90" s="1996"/>
      <c r="AK90" s="2066"/>
      <c r="AL90" s="2067"/>
      <c r="AM90" s="2068"/>
      <c r="AN90" s="2069"/>
      <c r="AO90" s="2076"/>
      <c r="AP90" s="2076"/>
      <c r="AQ90" s="2067"/>
      <c r="AR90" s="2065"/>
      <c r="AS90" s="1996"/>
      <c r="AT90" s="1996"/>
      <c r="AU90" s="1996"/>
      <c r="AV90" s="1996"/>
      <c r="AW90" s="1996"/>
      <c r="AX90" s="1996"/>
      <c r="AY90" s="2077"/>
      <c r="AZ90" s="2074"/>
      <c r="BA90" s="1996"/>
      <c r="BB90" s="1996"/>
      <c r="BC90" s="1996"/>
      <c r="BD90" s="2065"/>
      <c r="BE90" s="2066"/>
      <c r="BF90" s="1996"/>
      <c r="BG90" s="1996"/>
      <c r="BH90" s="1961"/>
      <c r="BI90" s="1961"/>
      <c r="BJ90" s="1961"/>
      <c r="BK90" s="1998"/>
      <c r="BL90" s="2043"/>
    </row>
    <row r="91" spans="1:64" ht="13.5" customHeight="1">
      <c r="A91" s="3158"/>
      <c r="B91" s="3151" t="s">
        <v>3857</v>
      </c>
      <c r="C91" s="3152"/>
      <c r="D91" s="1966"/>
      <c r="E91" s="1967"/>
      <c r="F91" s="1966"/>
      <c r="G91" s="1967"/>
      <c r="H91" s="2078"/>
      <c r="I91" s="1974"/>
      <c r="J91" s="1974"/>
      <c r="K91" s="1978"/>
      <c r="L91" s="1974"/>
      <c r="M91" s="1978"/>
      <c r="N91" s="1974"/>
      <c r="O91" s="2079"/>
      <c r="P91" s="1978"/>
      <c r="Q91" s="1978"/>
      <c r="R91" s="1974"/>
      <c r="S91" s="1978"/>
      <c r="T91" s="1975"/>
      <c r="U91" s="1974"/>
      <c r="V91" s="1974"/>
      <c r="W91" s="1978"/>
      <c r="X91" s="1974"/>
      <c r="Y91" s="1978"/>
      <c r="Z91" s="1974"/>
      <c r="AA91" s="2079"/>
      <c r="AB91" s="1978"/>
      <c r="AC91" s="1978"/>
      <c r="AD91" s="1974"/>
      <c r="AE91" s="1978"/>
      <c r="AF91" s="1975"/>
      <c r="AG91" s="1974"/>
      <c r="AH91" s="1974"/>
      <c r="AI91" s="1974"/>
      <c r="AJ91" s="1974"/>
      <c r="AK91" s="2016"/>
      <c r="AL91" s="2042"/>
      <c r="AM91" s="2060"/>
      <c r="AN91" s="2061"/>
      <c r="AO91" s="2042"/>
      <c r="AP91" s="2042"/>
      <c r="AQ91" s="2042"/>
      <c r="AR91" s="2041"/>
      <c r="AS91" s="2042"/>
      <c r="AT91" s="2042"/>
      <c r="AU91" s="2042"/>
      <c r="AV91" s="2042"/>
      <c r="AW91" s="2042"/>
      <c r="AX91" s="2042"/>
      <c r="AY91" s="2060"/>
      <c r="AZ91" s="2061"/>
      <c r="BA91" s="2042"/>
      <c r="BB91" s="2042"/>
      <c r="BC91" s="2042"/>
      <c r="BD91" s="2041"/>
      <c r="BE91" s="1974"/>
      <c r="BF91" s="1974"/>
      <c r="BG91" s="1974"/>
      <c r="BH91" s="1967"/>
      <c r="BI91" s="1967"/>
      <c r="BJ91" s="1967"/>
      <c r="BK91" s="2014"/>
      <c r="BL91" s="2043"/>
    </row>
    <row r="92" spans="1:64" ht="13.5" customHeight="1">
      <c r="A92" s="3158"/>
      <c r="B92" s="3151"/>
      <c r="C92" s="3152"/>
      <c r="D92" s="1966"/>
      <c r="E92" s="1967"/>
      <c r="F92" s="1967"/>
      <c r="G92" s="1967"/>
      <c r="H92" s="1973"/>
      <c r="I92" s="1974"/>
      <c r="J92" s="1974"/>
      <c r="K92" s="1974"/>
      <c r="L92" s="1974"/>
      <c r="M92" s="1974"/>
      <c r="N92" s="1974"/>
      <c r="O92" s="1977"/>
      <c r="P92" s="1978"/>
      <c r="Q92" s="1974"/>
      <c r="R92" s="1974"/>
      <c r="S92" s="1974"/>
      <c r="T92" s="1975"/>
      <c r="U92" s="1974"/>
      <c r="V92" s="1974"/>
      <c r="W92" s="1974"/>
      <c r="X92" s="1974"/>
      <c r="Y92" s="1974"/>
      <c r="Z92" s="1974"/>
      <c r="AA92" s="1977"/>
      <c r="AB92" s="1978"/>
      <c r="AC92" s="1974"/>
      <c r="AD92" s="1974"/>
      <c r="AE92" s="1974"/>
      <c r="AF92" s="1975"/>
      <c r="AG92" s="2042"/>
      <c r="AH92" s="2042"/>
      <c r="AI92" s="2042"/>
      <c r="AJ92" s="2042"/>
      <c r="AK92" s="2042"/>
      <c r="AL92" s="2042"/>
      <c r="AM92" s="2060"/>
      <c r="AN92" s="2061"/>
      <c r="AO92" s="2042"/>
      <c r="AP92" s="2042"/>
      <c r="AQ92" s="2042"/>
      <c r="AR92" s="1975"/>
      <c r="AS92" s="1974"/>
      <c r="AT92" s="1974"/>
      <c r="AU92" s="1974"/>
      <c r="AV92" s="1974"/>
      <c r="AW92" s="1974"/>
      <c r="AX92" s="1974"/>
      <c r="AY92" s="1977"/>
      <c r="AZ92" s="1978"/>
      <c r="BA92" s="1974"/>
      <c r="BB92" s="1974"/>
      <c r="BC92" s="1974"/>
      <c r="BD92" s="1975"/>
      <c r="BE92" s="1974"/>
      <c r="BF92" s="1968"/>
      <c r="BG92" s="1968"/>
      <c r="BH92" s="1967"/>
      <c r="BI92" s="1967"/>
      <c r="BJ92" s="1967"/>
      <c r="BK92" s="2014"/>
      <c r="BL92" s="2043"/>
    </row>
    <row r="93" spans="1:64" ht="13.5" customHeight="1">
      <c r="A93" s="3158"/>
      <c r="B93" s="3153"/>
      <c r="C93" s="3154"/>
      <c r="D93" s="2080"/>
      <c r="E93" s="2081"/>
      <c r="F93" s="2081"/>
      <c r="G93" s="2081"/>
      <c r="H93" s="2044"/>
      <c r="I93" s="2045"/>
      <c r="J93" s="2049"/>
      <c r="K93" s="2049"/>
      <c r="L93" s="2049"/>
      <c r="M93" s="2049"/>
      <c r="N93" s="2049"/>
      <c r="O93" s="2050"/>
      <c r="P93" s="2048"/>
      <c r="Q93" s="2048"/>
      <c r="R93" s="1974"/>
      <c r="S93" s="1974"/>
      <c r="T93" s="1975"/>
      <c r="U93" s="2045"/>
      <c r="V93" s="2049"/>
      <c r="W93" s="2049"/>
      <c r="X93" s="2049"/>
      <c r="Y93" s="2049"/>
      <c r="Z93" s="2049"/>
      <c r="AA93" s="2050"/>
      <c r="AB93" s="2048"/>
      <c r="AC93" s="2049"/>
      <c r="AD93" s="1974"/>
      <c r="AE93" s="1974"/>
      <c r="AF93" s="1975"/>
      <c r="AG93" s="2042"/>
      <c r="AH93" s="2042"/>
      <c r="AI93" s="2042"/>
      <c r="AJ93" s="2042"/>
      <c r="AK93" s="2042"/>
      <c r="AL93" s="2042"/>
      <c r="AM93" s="2060"/>
      <c r="AN93" s="2061"/>
      <c r="AO93" s="2042"/>
      <c r="AP93" s="2042"/>
      <c r="AQ93" s="2042"/>
      <c r="AR93" s="1975"/>
      <c r="AS93" s="1974"/>
      <c r="AT93" s="1974"/>
      <c r="AU93" s="1974"/>
      <c r="AV93" s="1974"/>
      <c r="AW93" s="1974"/>
      <c r="AX93" s="1974"/>
      <c r="AY93" s="1977"/>
      <c r="AZ93" s="1978"/>
      <c r="BA93" s="1974"/>
      <c r="BB93" s="1974"/>
      <c r="BC93" s="1974"/>
      <c r="BD93" s="1975"/>
      <c r="BE93" s="1974"/>
      <c r="BF93" s="1968"/>
      <c r="BG93" s="1968"/>
      <c r="BH93" s="1967"/>
      <c r="BI93" s="1967"/>
      <c r="BJ93" s="1967"/>
      <c r="BK93" s="2014"/>
      <c r="BL93" s="2043"/>
    </row>
    <row r="94" spans="1:64" ht="13.5" customHeight="1">
      <c r="A94" s="3158"/>
      <c r="B94" s="3153"/>
      <c r="C94" s="3154"/>
      <c r="D94" s="1966"/>
      <c r="E94" s="1967"/>
      <c r="F94" s="1967"/>
      <c r="G94" s="1967"/>
      <c r="H94" s="1973"/>
      <c r="I94" s="1974"/>
      <c r="J94" s="1974"/>
      <c r="K94" s="1974"/>
      <c r="L94" s="1974"/>
      <c r="M94" s="1974"/>
      <c r="N94" s="1974"/>
      <c r="O94" s="1977"/>
      <c r="P94" s="1978"/>
      <c r="Q94" s="1974"/>
      <c r="R94" s="1974"/>
      <c r="S94" s="1974"/>
      <c r="T94" s="1975"/>
      <c r="U94" s="1975"/>
      <c r="V94" s="1974"/>
      <c r="W94" s="1974"/>
      <c r="X94" s="1974"/>
      <c r="Y94" s="1974"/>
      <c r="Z94" s="1974"/>
      <c r="AA94" s="1977"/>
      <c r="AB94" s="1978"/>
      <c r="AC94" s="1974"/>
      <c r="AD94" s="1974"/>
      <c r="AE94" s="1974"/>
      <c r="AF94" s="1975"/>
      <c r="AG94" s="1974"/>
      <c r="AH94" s="1974"/>
      <c r="AI94" s="1974"/>
      <c r="AJ94" s="1974"/>
      <c r="AK94" s="1974"/>
      <c r="AL94" s="1974"/>
      <c r="AM94" s="1977"/>
      <c r="AN94" s="1978"/>
      <c r="AO94" s="1974"/>
      <c r="AP94" s="1974"/>
      <c r="AQ94" s="1974"/>
      <c r="AR94" s="1975"/>
      <c r="AS94" s="1974"/>
      <c r="AT94" s="1974"/>
      <c r="AU94" s="1974"/>
      <c r="AV94" s="1974"/>
      <c r="AW94" s="1974"/>
      <c r="AX94" s="1974"/>
      <c r="AY94" s="1977"/>
      <c r="AZ94" s="1978"/>
      <c r="BA94" s="1974"/>
      <c r="BB94" s="1974"/>
      <c r="BC94" s="1974"/>
      <c r="BD94" s="1975"/>
      <c r="BE94" s="1974"/>
      <c r="BF94" s="1968"/>
      <c r="BG94" s="1968"/>
      <c r="BH94" s="1967"/>
      <c r="BI94" s="1967"/>
      <c r="BJ94" s="1967"/>
      <c r="BK94" s="2014"/>
      <c r="BL94" s="2043"/>
    </row>
    <row r="95" spans="1:64" ht="13.5" customHeight="1">
      <c r="A95" s="3158"/>
      <c r="B95" s="3153"/>
      <c r="C95" s="3154"/>
      <c r="D95" s="1966"/>
      <c r="E95" s="1967"/>
      <c r="F95" s="1967"/>
      <c r="G95" s="1967"/>
      <c r="H95" s="1973"/>
      <c r="I95" s="1974"/>
      <c r="J95" s="1974"/>
      <c r="K95" s="1974"/>
      <c r="L95" s="1974"/>
      <c r="M95" s="1974"/>
      <c r="N95" s="1974"/>
      <c r="O95" s="1977"/>
      <c r="P95" s="1978"/>
      <c r="Q95" s="1974"/>
      <c r="R95" s="1975"/>
      <c r="S95" s="1974"/>
      <c r="T95" s="2082"/>
      <c r="U95" s="1975"/>
      <c r="V95" s="1974"/>
      <c r="W95" s="1974"/>
      <c r="X95" s="1974"/>
      <c r="Y95" s="1974"/>
      <c r="Z95" s="1974"/>
      <c r="AA95" s="1977"/>
      <c r="AB95" s="1978"/>
      <c r="AC95" s="1974"/>
      <c r="AD95" s="1974"/>
      <c r="AE95" s="1974"/>
      <c r="AF95" s="2082"/>
      <c r="AG95" s="1974"/>
      <c r="AH95" s="1974"/>
      <c r="AI95" s="1974"/>
      <c r="AJ95" s="1974"/>
      <c r="AK95" s="1974"/>
      <c r="AL95" s="1974"/>
      <c r="AM95" s="1977"/>
      <c r="AN95" s="1978"/>
      <c r="AO95" s="1974"/>
      <c r="AP95" s="1974"/>
      <c r="AQ95" s="1974"/>
      <c r="AR95" s="1975"/>
      <c r="AS95" s="1974"/>
      <c r="AT95" s="1974"/>
      <c r="AU95" s="1974"/>
      <c r="AV95" s="1974"/>
      <c r="AW95" s="1974"/>
      <c r="AX95" s="1974"/>
      <c r="AY95" s="1977"/>
      <c r="AZ95" s="1978"/>
      <c r="BA95" s="1974"/>
      <c r="BB95" s="1974"/>
      <c r="BC95" s="1974"/>
      <c r="BD95" s="1975"/>
      <c r="BE95" s="1974"/>
      <c r="BF95" s="1968"/>
      <c r="BG95" s="1968"/>
      <c r="BH95" s="1967"/>
      <c r="BI95" s="1967"/>
      <c r="BJ95" s="1967"/>
      <c r="BK95" s="2014"/>
      <c r="BL95" s="2043"/>
    </row>
    <row r="96" spans="1:64" ht="13.5" customHeight="1">
      <c r="A96" s="3158"/>
      <c r="B96" s="3153"/>
      <c r="C96" s="3154"/>
      <c r="D96" s="1966"/>
      <c r="E96" s="1967"/>
      <c r="F96" s="1967"/>
      <c r="G96" s="1967"/>
      <c r="H96" s="1973"/>
      <c r="I96" s="1974"/>
      <c r="J96" s="1974"/>
      <c r="K96" s="1974"/>
      <c r="L96" s="1974"/>
      <c r="M96" s="1974"/>
      <c r="N96" s="1974"/>
      <c r="O96" s="2017"/>
      <c r="P96" s="1978"/>
      <c r="Q96" s="1974"/>
      <c r="R96" s="2045"/>
      <c r="S96" s="2049"/>
      <c r="T96" s="2047"/>
      <c r="U96" s="1974"/>
      <c r="V96" s="1974"/>
      <c r="W96" s="1974"/>
      <c r="X96" s="1974"/>
      <c r="Y96" s="1974"/>
      <c r="Z96" s="1974"/>
      <c r="AA96" s="2017"/>
      <c r="AB96" s="1978"/>
      <c r="AC96" s="1974"/>
      <c r="AD96" s="2049"/>
      <c r="AE96" s="2049"/>
      <c r="AF96" s="2047"/>
      <c r="AG96" s="1996"/>
      <c r="AH96" s="1996"/>
      <c r="AI96" s="1996"/>
      <c r="AJ96" s="1996"/>
      <c r="AK96" s="2066"/>
      <c r="AL96" s="1996"/>
      <c r="AM96" s="2077"/>
      <c r="AN96" s="2074"/>
      <c r="AO96" s="1996"/>
      <c r="AP96" s="1996"/>
      <c r="AQ96" s="1996"/>
      <c r="AR96" s="1975"/>
      <c r="AS96" s="1974"/>
      <c r="AT96" s="1974"/>
      <c r="AU96" s="1974"/>
      <c r="AV96" s="1974"/>
      <c r="AW96" s="1974"/>
      <c r="AX96" s="1974"/>
      <c r="AY96" s="1977"/>
      <c r="AZ96" s="1978"/>
      <c r="BA96" s="1974"/>
      <c r="BB96" s="1974"/>
      <c r="BC96" s="1974"/>
      <c r="BD96" s="1975"/>
      <c r="BE96" s="1974"/>
      <c r="BF96" s="1968"/>
      <c r="BG96" s="1968"/>
      <c r="BH96" s="1967"/>
      <c r="BI96" s="1967"/>
      <c r="BJ96" s="1967"/>
      <c r="BK96" s="2014"/>
      <c r="BL96" s="2043"/>
    </row>
    <row r="97" spans="1:64" ht="13.5" customHeight="1">
      <c r="A97" s="3158"/>
      <c r="B97" s="3153"/>
      <c r="C97" s="3154"/>
      <c r="D97" s="1966"/>
      <c r="E97" s="1967"/>
      <c r="F97" s="1967"/>
      <c r="G97" s="1967"/>
      <c r="H97" s="1973"/>
      <c r="I97" s="1974"/>
      <c r="J97" s="1974"/>
      <c r="K97" s="1974"/>
      <c r="L97" s="1974"/>
      <c r="M97" s="1974"/>
      <c r="N97" s="1974"/>
      <c r="O97" s="1977"/>
      <c r="P97" s="1978"/>
      <c r="Q97" s="1974"/>
      <c r="R97" s="1974"/>
      <c r="S97" s="1974"/>
      <c r="T97" s="1975"/>
      <c r="U97" s="1974"/>
      <c r="V97" s="1974"/>
      <c r="W97" s="1974"/>
      <c r="X97" s="1974"/>
      <c r="Y97" s="1974"/>
      <c r="Z97" s="1974"/>
      <c r="AA97" s="1977"/>
      <c r="AB97" s="1978"/>
      <c r="AC97" s="1974"/>
      <c r="AD97" s="1974"/>
      <c r="AE97" s="1974"/>
      <c r="AF97" s="2082"/>
      <c r="AG97" s="1974"/>
      <c r="AH97" s="1974"/>
      <c r="AI97" s="1974"/>
      <c r="AJ97" s="1974"/>
      <c r="AK97" s="1974"/>
      <c r="AL97" s="1974"/>
      <c r="AM97" s="1977"/>
      <c r="AN97" s="1978"/>
      <c r="AO97" s="1974"/>
      <c r="AP97" s="1974"/>
      <c r="AQ97" s="1974"/>
      <c r="AR97" s="1975"/>
      <c r="AS97" s="1974"/>
      <c r="AT97" s="1974"/>
      <c r="AU97" s="1974"/>
      <c r="AV97" s="1974"/>
      <c r="AW97" s="1974"/>
      <c r="AX97" s="1974"/>
      <c r="AY97" s="1977"/>
      <c r="AZ97" s="1978"/>
      <c r="BA97" s="1974"/>
      <c r="BB97" s="1974"/>
      <c r="BC97" s="1974"/>
      <c r="BD97" s="1975"/>
      <c r="BE97" s="1974"/>
      <c r="BF97" s="1968"/>
      <c r="BG97" s="1968"/>
      <c r="BH97" s="1967"/>
      <c r="BI97" s="1967"/>
      <c r="BJ97" s="1967"/>
      <c r="BK97" s="2014"/>
      <c r="BL97" s="2043"/>
    </row>
    <row r="98" spans="1:64" ht="13.5" customHeight="1" thickBot="1">
      <c r="A98" s="3159"/>
      <c r="B98" s="3155"/>
      <c r="C98" s="3156"/>
      <c r="D98" s="2083"/>
      <c r="E98" s="2084"/>
      <c r="F98" s="2084"/>
      <c r="G98" s="2084"/>
      <c r="H98" s="2085"/>
      <c r="I98" s="2086"/>
      <c r="J98" s="2086"/>
      <c r="K98" s="2086"/>
      <c r="L98" s="2086"/>
      <c r="M98" s="2086"/>
      <c r="N98" s="2086"/>
      <c r="O98" s="2087"/>
      <c r="P98" s="2088"/>
      <c r="Q98" s="2086"/>
      <c r="R98" s="2086"/>
      <c r="S98" s="2086"/>
      <c r="T98" s="2089"/>
      <c r="U98" s="2090"/>
      <c r="V98" s="2090"/>
      <c r="W98" s="2090"/>
      <c r="X98" s="2090"/>
      <c r="Y98" s="2090"/>
      <c r="Z98" s="2090"/>
      <c r="AA98" s="2091"/>
      <c r="AB98" s="2092"/>
      <c r="AC98" s="2090"/>
      <c r="AD98" s="2090"/>
      <c r="AE98" s="2090"/>
      <c r="AF98" s="2093"/>
      <c r="AG98" s="2090"/>
      <c r="AH98" s="2090"/>
      <c r="AI98" s="2090"/>
      <c r="AJ98" s="2090"/>
      <c r="AK98" s="2090"/>
      <c r="AL98" s="2090"/>
      <c r="AM98" s="2091"/>
      <c r="AN98" s="2092"/>
      <c r="AO98" s="2090"/>
      <c r="AP98" s="2090"/>
      <c r="AQ98" s="2090"/>
      <c r="AR98" s="2004"/>
      <c r="AS98" s="2002"/>
      <c r="AT98" s="2002"/>
      <c r="AU98" s="2002"/>
      <c r="AV98" s="2002"/>
      <c r="AW98" s="2002"/>
      <c r="AX98" s="2002"/>
      <c r="AY98" s="2003"/>
      <c r="AZ98" s="2001"/>
      <c r="BA98" s="2002"/>
      <c r="BB98" s="2002"/>
      <c r="BC98" s="2002"/>
      <c r="BD98" s="2004"/>
      <c r="BE98" s="2002"/>
      <c r="BF98" s="2002"/>
      <c r="BG98" s="2002"/>
      <c r="BH98" s="2000"/>
      <c r="BI98" s="2000"/>
      <c r="BJ98" s="2000"/>
      <c r="BK98" s="2006"/>
      <c r="BL98" s="2058"/>
    </row>
    <row r="99" spans="1:64" ht="15" customHeight="1">
      <c r="A99" s="68" t="s">
        <v>3862</v>
      </c>
    </row>
    <row r="100" spans="1:64" ht="15" customHeight="1">
      <c r="A100" s="68" t="s">
        <v>4264</v>
      </c>
    </row>
    <row r="101" spans="1:64" ht="15" customHeight="1">
      <c r="A101" s="2462" t="s">
        <v>3863</v>
      </c>
    </row>
    <row r="131" spans="1:3" s="1959" customFormat="1" ht="15" customHeight="1">
      <c r="A131" s="2097"/>
      <c r="B131" s="2097"/>
      <c r="C131" s="2097"/>
    </row>
    <row r="132" spans="1:3" s="1959" customFormat="1" ht="15" customHeight="1">
      <c r="A132" s="2097"/>
      <c r="B132" s="2097"/>
      <c r="C132" s="2097"/>
    </row>
  </sheetData>
  <mergeCells count="69">
    <mergeCell ref="B24:C25"/>
    <mergeCell ref="B26:C27"/>
    <mergeCell ref="B28:C29"/>
    <mergeCell ref="B14:C15"/>
    <mergeCell ref="B16:C17"/>
    <mergeCell ref="B18:C19"/>
    <mergeCell ref="B20:C21"/>
    <mergeCell ref="B22:C23"/>
    <mergeCell ref="B30:C31"/>
    <mergeCell ref="AN3:AY4"/>
    <mergeCell ref="AZ3:BK4"/>
    <mergeCell ref="BL3:BL4"/>
    <mergeCell ref="A3:A5"/>
    <mergeCell ref="B3:B5"/>
    <mergeCell ref="C3:C5"/>
    <mergeCell ref="D3:O4"/>
    <mergeCell ref="P3:AA4"/>
    <mergeCell ref="AB3:AM4"/>
    <mergeCell ref="BL6:BL31"/>
    <mergeCell ref="A6:A31"/>
    <mergeCell ref="B6:C7"/>
    <mergeCell ref="B8:C9"/>
    <mergeCell ref="B10:C11"/>
    <mergeCell ref="B12:C13"/>
    <mergeCell ref="A69:A80"/>
    <mergeCell ref="B69:B74"/>
    <mergeCell ref="C69:C70"/>
    <mergeCell ref="C71:C72"/>
    <mergeCell ref="C73:C74"/>
    <mergeCell ref="B75:B80"/>
    <mergeCell ref="C75:C76"/>
    <mergeCell ref="C77:C78"/>
    <mergeCell ref="C79:C80"/>
    <mergeCell ref="A66:A68"/>
    <mergeCell ref="A42:A49"/>
    <mergeCell ref="B32:C33"/>
    <mergeCell ref="B34:C35"/>
    <mergeCell ref="BL66:BL68"/>
    <mergeCell ref="B66:C68"/>
    <mergeCell ref="B36:C37"/>
    <mergeCell ref="B38:C39"/>
    <mergeCell ref="B40:C41"/>
    <mergeCell ref="BL32:BL41"/>
    <mergeCell ref="A58:A65"/>
    <mergeCell ref="B58:C59"/>
    <mergeCell ref="B60:C61"/>
    <mergeCell ref="B62:C63"/>
    <mergeCell ref="B64:C65"/>
    <mergeCell ref="A50:A57"/>
    <mergeCell ref="A81:A88"/>
    <mergeCell ref="B81:C82"/>
    <mergeCell ref="B83:C84"/>
    <mergeCell ref="B85:C86"/>
    <mergeCell ref="B87:C88"/>
    <mergeCell ref="A89:A98"/>
    <mergeCell ref="B89:C90"/>
    <mergeCell ref="B91:C92"/>
    <mergeCell ref="B93:C94"/>
    <mergeCell ref="B95:C96"/>
    <mergeCell ref="B97:C98"/>
    <mergeCell ref="B52:C53"/>
    <mergeCell ref="B54:C55"/>
    <mergeCell ref="B56:C57"/>
    <mergeCell ref="A32:A41"/>
    <mergeCell ref="B42:C43"/>
    <mergeCell ref="B44:C45"/>
    <mergeCell ref="B46:C47"/>
    <mergeCell ref="B48:C49"/>
    <mergeCell ref="B50:C51"/>
  </mergeCells>
  <phoneticPr fontId="3"/>
  <pageMargins left="0.78740157480314965" right="0.19685039370078741" top="0.19685039370078741" bottom="0.19685039370078741" header="0.11811023622047245" footer="0.11811023622047245"/>
  <pageSetup paperSize="8" scale="60" orientation="landscape" cellComments="asDisplayed" r:id="rId1"/>
  <headerFooter>
    <oddHeader>&amp;R&amp;"ＭＳ 明朝,標準"（&amp;A）</oddHeader>
  </headerFooter>
  <colBreaks count="1" manualBreakCount="1">
    <brk id="3" max="10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view="pageBreakPreview" zoomScale="80" zoomScaleNormal="100" zoomScaleSheetLayoutView="80" workbookViewId="0">
      <selection activeCell="I26" sqref="I26"/>
    </sheetView>
  </sheetViews>
  <sheetFormatPr defaultColWidth="9" defaultRowHeight="18" customHeight="1"/>
  <cols>
    <col min="1" max="1" width="0.875" style="2098" customWidth="1"/>
    <col min="2" max="2" width="11.25" style="2098" customWidth="1"/>
    <col min="3" max="3" width="30.625" style="2098" customWidth="1"/>
    <col min="4" max="4" width="16.125" style="2098" customWidth="1"/>
    <col min="5" max="5" width="17.125" style="2098" customWidth="1"/>
    <col min="6" max="6" width="16.5" style="2098" customWidth="1"/>
    <col min="7" max="7" width="0.875" style="2098" customWidth="1"/>
    <col min="8" max="16384" width="9" style="2098"/>
  </cols>
  <sheetData>
    <row r="1" spans="1:6" ht="9.75" customHeight="1"/>
    <row r="2" spans="1:6" ht="15" customHeight="1">
      <c r="A2" s="2099"/>
      <c r="B2" s="2100" t="s">
        <v>3864</v>
      </c>
      <c r="C2" s="2101"/>
      <c r="D2" s="2101"/>
      <c r="E2" s="2101"/>
      <c r="F2" s="2101"/>
    </row>
    <row r="3" spans="1:6" ht="6.75" customHeight="1"/>
    <row r="4" spans="1:6" ht="15" customHeight="1">
      <c r="B4" s="2102" t="s">
        <v>3865</v>
      </c>
      <c r="C4" s="2102"/>
      <c r="D4" s="2102"/>
      <c r="E4" s="2102"/>
      <c r="F4" s="2102"/>
    </row>
    <row r="5" spans="1:6" s="2104" customFormat="1" ht="15" customHeight="1">
      <c r="A5" s="2103"/>
      <c r="B5" s="3210" t="s">
        <v>3866</v>
      </c>
      <c r="C5" s="3206" t="s">
        <v>3867</v>
      </c>
      <c r="D5" s="3206" t="s">
        <v>3868</v>
      </c>
      <c r="E5" s="3212" t="s">
        <v>3869</v>
      </c>
      <c r="F5" s="3206" t="s">
        <v>3870</v>
      </c>
    </row>
    <row r="6" spans="1:6" ht="15" customHeight="1">
      <c r="A6" s="2105"/>
      <c r="B6" s="3211"/>
      <c r="C6" s="3093"/>
      <c r="D6" s="3093"/>
      <c r="E6" s="3213"/>
      <c r="F6" s="3093"/>
    </row>
    <row r="7" spans="1:6" ht="27.95" customHeight="1">
      <c r="A7" s="2105"/>
      <c r="B7" s="2106" t="s">
        <v>3871</v>
      </c>
      <c r="C7" s="2107"/>
      <c r="D7" s="2107"/>
      <c r="E7" s="2108"/>
      <c r="F7" s="2740">
        <f>D7*E7</f>
        <v>0</v>
      </c>
    </row>
    <row r="8" spans="1:6" ht="27.95" customHeight="1">
      <c r="A8" s="2105"/>
      <c r="B8" s="1044"/>
      <c r="C8" s="2109"/>
      <c r="D8" s="2109"/>
      <c r="E8" s="2110"/>
      <c r="F8" s="2741">
        <f t="shared" ref="F8:F21" si="0">D8*E8</f>
        <v>0</v>
      </c>
    </row>
    <row r="9" spans="1:6" ht="27.95" customHeight="1">
      <c r="A9" s="2105"/>
      <c r="B9" s="1044"/>
      <c r="C9" s="2109"/>
      <c r="D9" s="2109"/>
      <c r="E9" s="2110"/>
      <c r="F9" s="2741">
        <f t="shared" si="0"/>
        <v>0</v>
      </c>
    </row>
    <row r="10" spans="1:6" ht="27.95" customHeight="1">
      <c r="A10" s="2105"/>
      <c r="B10" s="1044"/>
      <c r="C10" s="2109"/>
      <c r="D10" s="2109"/>
      <c r="E10" s="2110"/>
      <c r="F10" s="2741">
        <f t="shared" si="0"/>
        <v>0</v>
      </c>
    </row>
    <row r="11" spans="1:6" ht="27.95" customHeight="1">
      <c r="A11" s="2105"/>
      <c r="B11" s="1044"/>
      <c r="C11" s="2109"/>
      <c r="D11" s="2109"/>
      <c r="E11" s="2110"/>
      <c r="F11" s="2741">
        <f t="shared" si="0"/>
        <v>0</v>
      </c>
    </row>
    <row r="12" spans="1:6" ht="27.95" customHeight="1">
      <c r="A12" s="2105"/>
      <c r="B12" s="1044"/>
      <c r="C12" s="2109"/>
      <c r="D12" s="2109"/>
      <c r="E12" s="2110"/>
      <c r="F12" s="2741">
        <f t="shared" si="0"/>
        <v>0</v>
      </c>
    </row>
    <row r="13" spans="1:6" ht="27.95" customHeight="1">
      <c r="A13" s="2105"/>
      <c r="B13" s="1044"/>
      <c r="C13" s="2109"/>
      <c r="D13" s="2109"/>
      <c r="E13" s="2110"/>
      <c r="F13" s="2741">
        <f t="shared" si="0"/>
        <v>0</v>
      </c>
    </row>
    <row r="14" spans="1:6" ht="27.95" customHeight="1">
      <c r="A14" s="2105"/>
      <c r="B14" s="1044"/>
      <c r="C14" s="2109"/>
      <c r="D14" s="2109"/>
      <c r="E14" s="2110"/>
      <c r="F14" s="2741">
        <f t="shared" si="0"/>
        <v>0</v>
      </c>
    </row>
    <row r="15" spans="1:6" ht="20.100000000000001" customHeight="1">
      <c r="A15" s="2105"/>
      <c r="B15" s="1853"/>
      <c r="C15" s="2111" t="s">
        <v>140</v>
      </c>
      <c r="D15" s="1898"/>
      <c r="E15" s="2445">
        <f>SUM(E7:E14)</f>
        <v>0</v>
      </c>
      <c r="F15" s="2446">
        <f>SUM(F7:F14)</f>
        <v>0</v>
      </c>
    </row>
    <row r="16" spans="1:6" ht="27.95" customHeight="1">
      <c r="A16" s="2105"/>
      <c r="B16" s="2106" t="s">
        <v>3872</v>
      </c>
      <c r="C16" s="2109"/>
      <c r="D16" s="2109"/>
      <c r="E16" s="2109"/>
      <c r="F16" s="2742">
        <f t="shared" si="0"/>
        <v>0</v>
      </c>
    </row>
    <row r="17" spans="1:6" ht="27.95" customHeight="1">
      <c r="A17" s="2105"/>
      <c r="B17" s="1044"/>
      <c r="C17" s="2109"/>
      <c r="D17" s="2109"/>
      <c r="E17" s="2109"/>
      <c r="F17" s="2742">
        <f t="shared" si="0"/>
        <v>0</v>
      </c>
    </row>
    <row r="18" spans="1:6" ht="27.95" customHeight="1">
      <c r="A18" s="2105"/>
      <c r="B18" s="1044"/>
      <c r="C18" s="2109"/>
      <c r="D18" s="2109"/>
      <c r="E18" s="2109"/>
      <c r="F18" s="2742">
        <f t="shared" si="0"/>
        <v>0</v>
      </c>
    </row>
    <row r="19" spans="1:6" ht="27.95" customHeight="1">
      <c r="A19" s="2105"/>
      <c r="B19" s="1044"/>
      <c r="C19" s="2109"/>
      <c r="D19" s="2109"/>
      <c r="E19" s="2109"/>
      <c r="F19" s="2742">
        <f t="shared" si="0"/>
        <v>0</v>
      </c>
    </row>
    <row r="20" spans="1:6" ht="27.95" customHeight="1">
      <c r="A20" s="2105"/>
      <c r="B20" s="1044"/>
      <c r="C20" s="2109"/>
      <c r="D20" s="2109"/>
      <c r="E20" s="2109"/>
      <c r="F20" s="2742">
        <f t="shared" si="0"/>
        <v>0</v>
      </c>
    </row>
    <row r="21" spans="1:6" ht="27.95" customHeight="1">
      <c r="A21" s="2105"/>
      <c r="B21" s="1044"/>
      <c r="C21" s="2112"/>
      <c r="D21" s="2112"/>
      <c r="E21" s="2112"/>
      <c r="F21" s="2743">
        <f t="shared" si="0"/>
        <v>0</v>
      </c>
    </row>
    <row r="22" spans="1:6" ht="20.100000000000001" customHeight="1">
      <c r="A22" s="2105"/>
      <c r="B22" s="1853"/>
      <c r="C22" s="2111" t="s">
        <v>140</v>
      </c>
      <c r="D22" s="1898"/>
      <c r="E22" s="2445">
        <f>SUM(E16:E21)</f>
        <v>0</v>
      </c>
      <c r="F22" s="2744">
        <f>SUM(F16:F21)</f>
        <v>0</v>
      </c>
    </row>
    <row r="23" spans="1:6" ht="27.95" customHeight="1">
      <c r="B23" s="3207" t="s">
        <v>3873</v>
      </c>
      <c r="C23" s="2108"/>
      <c r="D23" s="2107"/>
      <c r="E23" s="2107"/>
      <c r="F23" s="2740">
        <f t="shared" ref="F23:F28" si="1">D23*E23</f>
        <v>0</v>
      </c>
    </row>
    <row r="24" spans="1:6" ht="27.95" customHeight="1">
      <c r="B24" s="3208"/>
      <c r="C24" s="2110"/>
      <c r="D24" s="2109"/>
      <c r="E24" s="2109"/>
      <c r="F24" s="2741">
        <f t="shared" si="1"/>
        <v>0</v>
      </c>
    </row>
    <row r="25" spans="1:6" ht="27.95" customHeight="1">
      <c r="B25" s="3208"/>
      <c r="C25" s="2110"/>
      <c r="D25" s="2109"/>
      <c r="E25" s="2109"/>
      <c r="F25" s="2741">
        <f t="shared" si="1"/>
        <v>0</v>
      </c>
    </row>
    <row r="26" spans="1:6" ht="27.95" customHeight="1">
      <c r="B26" s="3208"/>
      <c r="C26" s="2110"/>
      <c r="D26" s="2109"/>
      <c r="E26" s="2109"/>
      <c r="F26" s="2741">
        <f t="shared" si="1"/>
        <v>0</v>
      </c>
    </row>
    <row r="27" spans="1:6" ht="27.95" customHeight="1">
      <c r="B27" s="3208"/>
      <c r="C27" s="2110"/>
      <c r="D27" s="2109"/>
      <c r="E27" s="2109"/>
      <c r="F27" s="2741">
        <f t="shared" si="1"/>
        <v>0</v>
      </c>
    </row>
    <row r="28" spans="1:6" ht="27.95" customHeight="1">
      <c r="B28" s="3209"/>
      <c r="C28" s="2113"/>
      <c r="D28" s="2112"/>
      <c r="E28" s="2112"/>
      <c r="F28" s="2745">
        <f t="shared" si="1"/>
        <v>0</v>
      </c>
    </row>
    <row r="29" spans="1:6" ht="20.100000000000001" customHeight="1">
      <c r="A29" s="2105"/>
      <c r="B29" s="1853"/>
      <c r="C29" s="2111" t="s">
        <v>140</v>
      </c>
      <c r="D29" s="1898"/>
      <c r="E29" s="2445">
        <f>SUM(E23:E28)</f>
        <v>0</v>
      </c>
      <c r="F29" s="2446">
        <f>SUM(F23:F28)</f>
        <v>0</v>
      </c>
    </row>
    <row r="30" spans="1:6" ht="20.100000000000001" customHeight="1">
      <c r="B30" s="2111" t="s">
        <v>143</v>
      </c>
      <c r="C30" s="2114"/>
      <c r="D30" s="2115"/>
      <c r="E30" s="2447">
        <f>SUM(E15,E22,E29)</f>
        <v>0</v>
      </c>
      <c r="F30" s="2445">
        <f>SUM(F15,F22,F29)</f>
        <v>0</v>
      </c>
    </row>
    <row r="31" spans="1:6" s="2116" customFormat="1" ht="11.25">
      <c r="B31" s="2117" t="s">
        <v>3874</v>
      </c>
      <c r="C31" s="2118"/>
      <c r="D31" s="2118"/>
      <c r="E31" s="2118"/>
      <c r="F31" s="2118"/>
    </row>
    <row r="32" spans="1:6" s="2116" customFormat="1" ht="11.25">
      <c r="B32" s="2117" t="s">
        <v>3875</v>
      </c>
      <c r="C32" s="2119"/>
      <c r="D32" s="2119"/>
      <c r="E32" s="2119"/>
    </row>
  </sheetData>
  <mergeCells count="6">
    <mergeCell ref="F5:F6"/>
    <mergeCell ref="B23:B28"/>
    <mergeCell ref="B5:B6"/>
    <mergeCell ref="C5:C6"/>
    <mergeCell ref="D5:D6"/>
    <mergeCell ref="E5:E6"/>
  </mergeCells>
  <phoneticPr fontId="3"/>
  <printOptions horizontalCentered="1"/>
  <pageMargins left="0.78740157480314965" right="0.78740157480314965" top="1.0236220472440944" bottom="0.6692913385826772" header="0.51181102362204722" footer="0.51181102362204722"/>
  <pageSetup paperSize="9" scale="92" orientation="portrait" r:id="rId1"/>
  <headerFooter scaleWithDoc="0" alignWithMargins="0">
    <oddHeader>&amp;R&amp;"ＭＳ 明朝,標準"（&amp;A）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view="pageBreakPreview" zoomScale="80" zoomScaleNormal="100" zoomScaleSheetLayoutView="80" workbookViewId="0">
      <selection activeCell="P25" sqref="P25"/>
    </sheetView>
  </sheetViews>
  <sheetFormatPr defaultColWidth="9" defaultRowHeight="18" customHeight="1"/>
  <cols>
    <col min="1" max="1" width="0.875" style="2098" customWidth="1"/>
    <col min="2" max="12" width="9" style="2098"/>
    <col min="13" max="13" width="0.875" style="2098" customWidth="1"/>
    <col min="14" max="16384" width="9" style="2098"/>
  </cols>
  <sheetData>
    <row r="1" spans="1:12" ht="9.75" customHeight="1"/>
    <row r="2" spans="1:12" ht="15" customHeight="1">
      <c r="A2" s="2099"/>
      <c r="B2" s="2100" t="s">
        <v>4204</v>
      </c>
      <c r="C2" s="2101"/>
      <c r="D2" s="2101"/>
      <c r="E2" s="2101"/>
      <c r="F2" s="2101"/>
      <c r="G2" s="2101"/>
      <c r="H2" s="2101"/>
      <c r="I2" s="2101"/>
      <c r="J2" s="2101"/>
      <c r="K2" s="2101"/>
      <c r="L2" s="2101"/>
    </row>
    <row r="3" spans="1:12" ht="6.75" customHeight="1">
      <c r="C3" s="2105"/>
      <c r="D3" s="2105"/>
      <c r="E3" s="2105"/>
      <c r="F3" s="2105"/>
    </row>
    <row r="4" spans="1:12" ht="15" customHeight="1">
      <c r="B4" s="2102" t="s">
        <v>3876</v>
      </c>
      <c r="C4" s="1038"/>
      <c r="D4" s="1038"/>
      <c r="E4" s="1038"/>
      <c r="F4" s="1038"/>
      <c r="G4" s="2102"/>
      <c r="H4" s="2102"/>
      <c r="I4" s="2102"/>
      <c r="J4" s="2102"/>
      <c r="K4" s="2102"/>
      <c r="L4" s="2102"/>
    </row>
    <row r="5" spans="1:12" s="2104" customFormat="1" ht="15" customHeight="1">
      <c r="A5" s="2103"/>
      <c r="B5" s="2120"/>
      <c r="C5" s="2121"/>
      <c r="D5" s="2121"/>
      <c r="E5" s="2121"/>
      <c r="F5" s="2121"/>
      <c r="G5" s="2121"/>
      <c r="H5" s="2121"/>
      <c r="I5" s="2121"/>
      <c r="J5" s="2121"/>
      <c r="K5" s="2121"/>
      <c r="L5" s="2122"/>
    </row>
    <row r="6" spans="1:12" ht="15" customHeight="1">
      <c r="A6" s="2105"/>
      <c r="B6" s="2123"/>
      <c r="C6" s="2124"/>
      <c r="D6" s="2124"/>
      <c r="E6" s="2124"/>
      <c r="F6" s="2124"/>
      <c r="G6" s="2125"/>
      <c r="H6" s="2125"/>
      <c r="I6" s="2125"/>
      <c r="J6" s="2125"/>
      <c r="K6" s="2125"/>
      <c r="L6" s="2126"/>
    </row>
    <row r="7" spans="1:12" ht="26.25" customHeight="1">
      <c r="A7" s="2105"/>
      <c r="B7" s="2123"/>
      <c r="C7" s="2124"/>
      <c r="D7" s="2124"/>
      <c r="E7" s="2124"/>
      <c r="F7" s="2124"/>
      <c r="G7" s="2125"/>
      <c r="H7" s="2125"/>
      <c r="I7" s="2125"/>
      <c r="J7" s="2125"/>
      <c r="K7" s="2125"/>
      <c r="L7" s="2126"/>
    </row>
    <row r="8" spans="1:12" ht="26.25" customHeight="1">
      <c r="A8" s="2105"/>
      <c r="B8" s="2123"/>
      <c r="C8" s="2124"/>
      <c r="D8" s="2124"/>
      <c r="E8" s="2124"/>
      <c r="F8" s="2124"/>
      <c r="G8" s="2125"/>
      <c r="H8" s="2125"/>
      <c r="I8" s="2125"/>
      <c r="J8" s="2125"/>
      <c r="K8" s="2125"/>
      <c r="L8" s="2126"/>
    </row>
    <row r="9" spans="1:12" ht="26.25" customHeight="1">
      <c r="A9" s="2105"/>
      <c r="B9" s="2123"/>
      <c r="C9" s="2124"/>
      <c r="D9" s="2124"/>
      <c r="E9" s="2124"/>
      <c r="F9" s="2124"/>
      <c r="G9" s="2125"/>
      <c r="H9" s="2125"/>
      <c r="I9" s="2125"/>
      <c r="J9" s="2125"/>
      <c r="K9" s="2125"/>
      <c r="L9" s="2126"/>
    </row>
    <row r="10" spans="1:12" ht="26.25" customHeight="1">
      <c r="A10" s="2105"/>
      <c r="B10" s="2123"/>
      <c r="C10" s="2124"/>
      <c r="D10" s="2124"/>
      <c r="E10" s="2124"/>
      <c r="F10" s="2124"/>
      <c r="G10" s="2125"/>
      <c r="H10" s="2125"/>
      <c r="I10" s="2125"/>
      <c r="J10" s="2125"/>
      <c r="K10" s="2125"/>
      <c r="L10" s="2126"/>
    </row>
    <row r="11" spans="1:12" ht="26.25" customHeight="1">
      <c r="A11" s="2105"/>
      <c r="B11" s="2123"/>
      <c r="C11" s="2124"/>
      <c r="D11" s="2124"/>
      <c r="E11" s="2124"/>
      <c r="F11" s="2124"/>
      <c r="G11" s="2125"/>
      <c r="H11" s="2125"/>
      <c r="I11" s="2125"/>
      <c r="J11" s="2125"/>
      <c r="K11" s="2125"/>
      <c r="L11" s="2126"/>
    </row>
    <row r="12" spans="1:12" ht="26.25" customHeight="1">
      <c r="A12" s="2105"/>
      <c r="B12" s="2123"/>
      <c r="C12" s="2124"/>
      <c r="D12" s="2124"/>
      <c r="E12" s="2124"/>
      <c r="F12" s="2124"/>
      <c r="G12" s="2125"/>
      <c r="H12" s="2125"/>
      <c r="I12" s="2125"/>
      <c r="J12" s="2125"/>
      <c r="K12" s="2125"/>
      <c r="L12" s="2126"/>
    </row>
    <row r="13" spans="1:12" ht="26.25" customHeight="1">
      <c r="A13" s="2105"/>
      <c r="B13" s="2123"/>
      <c r="C13" s="2124"/>
      <c r="D13" s="2124"/>
      <c r="E13" s="2124"/>
      <c r="F13" s="2124"/>
      <c r="G13" s="2125"/>
      <c r="H13" s="2125"/>
      <c r="I13" s="2125"/>
      <c r="J13" s="2125"/>
      <c r="K13" s="2125"/>
      <c r="L13" s="2126"/>
    </row>
    <row r="14" spans="1:12" ht="26.25" customHeight="1">
      <c r="A14" s="2105"/>
      <c r="B14" s="2123"/>
      <c r="C14" s="2124"/>
      <c r="D14" s="2124"/>
      <c r="E14" s="2124"/>
      <c r="F14" s="2124"/>
      <c r="G14" s="2125"/>
      <c r="H14" s="2125"/>
      <c r="I14" s="2125"/>
      <c r="J14" s="2125"/>
      <c r="K14" s="2125"/>
      <c r="L14" s="2126"/>
    </row>
    <row r="15" spans="1:12" ht="26.25" customHeight="1">
      <c r="A15" s="2105"/>
      <c r="B15" s="2123"/>
      <c r="C15" s="2124"/>
      <c r="D15" s="2124"/>
      <c r="E15" s="2124"/>
      <c r="F15" s="2124"/>
      <c r="G15" s="2125"/>
      <c r="H15" s="2125"/>
      <c r="I15" s="2125"/>
      <c r="J15" s="2125"/>
      <c r="K15" s="2125"/>
      <c r="L15" s="2126"/>
    </row>
    <row r="16" spans="1:12" ht="26.25" customHeight="1">
      <c r="A16" s="2105"/>
      <c r="B16" s="2123"/>
      <c r="C16" s="2124"/>
      <c r="D16" s="2124"/>
      <c r="E16" s="2124"/>
      <c r="F16" s="2124"/>
      <c r="G16" s="2125"/>
      <c r="H16" s="2125"/>
      <c r="I16" s="2125"/>
      <c r="J16" s="2125"/>
      <c r="K16" s="2125"/>
      <c r="L16" s="2126"/>
    </row>
    <row r="17" spans="1:12" ht="17.25" customHeight="1">
      <c r="A17" s="2105"/>
      <c r="B17" s="2123"/>
      <c r="C17" s="2124"/>
      <c r="D17" s="2124"/>
      <c r="E17" s="2124"/>
      <c r="F17" s="2124"/>
      <c r="G17" s="2125"/>
      <c r="H17" s="2125"/>
      <c r="I17" s="2125"/>
      <c r="J17" s="2125"/>
      <c r="K17" s="2125"/>
      <c r="L17" s="2126"/>
    </row>
    <row r="18" spans="1:12" ht="15" customHeight="1">
      <c r="A18" s="2105"/>
      <c r="B18" s="2123"/>
      <c r="C18" s="2124"/>
      <c r="D18" s="2124"/>
      <c r="E18" s="2124"/>
      <c r="F18" s="2124"/>
      <c r="G18" s="2125"/>
      <c r="H18" s="2125"/>
      <c r="I18" s="2125"/>
      <c r="J18" s="2125"/>
      <c r="K18" s="2125"/>
      <c r="L18" s="2126"/>
    </row>
    <row r="19" spans="1:12" ht="15" customHeight="1">
      <c r="A19" s="2105"/>
      <c r="B19" s="2123"/>
      <c r="C19" s="2124"/>
      <c r="D19" s="2124"/>
      <c r="E19" s="2124"/>
      <c r="F19" s="2124"/>
      <c r="G19" s="2125"/>
      <c r="H19" s="2125"/>
      <c r="I19" s="2125"/>
      <c r="J19" s="2125"/>
      <c r="K19" s="2125"/>
      <c r="L19" s="2126"/>
    </row>
    <row r="20" spans="1:12" ht="27" customHeight="1">
      <c r="A20" s="2105"/>
      <c r="B20" s="2123"/>
      <c r="C20" s="2124"/>
      <c r="D20" s="2124"/>
      <c r="E20" s="2124"/>
      <c r="F20" s="2124"/>
      <c r="G20" s="2125"/>
      <c r="H20" s="2125"/>
      <c r="I20" s="2125"/>
      <c r="J20" s="2125"/>
      <c r="K20" s="2125"/>
      <c r="L20" s="2126"/>
    </row>
    <row r="21" spans="1:12" ht="27" customHeight="1">
      <c r="A21" s="2105"/>
      <c r="B21" s="2123"/>
      <c r="C21" s="2124"/>
      <c r="D21" s="2124"/>
      <c r="E21" s="2124"/>
      <c r="F21" s="2124"/>
      <c r="G21" s="2125"/>
      <c r="H21" s="2125"/>
      <c r="I21" s="2125"/>
      <c r="J21" s="2125"/>
      <c r="K21" s="2125"/>
      <c r="L21" s="2126"/>
    </row>
    <row r="22" spans="1:12" ht="27" customHeight="1">
      <c r="A22" s="2105"/>
      <c r="B22" s="2123"/>
      <c r="C22" s="2124"/>
      <c r="D22" s="2124"/>
      <c r="E22" s="2124"/>
      <c r="F22" s="2124"/>
      <c r="G22" s="2125"/>
      <c r="H22" s="2125"/>
      <c r="I22" s="2125"/>
      <c r="J22" s="2125"/>
      <c r="K22" s="2125"/>
      <c r="L22" s="2126"/>
    </row>
    <row r="23" spans="1:12" ht="27" customHeight="1">
      <c r="A23" s="2105"/>
      <c r="B23" s="2123"/>
      <c r="C23" s="2124"/>
      <c r="D23" s="2124"/>
      <c r="E23" s="2124"/>
      <c r="F23" s="2124"/>
      <c r="G23" s="2125"/>
      <c r="H23" s="2125"/>
      <c r="I23" s="2125"/>
      <c r="J23" s="2125"/>
      <c r="K23" s="2125"/>
      <c r="L23" s="2126"/>
    </row>
    <row r="24" spans="1:12" ht="27" customHeight="1">
      <c r="A24" s="2105"/>
      <c r="B24" s="2123"/>
      <c r="C24" s="2124"/>
      <c r="D24" s="2124"/>
      <c r="E24" s="2124"/>
      <c r="F24" s="2124"/>
      <c r="G24" s="2125"/>
      <c r="H24" s="2125"/>
      <c r="I24" s="2125"/>
      <c r="J24" s="2125"/>
      <c r="K24" s="2125"/>
      <c r="L24" s="2126"/>
    </row>
    <row r="25" spans="1:12" ht="27" customHeight="1">
      <c r="A25" s="2105"/>
      <c r="B25" s="2123"/>
      <c r="C25" s="2124"/>
      <c r="D25" s="2124"/>
      <c r="E25" s="2124"/>
      <c r="F25" s="2124"/>
      <c r="G25" s="2125"/>
      <c r="H25" s="2125"/>
      <c r="I25" s="2125"/>
      <c r="J25" s="2125"/>
      <c r="K25" s="2125"/>
      <c r="L25" s="2126"/>
    </row>
    <row r="26" spans="1:12" ht="27" customHeight="1">
      <c r="A26" s="2105"/>
      <c r="B26" s="2123"/>
      <c r="C26" s="2124"/>
      <c r="D26" s="2124"/>
      <c r="E26" s="2124"/>
      <c r="F26" s="2124"/>
      <c r="G26" s="2125"/>
      <c r="H26" s="2125"/>
      <c r="I26" s="2125"/>
      <c r="J26" s="2125"/>
      <c r="K26" s="2125"/>
      <c r="L26" s="2126"/>
    </row>
    <row r="27" spans="1:12" ht="27" customHeight="1">
      <c r="A27" s="2105"/>
      <c r="B27" s="2123"/>
      <c r="C27" s="2124"/>
      <c r="D27" s="2124"/>
      <c r="E27" s="2124"/>
      <c r="F27" s="2124"/>
      <c r="G27" s="2125"/>
      <c r="H27" s="2125"/>
      <c r="I27" s="2125"/>
      <c r="J27" s="2125"/>
      <c r="K27" s="2125"/>
      <c r="L27" s="2126"/>
    </row>
    <row r="28" spans="1:12" ht="27" customHeight="1">
      <c r="A28" s="2105"/>
      <c r="B28" s="2123"/>
      <c r="C28" s="2124"/>
      <c r="D28" s="2124"/>
      <c r="E28" s="2124"/>
      <c r="F28" s="2124"/>
      <c r="G28" s="2125"/>
      <c r="H28" s="2125"/>
      <c r="I28" s="2125"/>
      <c r="J28" s="2125"/>
      <c r="K28" s="2125"/>
      <c r="L28" s="2126"/>
    </row>
    <row r="29" spans="1:12" ht="27" customHeight="1">
      <c r="B29" s="2123"/>
      <c r="C29" s="2124"/>
      <c r="D29" s="2124"/>
      <c r="E29" s="2124"/>
      <c r="F29" s="2124"/>
      <c r="G29" s="2125"/>
      <c r="H29" s="2125"/>
      <c r="I29" s="2125"/>
      <c r="J29" s="2125"/>
      <c r="K29" s="2125"/>
      <c r="L29" s="2126"/>
    </row>
    <row r="30" spans="1:12" ht="17.25" customHeight="1">
      <c r="B30" s="2123"/>
      <c r="C30" s="2124"/>
      <c r="D30" s="2124"/>
      <c r="E30" s="2124"/>
      <c r="F30" s="2124"/>
      <c r="G30" s="2125"/>
      <c r="H30" s="2125"/>
      <c r="I30" s="2125"/>
      <c r="J30" s="2125"/>
      <c r="K30" s="2125"/>
      <c r="L30" s="2126"/>
    </row>
    <row r="31" spans="1:12" ht="27" customHeight="1">
      <c r="B31" s="2123"/>
      <c r="C31" s="2124"/>
      <c r="D31" s="2124"/>
      <c r="E31" s="2124"/>
      <c r="F31" s="2124"/>
      <c r="G31" s="2125"/>
      <c r="H31" s="2125"/>
      <c r="I31" s="2125"/>
      <c r="J31" s="2125"/>
      <c r="K31" s="2125"/>
      <c r="L31" s="2126"/>
    </row>
    <row r="32" spans="1:12" ht="27" customHeight="1">
      <c r="B32" s="2123"/>
      <c r="C32" s="2124"/>
      <c r="D32" s="2124"/>
      <c r="E32" s="2124"/>
      <c r="F32" s="2124"/>
      <c r="G32" s="2125"/>
      <c r="H32" s="2125"/>
      <c r="I32" s="2125"/>
      <c r="J32" s="2125"/>
      <c r="K32" s="2125"/>
      <c r="L32" s="2126"/>
    </row>
    <row r="33" spans="2:12" ht="17.25" customHeight="1">
      <c r="B33" s="2127"/>
      <c r="C33" s="2128"/>
      <c r="D33" s="2128"/>
      <c r="E33" s="2128"/>
      <c r="F33" s="2128"/>
      <c r="G33" s="2129"/>
      <c r="H33" s="2129"/>
      <c r="I33" s="2129"/>
      <c r="J33" s="2129"/>
      <c r="K33" s="2129"/>
      <c r="L33" s="2130"/>
    </row>
    <row r="34" spans="2:12" s="2116" customFormat="1" ht="11.25">
      <c r="B34" s="2131" t="s">
        <v>3877</v>
      </c>
      <c r="C34" s="2118"/>
      <c r="D34" s="2118"/>
      <c r="E34" s="2118"/>
      <c r="F34" s="2118"/>
      <c r="G34" s="2119"/>
      <c r="H34" s="2119"/>
      <c r="I34" s="2119"/>
      <c r="J34" s="2119"/>
      <c r="K34" s="2119"/>
      <c r="L34" s="2119"/>
    </row>
    <row r="35" spans="2:12" s="2116" customFormat="1" ht="11.25">
      <c r="D35" s="2132"/>
      <c r="E35" s="2132"/>
      <c r="F35" s="2132"/>
    </row>
    <row r="36" spans="2:12" ht="18" customHeight="1">
      <c r="D36" s="2105"/>
      <c r="E36" s="2105"/>
      <c r="F36" s="2105"/>
    </row>
    <row r="37" spans="2:12" ht="18" customHeight="1">
      <c r="D37" s="2105"/>
      <c r="E37" s="2105"/>
      <c r="F37" s="2105"/>
    </row>
    <row r="38" spans="2:12" ht="18" customHeight="1">
      <c r="D38" s="2105"/>
      <c r="E38" s="2105"/>
      <c r="F38" s="2105"/>
    </row>
  </sheetData>
  <phoneticPr fontId="3"/>
  <printOptions horizontalCentered="1"/>
  <pageMargins left="0.78740157480314965" right="0.78740157480314965" top="1.0236220472440944" bottom="0.6692913385826772" header="0.51181102362204722" footer="0.51181102362204722"/>
  <pageSetup paperSize="9" scale="85" orientation="portrait" r:id="rId1"/>
  <headerFooter scaleWithDoc="0" alignWithMargins="0">
    <oddHeader>&amp;R&amp;"ＭＳ 明朝,標準"（&amp;A）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3"/>
  <sheetViews>
    <sheetView view="pageBreakPreview" zoomScale="80" zoomScaleNormal="100" zoomScaleSheetLayoutView="80" workbookViewId="0">
      <selection activeCell="I30" sqref="I30"/>
    </sheetView>
  </sheetViews>
  <sheetFormatPr defaultColWidth="9" defaultRowHeight="13.5"/>
  <cols>
    <col min="1" max="1" width="0.875" style="2133" customWidth="1"/>
    <col min="2" max="3" width="2.375" style="2133" customWidth="1"/>
    <col min="4" max="4" width="30.375" style="2133" customWidth="1"/>
    <col min="5" max="5" width="7.625" style="2244" customWidth="1"/>
    <col min="6" max="17" width="12.5" style="2133" customWidth="1"/>
    <col min="18" max="18" width="12.625" style="2133" customWidth="1"/>
    <col min="19" max="19" width="0.875" style="2133" customWidth="1"/>
    <col min="20" max="16384" width="9" style="2133"/>
  </cols>
  <sheetData>
    <row r="1" spans="1:18" ht="17.25">
      <c r="B1" s="2134" t="s">
        <v>4208</v>
      </c>
      <c r="C1" s="2134"/>
      <c r="D1" s="2134"/>
      <c r="E1" s="2134"/>
      <c r="F1" s="2134"/>
      <c r="G1" s="2134"/>
      <c r="H1" s="2134"/>
      <c r="I1" s="2134"/>
      <c r="J1" s="2134"/>
      <c r="K1" s="2134"/>
      <c r="L1" s="2134"/>
      <c r="M1" s="2134"/>
      <c r="N1" s="2134"/>
      <c r="O1" s="2134"/>
      <c r="P1" s="2134"/>
      <c r="Q1" s="2134"/>
      <c r="R1" s="2134"/>
    </row>
    <row r="2" spans="1:18" ht="10.5" customHeight="1">
      <c r="B2" s="2135"/>
      <c r="C2" s="2135"/>
      <c r="D2" s="2135"/>
      <c r="E2" s="2136"/>
      <c r="F2" s="2136"/>
      <c r="G2" s="2136"/>
      <c r="H2" s="2136"/>
      <c r="I2" s="2136"/>
      <c r="J2" s="2136"/>
      <c r="K2" s="2136"/>
      <c r="L2" s="2136"/>
      <c r="M2" s="2136"/>
      <c r="N2" s="2136"/>
      <c r="O2" s="2136"/>
      <c r="P2" s="2136"/>
      <c r="Q2" s="2136"/>
      <c r="R2" s="2136"/>
    </row>
    <row r="3" spans="1:18" ht="19.5" customHeight="1">
      <c r="B3" s="2137" t="s">
        <v>3878</v>
      </c>
      <c r="C3" s="2137"/>
      <c r="D3" s="2137"/>
      <c r="E3" s="2138"/>
      <c r="F3" s="2139"/>
      <c r="G3" s="2139"/>
      <c r="H3" s="2139"/>
      <c r="I3" s="2139"/>
      <c r="J3" s="2139"/>
      <c r="K3" s="2139"/>
      <c r="L3" s="2139"/>
    </row>
    <row r="4" spans="1:18" ht="15" customHeight="1">
      <c r="B4" s="2140"/>
      <c r="C4" s="2140"/>
      <c r="D4" s="2140"/>
      <c r="E4" s="2141"/>
    </row>
    <row r="5" spans="1:18" ht="20.100000000000001" customHeight="1">
      <c r="B5" s="2142" t="s">
        <v>3879</v>
      </c>
      <c r="C5" s="2142"/>
      <c r="D5" s="2142"/>
      <c r="E5" s="2143"/>
      <c r="F5" s="2144"/>
      <c r="G5" s="2144"/>
      <c r="H5" s="2144"/>
      <c r="I5" s="2144"/>
    </row>
    <row r="6" spans="1:18" ht="18.95" customHeight="1">
      <c r="A6" s="2145"/>
      <c r="B6" s="2146" t="s">
        <v>3880</v>
      </c>
      <c r="C6" s="2147"/>
      <c r="D6" s="2147"/>
      <c r="E6" s="3229" t="s">
        <v>3881</v>
      </c>
      <c r="F6" s="2148" t="s">
        <v>3882</v>
      </c>
      <c r="G6" s="2148" t="s">
        <v>3883</v>
      </c>
      <c r="H6" s="2148" t="s">
        <v>3884</v>
      </c>
      <c r="I6" s="2148" t="s">
        <v>3885</v>
      </c>
      <c r="J6" s="2148" t="s">
        <v>3886</v>
      </c>
      <c r="K6" s="2148" t="s">
        <v>3887</v>
      </c>
      <c r="L6" s="2148" t="s">
        <v>3888</v>
      </c>
      <c r="M6" s="2148" t="s">
        <v>3889</v>
      </c>
      <c r="N6" s="2148" t="s">
        <v>3890</v>
      </c>
      <c r="O6" s="2148" t="s">
        <v>3891</v>
      </c>
      <c r="P6" s="2148" t="s">
        <v>3892</v>
      </c>
      <c r="Q6" s="2148" t="s">
        <v>3893</v>
      </c>
      <c r="R6" s="2148" t="s">
        <v>3894</v>
      </c>
    </row>
    <row r="7" spans="1:18" ht="18.95" customHeight="1">
      <c r="A7" s="2149"/>
      <c r="B7" s="2150" t="s">
        <v>3895</v>
      </c>
      <c r="C7" s="2151"/>
      <c r="D7" s="2151"/>
      <c r="E7" s="3230"/>
      <c r="F7" s="2148">
        <v>30</v>
      </c>
      <c r="G7" s="2148">
        <v>31</v>
      </c>
      <c r="H7" s="2148">
        <v>30</v>
      </c>
      <c r="I7" s="2148">
        <v>31</v>
      </c>
      <c r="J7" s="2148">
        <v>31</v>
      </c>
      <c r="K7" s="2148">
        <v>30</v>
      </c>
      <c r="L7" s="2148">
        <v>31</v>
      </c>
      <c r="M7" s="2148">
        <v>30</v>
      </c>
      <c r="N7" s="2148">
        <v>31</v>
      </c>
      <c r="O7" s="2148">
        <v>31</v>
      </c>
      <c r="P7" s="2148">
        <v>28</v>
      </c>
      <c r="Q7" s="2148">
        <v>31</v>
      </c>
      <c r="R7" s="2152">
        <f>SUM(F7:Q7)</f>
        <v>365</v>
      </c>
    </row>
    <row r="8" spans="1:18" ht="18.95" customHeight="1">
      <c r="A8" s="2149"/>
      <c r="B8" s="2153" t="s">
        <v>3896</v>
      </c>
      <c r="C8" s="2154"/>
      <c r="D8" s="2154"/>
      <c r="E8" s="2155"/>
      <c r="F8" s="2155"/>
      <c r="G8" s="2155"/>
      <c r="H8" s="2155"/>
      <c r="I8" s="2155"/>
      <c r="J8" s="2155"/>
      <c r="K8" s="2155"/>
      <c r="L8" s="2155"/>
      <c r="M8" s="2155"/>
      <c r="N8" s="2155"/>
      <c r="O8" s="2155"/>
      <c r="P8" s="2155"/>
      <c r="Q8" s="2155"/>
      <c r="R8" s="2464"/>
    </row>
    <row r="9" spans="1:18" ht="18.95" customHeight="1">
      <c r="A9" s="2149"/>
      <c r="B9" s="2156"/>
      <c r="C9" s="2157" t="s">
        <v>3897</v>
      </c>
      <c r="D9" s="2157"/>
      <c r="E9" s="2158"/>
      <c r="F9" s="2159"/>
      <c r="G9" s="2159"/>
      <c r="H9" s="2159"/>
      <c r="I9" s="2159"/>
      <c r="J9" s="2159"/>
      <c r="K9" s="2159"/>
      <c r="L9" s="2159"/>
      <c r="M9" s="2159"/>
      <c r="N9" s="2159"/>
      <c r="O9" s="2159"/>
      <c r="P9" s="2159"/>
      <c r="Q9" s="2159"/>
      <c r="R9" s="2160"/>
    </row>
    <row r="10" spans="1:18" ht="18.95" customHeight="1">
      <c r="A10" s="2149"/>
      <c r="B10" s="2156"/>
      <c r="C10" s="2161" t="s">
        <v>3898</v>
      </c>
      <c r="D10" s="2161"/>
      <c r="E10" s="2162"/>
      <c r="F10" s="2163"/>
      <c r="G10" s="2163"/>
      <c r="H10" s="2163"/>
      <c r="I10" s="2163"/>
      <c r="J10" s="2163"/>
      <c r="K10" s="2163"/>
      <c r="L10" s="2163"/>
      <c r="M10" s="2163"/>
      <c r="N10" s="2163"/>
      <c r="O10" s="2163"/>
      <c r="P10" s="2163"/>
      <c r="Q10" s="2163"/>
      <c r="R10" s="2164"/>
    </row>
    <row r="11" spans="1:18" ht="18.95" customHeight="1">
      <c r="A11" s="2149"/>
      <c r="B11" s="2156"/>
      <c r="C11" s="2161" t="s">
        <v>3899</v>
      </c>
      <c r="D11" s="2161"/>
      <c r="E11" s="2165" t="s">
        <v>3900</v>
      </c>
      <c r="F11" s="2163"/>
      <c r="G11" s="2163"/>
      <c r="H11" s="2163"/>
      <c r="I11" s="2163"/>
      <c r="J11" s="2163"/>
      <c r="K11" s="2163"/>
      <c r="L11" s="2163"/>
      <c r="M11" s="2163"/>
      <c r="N11" s="2163"/>
      <c r="O11" s="2163"/>
      <c r="P11" s="2163"/>
      <c r="Q11" s="2163"/>
      <c r="R11" s="2465">
        <f>SUM(F11:Q11)</f>
        <v>0</v>
      </c>
    </row>
    <row r="12" spans="1:18" ht="18.95" customHeight="1">
      <c r="A12" s="2149"/>
      <c r="B12" s="2156"/>
      <c r="C12" s="2161" t="s">
        <v>3901</v>
      </c>
      <c r="D12" s="2161"/>
      <c r="E12" s="2165" t="s">
        <v>3900</v>
      </c>
      <c r="F12" s="2163"/>
      <c r="G12" s="2163"/>
      <c r="H12" s="2163"/>
      <c r="I12" s="2163"/>
      <c r="J12" s="2163"/>
      <c r="K12" s="2163"/>
      <c r="L12" s="2163"/>
      <c r="M12" s="2163"/>
      <c r="N12" s="2163"/>
      <c r="O12" s="2163"/>
      <c r="P12" s="2163"/>
      <c r="Q12" s="2163"/>
      <c r="R12" s="2465">
        <f t="shared" ref="R12:R17" si="0">SUM(F12:Q12)</f>
        <v>0</v>
      </c>
    </row>
    <row r="13" spans="1:18" ht="18.95" customHeight="1">
      <c r="A13" s="2149"/>
      <c r="B13" s="2156"/>
      <c r="C13" s="2161" t="s">
        <v>3902</v>
      </c>
      <c r="D13" s="2161"/>
      <c r="E13" s="2165" t="s">
        <v>3900</v>
      </c>
      <c r="F13" s="2163"/>
      <c r="G13" s="2163"/>
      <c r="H13" s="2163"/>
      <c r="I13" s="2163"/>
      <c r="J13" s="2163"/>
      <c r="K13" s="2163"/>
      <c r="L13" s="2163"/>
      <c r="M13" s="2163"/>
      <c r="N13" s="2163"/>
      <c r="O13" s="2163"/>
      <c r="P13" s="2163"/>
      <c r="Q13" s="2163"/>
      <c r="R13" s="2465">
        <f t="shared" si="0"/>
        <v>0</v>
      </c>
    </row>
    <row r="14" spans="1:18" ht="18.95" customHeight="1">
      <c r="A14" s="2149"/>
      <c r="B14" s="2156"/>
      <c r="C14" s="2161" t="s">
        <v>3903</v>
      </c>
      <c r="D14" s="2161"/>
      <c r="E14" s="2165" t="s">
        <v>3900</v>
      </c>
      <c r="F14" s="2163"/>
      <c r="G14" s="2163"/>
      <c r="H14" s="2163"/>
      <c r="I14" s="2163"/>
      <c r="J14" s="2163"/>
      <c r="K14" s="2163"/>
      <c r="L14" s="2163"/>
      <c r="M14" s="2163"/>
      <c r="N14" s="2163"/>
      <c r="O14" s="2163"/>
      <c r="P14" s="2163"/>
      <c r="Q14" s="2163"/>
      <c r="R14" s="2465">
        <f t="shared" si="0"/>
        <v>0</v>
      </c>
    </row>
    <row r="15" spans="1:18" ht="18.95" customHeight="1">
      <c r="A15" s="2149"/>
      <c r="B15" s="2156"/>
      <c r="C15" s="2161" t="s">
        <v>3904</v>
      </c>
      <c r="D15" s="2161"/>
      <c r="E15" s="2165" t="s">
        <v>3900</v>
      </c>
      <c r="F15" s="2163"/>
      <c r="G15" s="2163"/>
      <c r="H15" s="2163"/>
      <c r="I15" s="2163"/>
      <c r="J15" s="2163"/>
      <c r="K15" s="2163"/>
      <c r="L15" s="2163"/>
      <c r="M15" s="2163"/>
      <c r="N15" s="2163"/>
      <c r="O15" s="2163"/>
      <c r="P15" s="2163"/>
      <c r="Q15" s="2163"/>
      <c r="R15" s="2465">
        <f t="shared" si="0"/>
        <v>0</v>
      </c>
    </row>
    <row r="16" spans="1:18" ht="18.95" customHeight="1">
      <c r="A16" s="2149"/>
      <c r="B16" s="2166"/>
      <c r="C16" s="2167" t="s">
        <v>3905</v>
      </c>
      <c r="D16" s="2167"/>
      <c r="E16" s="2168" t="s">
        <v>3900</v>
      </c>
      <c r="F16" s="2169"/>
      <c r="G16" s="2169"/>
      <c r="H16" s="2169"/>
      <c r="I16" s="2169"/>
      <c r="J16" s="2169"/>
      <c r="K16" s="2169"/>
      <c r="L16" s="2169"/>
      <c r="M16" s="2169"/>
      <c r="N16" s="2169"/>
      <c r="O16" s="2169"/>
      <c r="P16" s="2169"/>
      <c r="Q16" s="2169"/>
      <c r="R16" s="2466">
        <f t="shared" si="0"/>
        <v>0</v>
      </c>
    </row>
    <row r="17" spans="1:18" ht="18.95" customHeight="1">
      <c r="A17" s="2149"/>
      <c r="B17" s="2152" t="s">
        <v>3906</v>
      </c>
      <c r="C17" s="2170"/>
      <c r="D17" s="2170"/>
      <c r="E17" s="2168" t="s">
        <v>3900</v>
      </c>
      <c r="F17" s="2171"/>
      <c r="G17" s="2171"/>
      <c r="H17" s="2171"/>
      <c r="I17" s="2171"/>
      <c r="J17" s="2171"/>
      <c r="K17" s="2171"/>
      <c r="L17" s="2171"/>
      <c r="M17" s="2171"/>
      <c r="N17" s="2171"/>
      <c r="O17" s="2171"/>
      <c r="P17" s="2171"/>
      <c r="Q17" s="2171"/>
      <c r="R17" s="2467">
        <f t="shared" si="0"/>
        <v>0</v>
      </c>
    </row>
    <row r="18" spans="1:18" ht="18.95" customHeight="1">
      <c r="A18" s="2149"/>
      <c r="B18" s="2463" t="s">
        <v>4307</v>
      </c>
      <c r="C18" s="2172"/>
      <c r="D18" s="2172"/>
      <c r="E18" s="2172"/>
      <c r="F18" s="2173"/>
      <c r="G18" s="2173"/>
      <c r="H18" s="2173"/>
      <c r="I18" s="2173"/>
      <c r="J18" s="2173"/>
      <c r="K18" s="2173"/>
      <c r="L18" s="2173"/>
      <c r="M18" s="2173"/>
      <c r="N18" s="2173"/>
      <c r="O18" s="2173"/>
      <c r="P18" s="2173"/>
      <c r="Q18" s="2173"/>
      <c r="R18" s="2174"/>
    </row>
    <row r="19" spans="1:18" ht="18.95" customHeight="1">
      <c r="A19" s="2149"/>
      <c r="B19" s="2463"/>
      <c r="C19" s="2172"/>
      <c r="D19" s="2172"/>
      <c r="E19" s="2172"/>
      <c r="F19" s="2173"/>
      <c r="G19" s="2173"/>
      <c r="H19" s="2173"/>
      <c r="I19" s="2173"/>
      <c r="J19" s="2173"/>
      <c r="K19" s="2173"/>
      <c r="L19" s="2173"/>
      <c r="M19" s="2173"/>
      <c r="N19" s="2173"/>
      <c r="O19" s="2173"/>
      <c r="P19" s="2173"/>
      <c r="Q19" s="2173"/>
      <c r="R19" s="2174"/>
    </row>
    <row r="20" spans="1:18" ht="18.95" customHeight="1">
      <c r="B20" s="2142" t="s">
        <v>3907</v>
      </c>
      <c r="C20" s="2175"/>
      <c r="D20" s="2175"/>
      <c r="E20" s="2176"/>
      <c r="F20" s="2177"/>
      <c r="G20" s="2176"/>
      <c r="H20" s="2176"/>
      <c r="I20" s="2178"/>
    </row>
    <row r="21" spans="1:18" s="2177" customFormat="1" ht="9.75" customHeight="1">
      <c r="B21" s="2179"/>
      <c r="C21" s="2179"/>
      <c r="D21" s="2179"/>
      <c r="E21" s="2176"/>
      <c r="F21" s="2180"/>
      <c r="G21" s="2180"/>
      <c r="H21" s="2180"/>
      <c r="J21" s="2176"/>
      <c r="K21" s="2176"/>
      <c r="L21" s="2176"/>
      <c r="M21" s="2176"/>
    </row>
    <row r="22" spans="1:18" ht="18.95" customHeight="1">
      <c r="A22" s="2145"/>
      <c r="B22" s="2181" t="s">
        <v>3880</v>
      </c>
      <c r="C22" s="2181"/>
      <c r="D22" s="2181"/>
      <c r="E22" s="2148" t="s">
        <v>3881</v>
      </c>
      <c r="F22" s="2148" t="s">
        <v>3882</v>
      </c>
      <c r="G22" s="2148" t="s">
        <v>3883</v>
      </c>
      <c r="H22" s="2148" t="s">
        <v>3884</v>
      </c>
      <c r="I22" s="2148" t="s">
        <v>3885</v>
      </c>
      <c r="J22" s="2148" t="s">
        <v>3886</v>
      </c>
      <c r="K22" s="2148" t="s">
        <v>3887</v>
      </c>
      <c r="L22" s="2148" t="s">
        <v>3888</v>
      </c>
      <c r="M22" s="2148" t="s">
        <v>3889</v>
      </c>
      <c r="N22" s="2148" t="s">
        <v>3890</v>
      </c>
      <c r="O22" s="2148" t="s">
        <v>3891</v>
      </c>
      <c r="P22" s="2148" t="s">
        <v>3892</v>
      </c>
      <c r="Q22" s="2148" t="s">
        <v>3893</v>
      </c>
      <c r="R22" s="2148" t="s">
        <v>3894</v>
      </c>
    </row>
    <row r="23" spans="1:18" ht="18.95" customHeight="1">
      <c r="A23" s="2149"/>
      <c r="B23" s="2182" t="s">
        <v>3908</v>
      </c>
      <c r="C23" s="2183"/>
      <c r="D23" s="2183"/>
      <c r="E23" s="2184"/>
      <c r="F23" s="2185"/>
      <c r="G23" s="2185"/>
      <c r="H23" s="2185"/>
      <c r="I23" s="2185"/>
      <c r="J23" s="2185"/>
      <c r="K23" s="2185"/>
      <c r="L23" s="2185"/>
      <c r="M23" s="2185"/>
      <c r="N23" s="2185"/>
      <c r="O23" s="2185"/>
      <c r="P23" s="2185"/>
      <c r="Q23" s="2185"/>
      <c r="R23" s="2186"/>
    </row>
    <row r="24" spans="1:18" ht="18.95" customHeight="1">
      <c r="A24" s="2149"/>
      <c r="B24" s="2187"/>
      <c r="C24" s="2161" t="s">
        <v>326</v>
      </c>
      <c r="D24" s="2161"/>
      <c r="E24" s="2165" t="s">
        <v>3909</v>
      </c>
      <c r="F24" s="2843"/>
      <c r="G24" s="2843"/>
      <c r="H24" s="2843"/>
      <c r="I24" s="2843"/>
      <c r="J24" s="2843"/>
      <c r="K24" s="2843"/>
      <c r="L24" s="2843"/>
      <c r="M24" s="2843"/>
      <c r="N24" s="2843"/>
      <c r="O24" s="2843"/>
      <c r="P24" s="2843"/>
      <c r="Q24" s="2843"/>
      <c r="R24" s="2846">
        <f t="shared" ref="R24:R26" si="1">SUM(F24:Q24)</f>
        <v>0</v>
      </c>
    </row>
    <row r="25" spans="1:18" ht="18.95" customHeight="1">
      <c r="A25" s="2149"/>
      <c r="B25" s="2187"/>
      <c r="C25" s="2161" t="s">
        <v>3910</v>
      </c>
      <c r="D25" s="2188"/>
      <c r="E25" s="2189" t="s">
        <v>3911</v>
      </c>
      <c r="F25" s="2843"/>
      <c r="G25" s="2843"/>
      <c r="H25" s="2843"/>
      <c r="I25" s="2843"/>
      <c r="J25" s="2843"/>
      <c r="K25" s="2843"/>
      <c r="L25" s="2843"/>
      <c r="M25" s="2843"/>
      <c r="N25" s="2843"/>
      <c r="O25" s="2843"/>
      <c r="P25" s="2843"/>
      <c r="Q25" s="2843"/>
      <c r="R25" s="2846">
        <f t="shared" si="1"/>
        <v>0</v>
      </c>
    </row>
    <row r="26" spans="1:18" ht="18.95" customHeight="1">
      <c r="A26" s="2149"/>
      <c r="B26" s="2170"/>
      <c r="C26" s="2190" t="s">
        <v>3912</v>
      </c>
      <c r="D26" s="2191"/>
      <c r="E26" s="2148" t="s">
        <v>3911</v>
      </c>
      <c r="F26" s="2842">
        <f>SUM(F24:F25)</f>
        <v>0</v>
      </c>
      <c r="G26" s="2842">
        <f t="shared" ref="G26:Q26" si="2">SUM(G24:G25)</f>
        <v>0</v>
      </c>
      <c r="H26" s="2842">
        <f t="shared" si="2"/>
        <v>0</v>
      </c>
      <c r="I26" s="2842">
        <f t="shared" si="2"/>
        <v>0</v>
      </c>
      <c r="J26" s="2842">
        <f t="shared" si="2"/>
        <v>0</v>
      </c>
      <c r="K26" s="2842">
        <f t="shared" si="2"/>
        <v>0</v>
      </c>
      <c r="L26" s="2842">
        <f t="shared" si="2"/>
        <v>0</v>
      </c>
      <c r="M26" s="2842">
        <f t="shared" si="2"/>
        <v>0</v>
      </c>
      <c r="N26" s="2842">
        <f t="shared" si="2"/>
        <v>0</v>
      </c>
      <c r="O26" s="2842">
        <f t="shared" si="2"/>
        <v>0</v>
      </c>
      <c r="P26" s="2842">
        <f t="shared" si="2"/>
        <v>0</v>
      </c>
      <c r="Q26" s="2842">
        <f t="shared" si="2"/>
        <v>0</v>
      </c>
      <c r="R26" s="2842">
        <f t="shared" si="1"/>
        <v>0</v>
      </c>
    </row>
    <row r="27" spans="1:18" ht="18.95" customHeight="1">
      <c r="A27" s="2149"/>
      <c r="B27" s="2182" t="s">
        <v>3913</v>
      </c>
      <c r="C27" s="2183"/>
      <c r="D27" s="2183"/>
      <c r="E27" s="2184"/>
      <c r="F27" s="2844"/>
      <c r="G27" s="2844"/>
      <c r="H27" s="2844"/>
      <c r="I27" s="2844"/>
      <c r="J27" s="2844"/>
      <c r="K27" s="2844"/>
      <c r="L27" s="2844"/>
      <c r="M27" s="2844"/>
      <c r="N27" s="2844"/>
      <c r="O27" s="2844"/>
      <c r="P27" s="2844"/>
      <c r="Q27" s="2844"/>
      <c r="R27" s="2845"/>
    </row>
    <row r="28" spans="1:18" ht="18.95" customHeight="1">
      <c r="A28" s="2149"/>
      <c r="B28" s="2192"/>
      <c r="C28" s="3231" t="s">
        <v>3914</v>
      </c>
      <c r="D28" s="3232"/>
      <c r="E28" s="2165" t="s">
        <v>3915</v>
      </c>
      <c r="F28" s="2846">
        <f>SUM(F29:F32)</f>
        <v>0</v>
      </c>
      <c r="G28" s="2846">
        <f t="shared" ref="G28:Q28" si="3">SUM(G29:G32)</f>
        <v>0</v>
      </c>
      <c r="H28" s="2846">
        <f t="shared" si="3"/>
        <v>0</v>
      </c>
      <c r="I28" s="2846">
        <f t="shared" si="3"/>
        <v>0</v>
      </c>
      <c r="J28" s="2846">
        <f t="shared" si="3"/>
        <v>0</v>
      </c>
      <c r="K28" s="2846">
        <f t="shared" si="3"/>
        <v>0</v>
      </c>
      <c r="L28" s="2846">
        <f t="shared" si="3"/>
        <v>0</v>
      </c>
      <c r="M28" s="2846">
        <f t="shared" si="3"/>
        <v>0</v>
      </c>
      <c r="N28" s="2846">
        <f t="shared" si="3"/>
        <v>0</v>
      </c>
      <c r="O28" s="2846">
        <f t="shared" si="3"/>
        <v>0</v>
      </c>
      <c r="P28" s="2846">
        <f t="shared" si="3"/>
        <v>0</v>
      </c>
      <c r="Q28" s="2846">
        <f t="shared" si="3"/>
        <v>0</v>
      </c>
      <c r="R28" s="2846">
        <f t="shared" ref="R28:R33" si="4">SUM(F28:Q28)</f>
        <v>0</v>
      </c>
    </row>
    <row r="29" spans="1:18" ht="18.95" customHeight="1">
      <c r="A29" s="2149"/>
      <c r="B29" s="2187"/>
      <c r="C29" s="2193"/>
      <c r="D29" s="2194" t="s">
        <v>3916</v>
      </c>
      <c r="E29" s="2165" t="s">
        <v>3911</v>
      </c>
      <c r="F29" s="2843"/>
      <c r="G29" s="2843"/>
      <c r="H29" s="2843"/>
      <c r="I29" s="2843"/>
      <c r="J29" s="2843"/>
      <c r="K29" s="2843"/>
      <c r="L29" s="2843"/>
      <c r="M29" s="2843"/>
      <c r="N29" s="2843"/>
      <c r="O29" s="2843"/>
      <c r="P29" s="2843"/>
      <c r="Q29" s="2843"/>
      <c r="R29" s="2846">
        <f t="shared" si="4"/>
        <v>0</v>
      </c>
    </row>
    <row r="30" spans="1:18" ht="18.95" customHeight="1">
      <c r="A30" s="2149"/>
      <c r="B30" s="2187"/>
      <c r="C30" s="2193"/>
      <c r="D30" s="2194" t="s">
        <v>3917</v>
      </c>
      <c r="E30" s="2165" t="s">
        <v>3911</v>
      </c>
      <c r="F30" s="2843"/>
      <c r="G30" s="2843"/>
      <c r="H30" s="2843"/>
      <c r="I30" s="2843"/>
      <c r="J30" s="2843"/>
      <c r="K30" s="2843"/>
      <c r="L30" s="2843"/>
      <c r="M30" s="2843"/>
      <c r="N30" s="2843"/>
      <c r="O30" s="2843"/>
      <c r="P30" s="2843"/>
      <c r="Q30" s="2843"/>
      <c r="R30" s="2846">
        <f t="shared" si="4"/>
        <v>0</v>
      </c>
    </row>
    <row r="31" spans="1:18" ht="18.95" customHeight="1">
      <c r="A31" s="2149"/>
      <c r="B31" s="2187"/>
      <c r="C31" s="2193"/>
      <c r="D31" s="2194" t="s">
        <v>3918</v>
      </c>
      <c r="E31" s="2165" t="s">
        <v>3911</v>
      </c>
      <c r="F31" s="2843"/>
      <c r="G31" s="2843"/>
      <c r="H31" s="2843"/>
      <c r="I31" s="2843"/>
      <c r="J31" s="2843"/>
      <c r="K31" s="2843"/>
      <c r="L31" s="2843"/>
      <c r="M31" s="2843"/>
      <c r="N31" s="2843"/>
      <c r="O31" s="2843"/>
      <c r="P31" s="2843"/>
      <c r="Q31" s="2843"/>
      <c r="R31" s="2846">
        <f t="shared" si="4"/>
        <v>0</v>
      </c>
    </row>
    <row r="32" spans="1:18" ht="18.95" customHeight="1">
      <c r="A32" s="2149"/>
      <c r="B32" s="2187"/>
      <c r="C32" s="2195"/>
      <c r="D32" s="2194" t="s">
        <v>3919</v>
      </c>
      <c r="E32" s="2165" t="s">
        <v>3911</v>
      </c>
      <c r="F32" s="2843"/>
      <c r="G32" s="2843"/>
      <c r="H32" s="2843"/>
      <c r="I32" s="2843"/>
      <c r="J32" s="2843"/>
      <c r="K32" s="2843"/>
      <c r="L32" s="2843"/>
      <c r="M32" s="2843"/>
      <c r="N32" s="2843"/>
      <c r="O32" s="2843"/>
      <c r="P32" s="2843"/>
      <c r="Q32" s="2843"/>
      <c r="R32" s="2846">
        <f t="shared" si="4"/>
        <v>0</v>
      </c>
    </row>
    <row r="33" spans="1:18" ht="18.95" customHeight="1">
      <c r="A33" s="2149"/>
      <c r="B33" s="2187"/>
      <c r="C33" s="2161" t="s">
        <v>3920</v>
      </c>
      <c r="D33" s="2161"/>
      <c r="E33" s="2165" t="s">
        <v>3911</v>
      </c>
      <c r="F33" s="2846">
        <f>F26-F28</f>
        <v>0</v>
      </c>
      <c r="G33" s="2846">
        <f t="shared" ref="G33:Q33" si="5">G26-G28</f>
        <v>0</v>
      </c>
      <c r="H33" s="2846">
        <f t="shared" si="5"/>
        <v>0</v>
      </c>
      <c r="I33" s="2846">
        <f t="shared" si="5"/>
        <v>0</v>
      </c>
      <c r="J33" s="2846">
        <f t="shared" si="5"/>
        <v>0</v>
      </c>
      <c r="K33" s="2846">
        <f t="shared" si="5"/>
        <v>0</v>
      </c>
      <c r="L33" s="2846">
        <f t="shared" si="5"/>
        <v>0</v>
      </c>
      <c r="M33" s="2846">
        <f t="shared" si="5"/>
        <v>0</v>
      </c>
      <c r="N33" s="2846">
        <f t="shared" si="5"/>
        <v>0</v>
      </c>
      <c r="O33" s="2846">
        <f t="shared" si="5"/>
        <v>0</v>
      </c>
      <c r="P33" s="2846">
        <f t="shared" si="5"/>
        <v>0</v>
      </c>
      <c r="Q33" s="2846">
        <f t="shared" si="5"/>
        <v>0</v>
      </c>
      <c r="R33" s="2846">
        <f t="shared" si="4"/>
        <v>0</v>
      </c>
    </row>
    <row r="34" spans="1:18" ht="18.95" customHeight="1">
      <c r="A34" s="2149"/>
      <c r="B34" s="2196"/>
      <c r="C34" s="3233" t="s">
        <v>3921</v>
      </c>
      <c r="D34" s="3234"/>
      <c r="E34" s="2165" t="s">
        <v>3911</v>
      </c>
      <c r="F34" s="2846">
        <f>ROUND(109500/12,0)</f>
        <v>9125</v>
      </c>
      <c r="G34" s="2846">
        <f t="shared" ref="G34:Q34" si="6">ROUND(109500/12,0)</f>
        <v>9125</v>
      </c>
      <c r="H34" s="2846">
        <f t="shared" si="6"/>
        <v>9125</v>
      </c>
      <c r="I34" s="2846">
        <f t="shared" si="6"/>
        <v>9125</v>
      </c>
      <c r="J34" s="2846">
        <f t="shared" si="6"/>
        <v>9125</v>
      </c>
      <c r="K34" s="2846">
        <f t="shared" si="6"/>
        <v>9125</v>
      </c>
      <c r="L34" s="2846">
        <f t="shared" si="6"/>
        <v>9125</v>
      </c>
      <c r="M34" s="2846">
        <f t="shared" si="6"/>
        <v>9125</v>
      </c>
      <c r="N34" s="2846">
        <f t="shared" si="6"/>
        <v>9125</v>
      </c>
      <c r="O34" s="2846">
        <f t="shared" si="6"/>
        <v>9125</v>
      </c>
      <c r="P34" s="2846">
        <f t="shared" si="6"/>
        <v>9125</v>
      </c>
      <c r="Q34" s="2846">
        <f t="shared" si="6"/>
        <v>9125</v>
      </c>
      <c r="R34" s="2846">
        <f>SUM(F34:Q34)</f>
        <v>109500</v>
      </c>
    </row>
    <row r="35" spans="1:18" ht="18.95" customHeight="1">
      <c r="A35" s="2149"/>
      <c r="B35" s="2187"/>
      <c r="C35" s="2161" t="s">
        <v>3922</v>
      </c>
      <c r="D35" s="2188"/>
      <c r="E35" s="2189" t="s">
        <v>3911</v>
      </c>
      <c r="F35" s="2847">
        <f>F33-F34</f>
        <v>-9125</v>
      </c>
      <c r="G35" s="2847">
        <f t="shared" ref="G35:Q35" si="7">G33-G34</f>
        <v>-9125</v>
      </c>
      <c r="H35" s="2847">
        <f t="shared" si="7"/>
        <v>-9125</v>
      </c>
      <c r="I35" s="2847">
        <f t="shared" si="7"/>
        <v>-9125</v>
      </c>
      <c r="J35" s="2847">
        <f t="shared" si="7"/>
        <v>-9125</v>
      </c>
      <c r="K35" s="2847">
        <f t="shared" si="7"/>
        <v>-9125</v>
      </c>
      <c r="L35" s="2847">
        <f t="shared" si="7"/>
        <v>-9125</v>
      </c>
      <c r="M35" s="2847">
        <f t="shared" si="7"/>
        <v>-9125</v>
      </c>
      <c r="N35" s="2847">
        <f t="shared" si="7"/>
        <v>-9125</v>
      </c>
      <c r="O35" s="2847">
        <f t="shared" si="7"/>
        <v>-9125</v>
      </c>
      <c r="P35" s="2847">
        <f t="shared" si="7"/>
        <v>-9125</v>
      </c>
      <c r="Q35" s="2847">
        <f t="shared" si="7"/>
        <v>-9125</v>
      </c>
      <c r="R35" s="2847">
        <f>SUM(F35:Q35)</f>
        <v>-109500</v>
      </c>
    </row>
    <row r="36" spans="1:18" ht="18.95" customHeight="1">
      <c r="A36" s="2149"/>
      <c r="B36" s="2170"/>
      <c r="C36" s="2190" t="s">
        <v>3923</v>
      </c>
      <c r="D36" s="2197"/>
      <c r="E36" s="2148" t="s">
        <v>3911</v>
      </c>
      <c r="F36" s="2842">
        <f>F28+F34+F35</f>
        <v>0</v>
      </c>
      <c r="G36" s="2842">
        <f t="shared" ref="G36:Q36" si="8">G28+G34+G35</f>
        <v>0</v>
      </c>
      <c r="H36" s="2842">
        <f t="shared" si="8"/>
        <v>0</v>
      </c>
      <c r="I36" s="2842">
        <f t="shared" si="8"/>
        <v>0</v>
      </c>
      <c r="J36" s="2842">
        <f t="shared" si="8"/>
        <v>0</v>
      </c>
      <c r="K36" s="2842">
        <f t="shared" si="8"/>
        <v>0</v>
      </c>
      <c r="L36" s="2842">
        <f t="shared" si="8"/>
        <v>0</v>
      </c>
      <c r="M36" s="2842">
        <f t="shared" si="8"/>
        <v>0</v>
      </c>
      <c r="N36" s="2842">
        <f t="shared" si="8"/>
        <v>0</v>
      </c>
      <c r="O36" s="2842">
        <f t="shared" si="8"/>
        <v>0</v>
      </c>
      <c r="P36" s="2842">
        <f t="shared" si="8"/>
        <v>0</v>
      </c>
      <c r="Q36" s="2842">
        <f t="shared" si="8"/>
        <v>0</v>
      </c>
      <c r="R36" s="2842">
        <f>SUM(F36:Q36)</f>
        <v>0</v>
      </c>
    </row>
    <row r="37" spans="1:18">
      <c r="B37" s="2209" t="s">
        <v>4308</v>
      </c>
      <c r="E37" s="2180"/>
      <c r="F37" s="2174"/>
      <c r="G37" s="2174"/>
      <c r="H37" s="2174"/>
      <c r="I37" s="2174"/>
      <c r="J37" s="2174"/>
      <c r="K37" s="2174"/>
      <c r="L37" s="2174"/>
      <c r="M37" s="2174"/>
      <c r="N37" s="2174"/>
      <c r="O37" s="2174"/>
      <c r="P37" s="2174"/>
      <c r="Q37" s="2174"/>
      <c r="R37" s="2174"/>
    </row>
    <row r="38" spans="1:18">
      <c r="B38" s="2209" t="s">
        <v>3924</v>
      </c>
      <c r="E38" s="2180"/>
      <c r="F38" s="2174"/>
      <c r="G38" s="2174"/>
      <c r="H38" s="2174"/>
      <c r="I38" s="2174"/>
      <c r="J38" s="2174"/>
      <c r="K38" s="2174"/>
      <c r="L38" s="2174"/>
      <c r="M38" s="2174"/>
      <c r="N38" s="2174"/>
      <c r="O38" s="2174"/>
      <c r="P38" s="2174"/>
      <c r="Q38" s="2174"/>
      <c r="R38" s="2174"/>
    </row>
    <row r="39" spans="1:18">
      <c r="E39" s="2180"/>
      <c r="F39" s="2174"/>
      <c r="G39" s="2174"/>
      <c r="H39" s="2174"/>
      <c r="I39" s="2174"/>
      <c r="J39" s="2174"/>
      <c r="K39" s="2174"/>
      <c r="L39" s="2174"/>
      <c r="M39" s="2174"/>
      <c r="N39" s="2174"/>
      <c r="O39" s="2174"/>
      <c r="P39" s="2174"/>
      <c r="Q39" s="2174"/>
      <c r="R39" s="2174"/>
    </row>
    <row r="40" spans="1:18" ht="18.95" customHeight="1">
      <c r="B40" s="2142" t="s">
        <v>3925</v>
      </c>
      <c r="C40" s="2175"/>
      <c r="D40" s="2175"/>
      <c r="E40" s="2176"/>
      <c r="F40" s="2177"/>
      <c r="G40" s="2176"/>
      <c r="H40" s="2176"/>
      <c r="I40" s="2178"/>
      <c r="J40" s="2177"/>
      <c r="K40" s="2177"/>
      <c r="L40" s="2177"/>
    </row>
    <row r="41" spans="1:18">
      <c r="B41" s="2177" t="s">
        <v>3926</v>
      </c>
      <c r="C41" s="2177"/>
      <c r="D41" s="2177"/>
      <c r="E41" s="2133"/>
      <c r="I41" s="2177"/>
      <c r="K41" s="2133" t="s">
        <v>3927</v>
      </c>
      <c r="L41" s="2177"/>
      <c r="M41" s="2174"/>
      <c r="N41" s="2174"/>
      <c r="O41" s="2174"/>
      <c r="P41" s="2174"/>
      <c r="Q41" s="2174"/>
      <c r="R41" s="2174"/>
    </row>
    <row r="42" spans="1:18" ht="18" customHeight="1">
      <c r="B42" s="2198" t="s">
        <v>3928</v>
      </c>
      <c r="C42" s="2199"/>
      <c r="D42" s="2200"/>
      <c r="E42" s="2201" t="s">
        <v>3929</v>
      </c>
      <c r="F42" s="3217" t="s">
        <v>3930</v>
      </c>
      <c r="G42" s="3218"/>
      <c r="H42" s="3219" t="s">
        <v>4409</v>
      </c>
      <c r="I42" s="3219"/>
      <c r="J42" s="2177"/>
      <c r="K42" s="3235" t="s">
        <v>3931</v>
      </c>
      <c r="L42" s="3235"/>
      <c r="M42" s="3235"/>
      <c r="N42" s="3235"/>
      <c r="O42" s="3235"/>
      <c r="P42" s="3235"/>
      <c r="Q42" s="3235"/>
      <c r="R42" s="3235"/>
    </row>
    <row r="43" spans="1:18" ht="18" customHeight="1">
      <c r="B43" s="2202" t="s">
        <v>3932</v>
      </c>
      <c r="C43" s="2203"/>
      <c r="D43" s="2204"/>
      <c r="E43" s="2205" t="s">
        <v>3131</v>
      </c>
      <c r="F43" s="3236"/>
      <c r="G43" s="3237"/>
      <c r="H43" s="3238"/>
      <c r="I43" s="3238"/>
      <c r="J43" s="2177"/>
      <c r="K43" s="3235"/>
      <c r="L43" s="3235"/>
      <c r="M43" s="3235"/>
      <c r="N43" s="3235"/>
      <c r="O43" s="3235"/>
      <c r="P43" s="3235"/>
      <c r="Q43" s="3235"/>
      <c r="R43" s="3235"/>
    </row>
    <row r="44" spans="1:18" ht="18" customHeight="1">
      <c r="B44" s="2202" t="s">
        <v>3933</v>
      </c>
      <c r="C44" s="2203"/>
      <c r="D44" s="2204"/>
      <c r="E44" s="2205" t="s">
        <v>273</v>
      </c>
      <c r="F44" s="3239" t="s">
        <v>3934</v>
      </c>
      <c r="G44" s="3240"/>
      <c r="H44" s="3241"/>
      <c r="I44" s="3241"/>
      <c r="J44" s="2177"/>
      <c r="K44" s="3235"/>
      <c r="L44" s="3235"/>
      <c r="M44" s="3235"/>
      <c r="N44" s="3235"/>
      <c r="O44" s="3235"/>
      <c r="P44" s="3235"/>
      <c r="Q44" s="3235"/>
      <c r="R44" s="3235"/>
    </row>
    <row r="45" spans="1:18" ht="18" customHeight="1">
      <c r="B45" s="2202" t="s">
        <v>3935</v>
      </c>
      <c r="C45" s="2203"/>
      <c r="D45" s="2204"/>
      <c r="E45" s="2205" t="s">
        <v>308</v>
      </c>
      <c r="F45" s="3215"/>
      <c r="G45" s="3216"/>
      <c r="H45" s="3214"/>
      <c r="I45" s="3214"/>
      <c r="J45" s="2177"/>
      <c r="K45" s="3235"/>
      <c r="L45" s="3235"/>
      <c r="M45" s="3235"/>
      <c r="N45" s="3235"/>
      <c r="O45" s="3235"/>
      <c r="P45" s="3235"/>
      <c r="Q45" s="3235"/>
      <c r="R45" s="3235"/>
    </row>
    <row r="46" spans="1:18" ht="18" customHeight="1">
      <c r="B46" s="2206" t="s">
        <v>3936</v>
      </c>
      <c r="C46" s="2207"/>
      <c r="D46" s="2208"/>
      <c r="E46" s="2205" t="s">
        <v>3937</v>
      </c>
      <c r="F46" s="3215"/>
      <c r="G46" s="3216"/>
      <c r="H46" s="3214"/>
      <c r="I46" s="3214"/>
      <c r="J46" s="2177"/>
      <c r="K46" s="3235"/>
      <c r="L46" s="3235"/>
      <c r="M46" s="3235"/>
      <c r="N46" s="3235"/>
      <c r="O46" s="3235"/>
      <c r="P46" s="3235"/>
      <c r="Q46" s="3235"/>
      <c r="R46" s="3235"/>
    </row>
    <row r="47" spans="1:18" ht="18" customHeight="1">
      <c r="B47" s="2202" t="s">
        <v>3938</v>
      </c>
      <c r="C47" s="2203"/>
      <c r="D47" s="2204"/>
      <c r="E47" s="2205" t="s">
        <v>3939</v>
      </c>
      <c r="F47" s="3215"/>
      <c r="G47" s="3216"/>
      <c r="H47" s="3214"/>
      <c r="I47" s="3214"/>
      <c r="J47" s="2177"/>
      <c r="K47" s="3235"/>
      <c r="L47" s="3235"/>
      <c r="M47" s="3235"/>
      <c r="N47" s="3235"/>
      <c r="O47" s="3235"/>
      <c r="P47" s="3235"/>
      <c r="Q47" s="3235"/>
      <c r="R47" s="3235"/>
    </row>
    <row r="48" spans="1:18" ht="18" customHeight="1">
      <c r="B48" s="2202" t="s">
        <v>3940</v>
      </c>
      <c r="C48" s="2203"/>
      <c r="D48" s="2204"/>
      <c r="E48" s="2205" t="s">
        <v>3941</v>
      </c>
      <c r="F48" s="3215"/>
      <c r="G48" s="3216"/>
      <c r="H48" s="3214"/>
      <c r="I48" s="3214"/>
      <c r="J48" s="2177"/>
      <c r="K48" s="3235"/>
      <c r="L48" s="3235"/>
      <c r="M48" s="3235"/>
      <c r="N48" s="3235"/>
      <c r="O48" s="3235"/>
      <c r="P48" s="3235"/>
      <c r="Q48" s="3235"/>
      <c r="R48" s="3235"/>
    </row>
    <row r="49" spans="1:18" ht="18" customHeight="1">
      <c r="B49" s="2202" t="s">
        <v>3942</v>
      </c>
      <c r="C49" s="2203"/>
      <c r="D49" s="2204"/>
      <c r="E49" s="2205" t="s">
        <v>3943</v>
      </c>
      <c r="F49" s="3215"/>
      <c r="G49" s="3216"/>
      <c r="H49" s="3214"/>
      <c r="I49" s="3214"/>
      <c r="J49" s="2177"/>
      <c r="K49" s="3235"/>
      <c r="L49" s="3235"/>
      <c r="M49" s="3235"/>
      <c r="N49" s="3235"/>
      <c r="O49" s="3235"/>
      <c r="P49" s="3235"/>
      <c r="Q49" s="3235"/>
      <c r="R49" s="3235"/>
    </row>
    <row r="50" spans="1:18" ht="18" customHeight="1">
      <c r="B50" s="2202" t="s">
        <v>3942</v>
      </c>
      <c r="C50" s="2203"/>
      <c r="D50" s="2204"/>
      <c r="E50" s="2205" t="s">
        <v>3943</v>
      </c>
      <c r="F50" s="3215"/>
      <c r="G50" s="3216"/>
      <c r="H50" s="3214"/>
      <c r="I50" s="3214"/>
      <c r="J50" s="2177"/>
      <c r="K50" s="3235"/>
      <c r="L50" s="3235"/>
      <c r="M50" s="3235"/>
      <c r="N50" s="3235"/>
      <c r="O50" s="3235"/>
      <c r="P50" s="3235"/>
      <c r="Q50" s="3235"/>
      <c r="R50" s="3235"/>
    </row>
    <row r="51" spans="1:18" ht="18" customHeight="1">
      <c r="B51" s="2202"/>
      <c r="C51" s="2203"/>
      <c r="D51" s="2204"/>
      <c r="E51" s="2205"/>
      <c r="F51" s="3215"/>
      <c r="G51" s="3216"/>
      <c r="H51" s="3214"/>
      <c r="I51" s="3214"/>
      <c r="J51" s="2177"/>
      <c r="K51" s="3235"/>
      <c r="L51" s="3235"/>
      <c r="M51" s="3235"/>
      <c r="N51" s="3235"/>
      <c r="O51" s="3235"/>
      <c r="P51" s="3235"/>
      <c r="Q51" s="3235"/>
      <c r="R51" s="3235"/>
    </row>
    <row r="52" spans="1:18" ht="18" customHeight="1">
      <c r="B52" s="2202" t="s">
        <v>3944</v>
      </c>
      <c r="C52" s="2203"/>
      <c r="D52" s="2204"/>
      <c r="E52" s="2205" t="s">
        <v>3943</v>
      </c>
      <c r="F52" s="3215"/>
      <c r="G52" s="3216"/>
      <c r="H52" s="3214"/>
      <c r="I52" s="3214"/>
      <c r="J52" s="2177"/>
      <c r="K52" s="3235"/>
      <c r="L52" s="3235"/>
      <c r="M52" s="3235"/>
      <c r="N52" s="3235"/>
      <c r="O52" s="3235"/>
      <c r="P52" s="3235"/>
      <c r="Q52" s="3235"/>
      <c r="R52" s="3235"/>
    </row>
    <row r="53" spans="1:18" ht="18" customHeight="1">
      <c r="B53" s="2202"/>
      <c r="C53" s="2203"/>
      <c r="D53" s="2204"/>
      <c r="E53" s="2205"/>
      <c r="F53" s="3215"/>
      <c r="G53" s="3216"/>
      <c r="H53" s="3214"/>
      <c r="I53" s="3214"/>
      <c r="J53" s="2177"/>
      <c r="K53" s="3235"/>
      <c r="L53" s="3235"/>
      <c r="M53" s="3235"/>
      <c r="N53" s="3235"/>
      <c r="O53" s="3235"/>
      <c r="P53" s="3235"/>
      <c r="Q53" s="3235"/>
      <c r="R53" s="3235"/>
    </row>
    <row r="54" spans="1:18" ht="18" customHeight="1">
      <c r="B54" s="2202"/>
      <c r="C54" s="2203"/>
      <c r="D54" s="2204"/>
      <c r="E54" s="2205"/>
      <c r="F54" s="3215"/>
      <c r="G54" s="3216"/>
      <c r="H54" s="3214"/>
      <c r="I54" s="3214"/>
      <c r="J54" s="2177"/>
      <c r="K54" s="3235"/>
      <c r="L54" s="3235"/>
      <c r="M54" s="3235"/>
      <c r="N54" s="3235"/>
      <c r="O54" s="3235"/>
      <c r="P54" s="3235"/>
      <c r="Q54" s="3235"/>
      <c r="R54" s="3235"/>
    </row>
    <row r="55" spans="1:18" ht="18" customHeight="1">
      <c r="B55" s="2202"/>
      <c r="C55" s="2203"/>
      <c r="D55" s="2204"/>
      <c r="E55" s="2205"/>
      <c r="F55" s="3215"/>
      <c r="G55" s="3216"/>
      <c r="H55" s="3214"/>
      <c r="I55" s="3214"/>
      <c r="J55" s="2177"/>
      <c r="K55" s="3235"/>
      <c r="L55" s="3235"/>
      <c r="M55" s="3235"/>
      <c r="N55" s="3235"/>
      <c r="O55" s="3235"/>
      <c r="P55" s="3235"/>
      <c r="Q55" s="3235"/>
      <c r="R55" s="3235"/>
    </row>
    <row r="56" spans="1:18">
      <c r="B56" s="2209" t="s">
        <v>4265</v>
      </c>
      <c r="E56" s="2133"/>
      <c r="H56" s="2177"/>
      <c r="I56" s="2210"/>
      <c r="J56" s="2177"/>
      <c r="K56" s="2211"/>
      <c r="L56" s="2211"/>
      <c r="M56" s="2211"/>
      <c r="N56" s="2174"/>
    </row>
    <row r="57" spans="1:18">
      <c r="E57" s="2133"/>
      <c r="H57" s="2177"/>
      <c r="I57" s="2210"/>
      <c r="J57" s="2177"/>
      <c r="K57" s="2177"/>
      <c r="L57" s="2177"/>
      <c r="M57" s="2177"/>
      <c r="N57" s="2174"/>
    </row>
    <row r="58" spans="1:18">
      <c r="B58" s="2133" t="s">
        <v>3945</v>
      </c>
      <c r="E58" s="2133"/>
      <c r="H58" s="2177"/>
      <c r="I58" s="2210"/>
      <c r="J58" s="2177"/>
      <c r="K58" s="2139"/>
      <c r="L58" s="2139"/>
      <c r="M58" s="2139"/>
      <c r="N58" s="2174"/>
    </row>
    <row r="59" spans="1:18" ht="18.95" customHeight="1">
      <c r="A59" s="2145"/>
      <c r="B59" s="2181" t="s">
        <v>3880</v>
      </c>
      <c r="C59" s="2181"/>
      <c r="D59" s="2181"/>
      <c r="E59" s="2148" t="s">
        <v>3881</v>
      </c>
      <c r="F59" s="2148" t="s">
        <v>3882</v>
      </c>
      <c r="G59" s="2148" t="s">
        <v>3883</v>
      </c>
      <c r="H59" s="2148" t="s">
        <v>3884</v>
      </c>
      <c r="I59" s="2148" t="s">
        <v>3885</v>
      </c>
      <c r="J59" s="2148" t="s">
        <v>3886</v>
      </c>
      <c r="K59" s="2148" t="s">
        <v>3887</v>
      </c>
      <c r="L59" s="2148" t="s">
        <v>3888</v>
      </c>
      <c r="M59" s="2148" t="s">
        <v>3889</v>
      </c>
      <c r="N59" s="2148" t="s">
        <v>3890</v>
      </c>
      <c r="O59" s="2148" t="s">
        <v>3891</v>
      </c>
      <c r="P59" s="2148" t="s">
        <v>3892</v>
      </c>
      <c r="Q59" s="2148" t="s">
        <v>3893</v>
      </c>
      <c r="R59" s="2148" t="s">
        <v>3894</v>
      </c>
    </row>
    <row r="60" spans="1:18" ht="18.95" customHeight="1">
      <c r="B60" s="2212" t="s">
        <v>3946</v>
      </c>
      <c r="C60" s="2213"/>
      <c r="D60" s="2213"/>
      <c r="E60" s="2214" t="s">
        <v>3947</v>
      </c>
      <c r="F60" s="2848">
        <f>SUM(F61:F65)</f>
        <v>0</v>
      </c>
      <c r="G60" s="2848">
        <f t="shared" ref="G60:Q60" si="9">SUM(G61:G65)</f>
        <v>0</v>
      </c>
      <c r="H60" s="2848">
        <f t="shared" si="9"/>
        <v>0</v>
      </c>
      <c r="I60" s="2848">
        <f t="shared" si="9"/>
        <v>0</v>
      </c>
      <c r="J60" s="2848">
        <f t="shared" si="9"/>
        <v>0</v>
      </c>
      <c r="K60" s="2848">
        <f t="shared" si="9"/>
        <v>0</v>
      </c>
      <c r="L60" s="2848">
        <f t="shared" si="9"/>
        <v>0</v>
      </c>
      <c r="M60" s="2848">
        <f t="shared" si="9"/>
        <v>0</v>
      </c>
      <c r="N60" s="2848">
        <f t="shared" si="9"/>
        <v>0</v>
      </c>
      <c r="O60" s="2848">
        <f t="shared" si="9"/>
        <v>0</v>
      </c>
      <c r="P60" s="2848">
        <f t="shared" si="9"/>
        <v>0</v>
      </c>
      <c r="Q60" s="2848">
        <f t="shared" si="9"/>
        <v>0</v>
      </c>
      <c r="R60" s="2849">
        <f t="shared" ref="R60:R65" si="10">SUM(F60:Q60)</f>
        <v>0</v>
      </c>
    </row>
    <row r="61" spans="1:18" ht="18.95" customHeight="1">
      <c r="B61" s="2215"/>
      <c r="C61" s="2216" t="s">
        <v>3948</v>
      </c>
      <c r="D61" s="2213"/>
      <c r="E61" s="2214" t="s">
        <v>3947</v>
      </c>
      <c r="F61" s="2850"/>
      <c r="G61" s="2850"/>
      <c r="H61" s="2850"/>
      <c r="I61" s="2850"/>
      <c r="J61" s="2850"/>
      <c r="K61" s="2850"/>
      <c r="L61" s="2850"/>
      <c r="M61" s="2850"/>
      <c r="N61" s="2850"/>
      <c r="O61" s="2850"/>
      <c r="P61" s="2850"/>
      <c r="Q61" s="2850"/>
      <c r="R61" s="2849">
        <f t="shared" si="10"/>
        <v>0</v>
      </c>
    </row>
    <row r="62" spans="1:18" ht="18.95" customHeight="1">
      <c r="B62" s="2215"/>
      <c r="C62" s="2217" t="s">
        <v>3949</v>
      </c>
      <c r="D62" s="2218"/>
      <c r="E62" s="2219" t="s">
        <v>3947</v>
      </c>
      <c r="F62" s="2843"/>
      <c r="G62" s="2843"/>
      <c r="H62" s="2843"/>
      <c r="I62" s="2843"/>
      <c r="J62" s="2843"/>
      <c r="K62" s="2843"/>
      <c r="L62" s="2843"/>
      <c r="M62" s="2843"/>
      <c r="N62" s="2843"/>
      <c r="O62" s="2843"/>
      <c r="P62" s="2843"/>
      <c r="Q62" s="2843"/>
      <c r="R62" s="2851">
        <f t="shared" si="10"/>
        <v>0</v>
      </c>
    </row>
    <row r="63" spans="1:18" ht="18.95" customHeight="1">
      <c r="B63" s="2215"/>
      <c r="C63" s="2217" t="s">
        <v>3950</v>
      </c>
      <c r="D63" s="2855"/>
      <c r="E63" s="2219"/>
      <c r="F63" s="2852"/>
      <c r="G63" s="2852"/>
      <c r="H63" s="2852"/>
      <c r="I63" s="2852"/>
      <c r="J63" s="2852"/>
      <c r="K63" s="2852"/>
      <c r="L63" s="2852"/>
      <c r="M63" s="2852"/>
      <c r="N63" s="2852"/>
      <c r="O63" s="2852"/>
      <c r="P63" s="2852"/>
      <c r="Q63" s="2852"/>
      <c r="R63" s="2851">
        <f t="shared" si="10"/>
        <v>0</v>
      </c>
    </row>
    <row r="64" spans="1:18" ht="18.95" customHeight="1">
      <c r="B64" s="2215"/>
      <c r="C64" s="2856"/>
      <c r="D64" s="2855"/>
      <c r="E64" s="2219" t="s">
        <v>3947</v>
      </c>
      <c r="F64" s="2852"/>
      <c r="G64" s="2852"/>
      <c r="H64" s="2852"/>
      <c r="I64" s="2852"/>
      <c r="J64" s="2852"/>
      <c r="K64" s="2852"/>
      <c r="L64" s="2852"/>
      <c r="M64" s="2852"/>
      <c r="N64" s="2852"/>
      <c r="O64" s="2852"/>
      <c r="P64" s="2852"/>
      <c r="Q64" s="2852"/>
      <c r="R64" s="2851">
        <f t="shared" si="10"/>
        <v>0</v>
      </c>
    </row>
    <row r="65" spans="2:18" ht="18.95" customHeight="1">
      <c r="B65" s="2222"/>
      <c r="C65" s="2857"/>
      <c r="D65" s="2858"/>
      <c r="E65" s="2223" t="s">
        <v>3947</v>
      </c>
      <c r="F65" s="2853"/>
      <c r="G65" s="2853"/>
      <c r="H65" s="2853"/>
      <c r="I65" s="2853"/>
      <c r="J65" s="2853"/>
      <c r="K65" s="2853"/>
      <c r="L65" s="2853"/>
      <c r="M65" s="2853"/>
      <c r="N65" s="2853"/>
      <c r="O65" s="2853"/>
      <c r="P65" s="2853"/>
      <c r="Q65" s="2853"/>
      <c r="R65" s="2854">
        <f t="shared" si="10"/>
        <v>0</v>
      </c>
    </row>
    <row r="66" spans="2:18" ht="17.25">
      <c r="B66" s="2225" t="s">
        <v>3951</v>
      </c>
      <c r="C66" s="2175"/>
      <c r="D66" s="2175"/>
      <c r="E66" s="2176"/>
      <c r="F66" s="2177"/>
      <c r="G66" s="2176"/>
      <c r="H66" s="2176"/>
      <c r="I66" s="2178"/>
      <c r="J66" s="2177"/>
      <c r="K66" s="2177"/>
      <c r="L66" s="2177"/>
    </row>
    <row r="67" spans="2:18" ht="17.25">
      <c r="B67" s="2142"/>
      <c r="C67" s="2175"/>
      <c r="D67" s="2175"/>
      <c r="E67" s="2176"/>
      <c r="F67" s="2177"/>
      <c r="G67" s="2176"/>
      <c r="H67" s="2176"/>
      <c r="I67" s="2178"/>
      <c r="J67" s="2177"/>
      <c r="K67" s="2177"/>
      <c r="L67" s="2177"/>
    </row>
    <row r="68" spans="2:18" ht="18.95" customHeight="1">
      <c r="B68" s="2142" t="s">
        <v>3952</v>
      </c>
      <c r="C68" s="2175"/>
      <c r="D68" s="2175"/>
      <c r="E68" s="2176"/>
      <c r="F68" s="2177"/>
      <c r="G68" s="2176"/>
      <c r="H68" s="2176"/>
      <c r="I68" s="2178"/>
      <c r="J68" s="2177"/>
      <c r="K68" s="2177"/>
      <c r="L68" s="2177"/>
    </row>
    <row r="69" spans="2:18">
      <c r="B69" s="2177" t="s">
        <v>3953</v>
      </c>
      <c r="C69" s="2177"/>
      <c r="D69" s="2177"/>
      <c r="E69" s="2133"/>
      <c r="I69" s="2177"/>
      <c r="K69" s="2133" t="s">
        <v>3954</v>
      </c>
      <c r="L69" s="2177"/>
      <c r="M69" s="2174"/>
      <c r="N69" s="2174"/>
      <c r="O69" s="2174"/>
      <c r="P69" s="2174"/>
      <c r="Q69" s="2174"/>
      <c r="R69" s="2174"/>
    </row>
    <row r="70" spans="2:18" ht="18" customHeight="1">
      <c r="B70" s="2198" t="s">
        <v>3928</v>
      </c>
      <c r="C70" s="2199"/>
      <c r="D70" s="2200"/>
      <c r="E70" s="2201" t="s">
        <v>3929</v>
      </c>
      <c r="F70" s="3217" t="s">
        <v>3930</v>
      </c>
      <c r="G70" s="3218"/>
      <c r="H70" s="3219" t="s">
        <v>4409</v>
      </c>
      <c r="I70" s="3219"/>
      <c r="K70" s="3220" t="s">
        <v>3955</v>
      </c>
      <c r="L70" s="3221"/>
      <c r="M70" s="3221"/>
      <c r="N70" s="3221"/>
      <c r="O70" s="3221"/>
      <c r="P70" s="3221"/>
      <c r="Q70" s="3221"/>
      <c r="R70" s="3222"/>
    </row>
    <row r="71" spans="2:18" ht="18" customHeight="1">
      <c r="B71" s="2202" t="s">
        <v>3956</v>
      </c>
      <c r="C71" s="2203"/>
      <c r="D71" s="2204"/>
      <c r="E71" s="2205" t="s">
        <v>3957</v>
      </c>
      <c r="F71" s="3215"/>
      <c r="G71" s="3216"/>
      <c r="H71" s="3214"/>
      <c r="I71" s="3214"/>
      <c r="K71" s="3223"/>
      <c r="L71" s="3224"/>
      <c r="M71" s="3224"/>
      <c r="N71" s="3224"/>
      <c r="O71" s="3224"/>
      <c r="P71" s="3224"/>
      <c r="Q71" s="3224"/>
      <c r="R71" s="3225"/>
    </row>
    <row r="72" spans="2:18" ht="18" customHeight="1">
      <c r="B72" s="2202" t="s">
        <v>3958</v>
      </c>
      <c r="C72" s="2203"/>
      <c r="D72" s="2204"/>
      <c r="E72" s="2205" t="s">
        <v>308</v>
      </c>
      <c r="F72" s="3215"/>
      <c r="G72" s="3216"/>
      <c r="H72" s="3214"/>
      <c r="I72" s="3214"/>
      <c r="K72" s="3223"/>
      <c r="L72" s="3224"/>
      <c r="M72" s="3224"/>
      <c r="N72" s="3224"/>
      <c r="O72" s="3224"/>
      <c r="P72" s="3224"/>
      <c r="Q72" s="3224"/>
      <c r="R72" s="3225"/>
    </row>
    <row r="73" spans="2:18" ht="18" customHeight="1">
      <c r="B73" s="2202" t="s">
        <v>3959</v>
      </c>
      <c r="C73" s="2203"/>
      <c r="D73" s="2204"/>
      <c r="E73" s="2205" t="s">
        <v>3943</v>
      </c>
      <c r="F73" s="3215"/>
      <c r="G73" s="3216"/>
      <c r="H73" s="3214"/>
      <c r="I73" s="3214"/>
      <c r="K73" s="3223"/>
      <c r="L73" s="3224"/>
      <c r="M73" s="3224"/>
      <c r="N73" s="3224"/>
      <c r="O73" s="3224"/>
      <c r="P73" s="3224"/>
      <c r="Q73" s="3224"/>
      <c r="R73" s="3225"/>
    </row>
    <row r="74" spans="2:18" ht="18" customHeight="1">
      <c r="B74" s="2202" t="s">
        <v>3960</v>
      </c>
      <c r="C74" s="2203"/>
      <c r="D74" s="2204"/>
      <c r="E74" s="2205" t="s">
        <v>3943</v>
      </c>
      <c r="F74" s="3215"/>
      <c r="G74" s="3216"/>
      <c r="H74" s="3214"/>
      <c r="I74" s="3214"/>
      <c r="K74" s="3223"/>
      <c r="L74" s="3224"/>
      <c r="M74" s="3224"/>
      <c r="N74" s="3224"/>
      <c r="O74" s="3224"/>
      <c r="P74" s="3224"/>
      <c r="Q74" s="3224"/>
      <c r="R74" s="3225"/>
    </row>
    <row r="75" spans="2:18" ht="18" customHeight="1">
      <c r="B75" s="2202" t="s">
        <v>3961</v>
      </c>
      <c r="C75" s="2203"/>
      <c r="D75" s="2204"/>
      <c r="E75" s="2205" t="s">
        <v>3962</v>
      </c>
      <c r="F75" s="3215"/>
      <c r="G75" s="3216"/>
      <c r="H75" s="3214"/>
      <c r="I75" s="3214"/>
      <c r="K75" s="3223"/>
      <c r="L75" s="3224"/>
      <c r="M75" s="3224"/>
      <c r="N75" s="3224"/>
      <c r="O75" s="3224"/>
      <c r="P75" s="3224"/>
      <c r="Q75" s="3224"/>
      <c r="R75" s="3225"/>
    </row>
    <row r="76" spans="2:18" ht="18" customHeight="1">
      <c r="B76" s="2202" t="s">
        <v>3963</v>
      </c>
      <c r="C76" s="2203"/>
      <c r="D76" s="2204"/>
      <c r="E76" s="2205" t="s">
        <v>3943</v>
      </c>
      <c r="F76" s="3215"/>
      <c r="G76" s="3216"/>
      <c r="H76" s="3214"/>
      <c r="I76" s="3214"/>
      <c r="K76" s="3223"/>
      <c r="L76" s="3224"/>
      <c r="M76" s="3224"/>
      <c r="N76" s="3224"/>
      <c r="O76" s="3224"/>
      <c r="P76" s="3224"/>
      <c r="Q76" s="3224"/>
      <c r="R76" s="3225"/>
    </row>
    <row r="77" spans="2:18" ht="18" customHeight="1">
      <c r="B77" s="2202"/>
      <c r="C77" s="2203"/>
      <c r="D77" s="2204"/>
      <c r="E77" s="2205"/>
      <c r="F77" s="3215"/>
      <c r="G77" s="3216"/>
      <c r="H77" s="3214"/>
      <c r="I77" s="3214"/>
      <c r="K77" s="3223"/>
      <c r="L77" s="3224"/>
      <c r="M77" s="3224"/>
      <c r="N77" s="3224"/>
      <c r="O77" s="3224"/>
      <c r="P77" s="3224"/>
      <c r="Q77" s="3224"/>
      <c r="R77" s="3225"/>
    </row>
    <row r="78" spans="2:18" ht="18" customHeight="1">
      <c r="B78" s="2202"/>
      <c r="C78" s="2203"/>
      <c r="D78" s="2204"/>
      <c r="E78" s="2205"/>
      <c r="F78" s="3215"/>
      <c r="G78" s="3216"/>
      <c r="H78" s="3214"/>
      <c r="I78" s="3214"/>
      <c r="K78" s="3223"/>
      <c r="L78" s="3224"/>
      <c r="M78" s="3224"/>
      <c r="N78" s="3224"/>
      <c r="O78" s="3224"/>
      <c r="P78" s="3224"/>
      <c r="Q78" s="3224"/>
      <c r="R78" s="3225"/>
    </row>
    <row r="79" spans="2:18" ht="18" customHeight="1">
      <c r="B79" s="2202"/>
      <c r="C79" s="2203"/>
      <c r="D79" s="2204"/>
      <c r="E79" s="2205"/>
      <c r="F79" s="3215"/>
      <c r="G79" s="3216"/>
      <c r="H79" s="3214"/>
      <c r="I79" s="3214"/>
      <c r="K79" s="3226"/>
      <c r="L79" s="3227"/>
      <c r="M79" s="3227"/>
      <c r="N79" s="3227"/>
      <c r="O79" s="3227"/>
      <c r="P79" s="3227"/>
      <c r="Q79" s="3227"/>
      <c r="R79" s="3228"/>
    </row>
    <row r="80" spans="2:18">
      <c r="B80" s="2209" t="s">
        <v>4265</v>
      </c>
      <c r="E80" s="2133"/>
      <c r="H80" s="2177"/>
      <c r="I80" s="2210"/>
      <c r="J80" s="2177"/>
      <c r="K80" s="2211"/>
      <c r="L80" s="2211"/>
      <c r="M80" s="2211"/>
      <c r="N80" s="2174"/>
    </row>
    <row r="81" spans="1:19" ht="17.25">
      <c r="B81" s="2142"/>
      <c r="C81" s="2175"/>
      <c r="D81" s="2175"/>
      <c r="E81" s="2176"/>
      <c r="F81" s="2177"/>
      <c r="G81" s="2176"/>
      <c r="H81" s="2176"/>
      <c r="I81" s="2178"/>
      <c r="J81" s="2177"/>
      <c r="K81" s="2177"/>
      <c r="L81" s="2177"/>
    </row>
    <row r="82" spans="1:19" ht="17.25">
      <c r="B82" s="2142" t="s">
        <v>3964</v>
      </c>
      <c r="C82" s="2175"/>
      <c r="D82" s="2175"/>
      <c r="E82" s="2176"/>
      <c r="F82" s="2177"/>
      <c r="G82" s="2176"/>
      <c r="H82" s="2176"/>
      <c r="I82" s="2178"/>
      <c r="J82" s="2177"/>
      <c r="K82" s="2177"/>
      <c r="L82" s="2177"/>
    </row>
    <row r="83" spans="1:19" ht="18.95" customHeight="1">
      <c r="A83" s="2145"/>
      <c r="B83" s="2181" t="s">
        <v>3880</v>
      </c>
      <c r="C83" s="2181"/>
      <c r="D83" s="2181"/>
      <c r="E83" s="2148" t="s">
        <v>3881</v>
      </c>
      <c r="F83" s="2148" t="s">
        <v>3882</v>
      </c>
      <c r="G83" s="2148" t="s">
        <v>3883</v>
      </c>
      <c r="H83" s="2148" t="s">
        <v>3884</v>
      </c>
      <c r="I83" s="2148" t="s">
        <v>3885</v>
      </c>
      <c r="J83" s="2148" t="s">
        <v>3886</v>
      </c>
      <c r="K83" s="2148" t="s">
        <v>3887</v>
      </c>
      <c r="L83" s="2148" t="s">
        <v>3888</v>
      </c>
      <c r="M83" s="2148" t="s">
        <v>3889</v>
      </c>
      <c r="N83" s="2148" t="s">
        <v>3890</v>
      </c>
      <c r="O83" s="2148" t="s">
        <v>3891</v>
      </c>
      <c r="P83" s="2148" t="s">
        <v>3892</v>
      </c>
      <c r="Q83" s="2148" t="s">
        <v>3893</v>
      </c>
      <c r="R83" s="2148" t="s">
        <v>3894</v>
      </c>
    </row>
    <row r="84" spans="1:19" ht="18.95" customHeight="1">
      <c r="B84" s="2212" t="s">
        <v>3965</v>
      </c>
      <c r="C84" s="2226"/>
      <c r="D84" s="2226"/>
      <c r="E84" s="2227" t="s">
        <v>3947</v>
      </c>
      <c r="F84" s="2470">
        <f>SUM(F85:F89)</f>
        <v>0</v>
      </c>
      <c r="G84" s="2470">
        <f t="shared" ref="G84:Q84" si="11">SUM(G85:G89)</f>
        <v>0</v>
      </c>
      <c r="H84" s="2470">
        <f t="shared" si="11"/>
        <v>0</v>
      </c>
      <c r="I84" s="2470">
        <f t="shared" si="11"/>
        <v>0</v>
      </c>
      <c r="J84" s="2470">
        <f t="shared" si="11"/>
        <v>0</v>
      </c>
      <c r="K84" s="2470">
        <f t="shared" si="11"/>
        <v>0</v>
      </c>
      <c r="L84" s="2470">
        <f t="shared" si="11"/>
        <v>0</v>
      </c>
      <c r="M84" s="2470">
        <f t="shared" si="11"/>
        <v>0</v>
      </c>
      <c r="N84" s="2470">
        <f t="shared" si="11"/>
        <v>0</v>
      </c>
      <c r="O84" s="2470">
        <f t="shared" si="11"/>
        <v>0</v>
      </c>
      <c r="P84" s="2470">
        <f t="shared" si="11"/>
        <v>0</v>
      </c>
      <c r="Q84" s="2470">
        <f t="shared" si="11"/>
        <v>0</v>
      </c>
      <c r="R84" s="2471">
        <f t="shared" ref="R84:R89" si="12">SUM(F84:Q84)</f>
        <v>0</v>
      </c>
    </row>
    <row r="85" spans="1:19" ht="18.95" customHeight="1">
      <c r="B85" s="2215"/>
      <c r="C85" s="2228"/>
      <c r="D85" s="2229"/>
      <c r="E85" s="2230" t="s">
        <v>3947</v>
      </c>
      <c r="F85" s="2231"/>
      <c r="G85" s="2232"/>
      <c r="H85" s="2232"/>
      <c r="I85" s="2232"/>
      <c r="J85" s="2232"/>
      <c r="K85" s="2232"/>
      <c r="L85" s="2232"/>
      <c r="M85" s="2232"/>
      <c r="N85" s="2232"/>
      <c r="O85" s="2232"/>
      <c r="P85" s="2232"/>
      <c r="Q85" s="2232"/>
      <c r="R85" s="2472">
        <f t="shared" si="12"/>
        <v>0</v>
      </c>
    </row>
    <row r="86" spans="1:19" ht="18.95" customHeight="1">
      <c r="B86" s="2215"/>
      <c r="C86" s="2233" t="s">
        <v>3966</v>
      </c>
      <c r="D86" s="2234"/>
      <c r="E86" s="2235"/>
      <c r="F86" s="2220"/>
      <c r="G86" s="2221"/>
      <c r="H86" s="2221"/>
      <c r="I86" s="2221"/>
      <c r="J86" s="2221"/>
      <c r="K86" s="2221"/>
      <c r="L86" s="2221"/>
      <c r="M86" s="2221"/>
      <c r="N86" s="2221"/>
      <c r="O86" s="2221"/>
      <c r="P86" s="2221"/>
      <c r="Q86" s="2221"/>
      <c r="R86" s="2468">
        <f t="shared" si="12"/>
        <v>0</v>
      </c>
    </row>
    <row r="87" spans="1:19" ht="18.95" customHeight="1">
      <c r="B87" s="2215"/>
      <c r="C87" s="2236"/>
      <c r="D87" s="2234"/>
      <c r="E87" s="2235" t="s">
        <v>3947</v>
      </c>
      <c r="F87" s="2220"/>
      <c r="G87" s="2221"/>
      <c r="H87" s="2221"/>
      <c r="I87" s="2221"/>
      <c r="J87" s="2221"/>
      <c r="K87" s="2221"/>
      <c r="L87" s="2221"/>
      <c r="M87" s="2221"/>
      <c r="N87" s="2221"/>
      <c r="O87" s="2221"/>
      <c r="P87" s="2221"/>
      <c r="Q87" s="2221"/>
      <c r="R87" s="2468">
        <f t="shared" si="12"/>
        <v>0</v>
      </c>
    </row>
    <row r="88" spans="1:19" ht="18.95" customHeight="1">
      <c r="B88" s="2215"/>
      <c r="C88" s="2236"/>
      <c r="D88" s="2234"/>
      <c r="E88" s="2235" t="s">
        <v>3947</v>
      </c>
      <c r="F88" s="2220"/>
      <c r="G88" s="2221"/>
      <c r="H88" s="2221"/>
      <c r="I88" s="2221"/>
      <c r="J88" s="2221"/>
      <c r="K88" s="2221"/>
      <c r="L88" s="2221"/>
      <c r="M88" s="2221"/>
      <c r="N88" s="2221"/>
      <c r="O88" s="2221"/>
      <c r="P88" s="2221"/>
      <c r="Q88" s="2221"/>
      <c r="R88" s="2468">
        <f t="shared" si="12"/>
        <v>0</v>
      </c>
    </row>
    <row r="89" spans="1:19" ht="18.95" customHeight="1">
      <c r="B89" s="2237"/>
      <c r="C89" s="2238"/>
      <c r="D89" s="2239"/>
      <c r="E89" s="2240" t="s">
        <v>3947</v>
      </c>
      <c r="F89" s="2224"/>
      <c r="G89" s="2241"/>
      <c r="H89" s="2241"/>
      <c r="I89" s="2241"/>
      <c r="J89" s="2224"/>
      <c r="K89" s="2224"/>
      <c r="L89" s="2224"/>
      <c r="M89" s="2224"/>
      <c r="N89" s="2224"/>
      <c r="O89" s="2224"/>
      <c r="P89" s="2224"/>
      <c r="Q89" s="2224"/>
      <c r="R89" s="2469">
        <f t="shared" si="12"/>
        <v>0</v>
      </c>
    </row>
    <row r="90" spans="1:19" ht="18.95" customHeight="1">
      <c r="B90" s="2225" t="s">
        <v>3951</v>
      </c>
      <c r="C90" s="2176"/>
      <c r="D90" s="2176"/>
      <c r="E90" s="2180"/>
      <c r="F90" s="2174"/>
      <c r="G90" s="2174"/>
      <c r="H90" s="2174"/>
      <c r="I90" s="2174"/>
      <c r="J90" s="2174"/>
      <c r="K90" s="2174"/>
      <c r="L90" s="2174"/>
      <c r="M90" s="2174"/>
      <c r="N90" s="2174"/>
      <c r="O90" s="2174"/>
      <c r="P90" s="2174"/>
      <c r="Q90" s="2174"/>
      <c r="R90" s="2242"/>
    </row>
    <row r="91" spans="1:19" ht="8.25" customHeight="1">
      <c r="E91" s="2176"/>
      <c r="F91" s="2243"/>
      <c r="G91" s="2174"/>
      <c r="H91" s="2174"/>
      <c r="I91" s="2174"/>
      <c r="J91" s="2174"/>
      <c r="K91" s="2174"/>
      <c r="L91" s="2174"/>
      <c r="M91" s="2174"/>
      <c r="N91" s="2174"/>
      <c r="O91" s="2174"/>
      <c r="P91" s="2174"/>
      <c r="Q91" s="2174"/>
      <c r="R91" s="2174"/>
      <c r="S91" s="2174"/>
    </row>
    <row r="92" spans="1:19" ht="13.5" customHeight="1"/>
    <row r="93" spans="1:19">
      <c r="E93" s="2180"/>
      <c r="F93" s="2174"/>
      <c r="G93" s="2174"/>
      <c r="H93" s="2174"/>
      <c r="I93" s="2174"/>
      <c r="J93" s="2174"/>
      <c r="K93" s="2174"/>
      <c r="L93" s="2174"/>
      <c r="M93" s="2174"/>
      <c r="N93" s="2174"/>
      <c r="O93" s="2174"/>
      <c r="P93" s="2174"/>
      <c r="Q93" s="2174"/>
      <c r="R93" s="2174"/>
    </row>
  </sheetData>
  <protectedRanges>
    <protectedRange sqref="C63:C64 F81:Q82 C86:C88 F60:Q67 F84:Q89" name="範囲1_1"/>
  </protectedRanges>
  <mergeCells count="53">
    <mergeCell ref="K42:R55"/>
    <mergeCell ref="F43:G43"/>
    <mergeCell ref="H43:I43"/>
    <mergeCell ref="F44:G44"/>
    <mergeCell ref="H44:I44"/>
    <mergeCell ref="F45:G45"/>
    <mergeCell ref="H45:I45"/>
    <mergeCell ref="F46:G46"/>
    <mergeCell ref="H46:I46"/>
    <mergeCell ref="F47:G47"/>
    <mergeCell ref="H47:I47"/>
    <mergeCell ref="F48:G48"/>
    <mergeCell ref="H48:I48"/>
    <mergeCell ref="F49:G49"/>
    <mergeCell ref="H49:I49"/>
    <mergeCell ref="F50:G50"/>
    <mergeCell ref="E6:E7"/>
    <mergeCell ref="C28:D28"/>
    <mergeCell ref="C34:D34"/>
    <mergeCell ref="F42:G42"/>
    <mergeCell ref="H42:I42"/>
    <mergeCell ref="H50:I50"/>
    <mergeCell ref="F51:G51"/>
    <mergeCell ref="H51:I51"/>
    <mergeCell ref="F52:G52"/>
    <mergeCell ref="H52:I52"/>
    <mergeCell ref="F53:G53"/>
    <mergeCell ref="H53:I53"/>
    <mergeCell ref="F54:G54"/>
    <mergeCell ref="H54:I54"/>
    <mergeCell ref="F55:G55"/>
    <mergeCell ref="H55:I55"/>
    <mergeCell ref="F70:G70"/>
    <mergeCell ref="H70:I70"/>
    <mergeCell ref="K70:R79"/>
    <mergeCell ref="F71:G71"/>
    <mergeCell ref="H71:I71"/>
    <mergeCell ref="F72:G72"/>
    <mergeCell ref="H72:I72"/>
    <mergeCell ref="F73:G73"/>
    <mergeCell ref="H73:I73"/>
    <mergeCell ref="F74:G74"/>
    <mergeCell ref="H74:I74"/>
    <mergeCell ref="F75:G75"/>
    <mergeCell ref="F79:G79"/>
    <mergeCell ref="H79:I79"/>
    <mergeCell ref="H75:I75"/>
    <mergeCell ref="F76:G76"/>
    <mergeCell ref="H76:I76"/>
    <mergeCell ref="F77:G77"/>
    <mergeCell ref="H77:I77"/>
    <mergeCell ref="F78:G78"/>
    <mergeCell ref="H78:I78"/>
  </mergeCells>
  <phoneticPr fontId="3"/>
  <printOptions horizontalCentered="1"/>
  <pageMargins left="0.59055118110236227" right="0.59055118110236227" top="0.82677165354330717" bottom="0.47244094488188981" header="0.51181102362204722" footer="0.51181102362204722"/>
  <pageSetup paperSize="8" scale="65" orientation="portrait" r:id="rId1"/>
  <headerFooter scaleWithDoc="0" alignWithMargins="0">
    <oddHeader>&amp;R&amp;"ＭＳ 明朝,標準"（&amp;A）</oddHeader>
    <oddFooter>&amp;R&amp;P/&amp;N</oddFooter>
  </headerFooter>
  <rowBreaks count="1" manualBreakCount="1">
    <brk id="91" min="1" max="16"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4"/>
  <sheetViews>
    <sheetView showGridLines="0" view="pageBreakPreview" zoomScale="80" zoomScaleNormal="100" zoomScaleSheetLayoutView="80" workbookViewId="0">
      <selection activeCell="J35" sqref="J35"/>
    </sheetView>
  </sheetViews>
  <sheetFormatPr defaultColWidth="9" defaultRowHeight="30" customHeight="1"/>
  <cols>
    <col min="1" max="1" width="0.875" style="2102" customWidth="1"/>
    <col min="2" max="2" width="11.125" style="2281" customWidth="1"/>
    <col min="3" max="3" width="25.125" style="2282" customWidth="1"/>
    <col min="4" max="4" width="19" style="2102" customWidth="1"/>
    <col min="5" max="5" width="12.625" style="2282" customWidth="1"/>
    <col min="6" max="8" width="16.875" style="2282" customWidth="1"/>
    <col min="9" max="9" width="0.875" style="2102" customWidth="1"/>
    <col min="10" max="16384" width="9" style="2102"/>
  </cols>
  <sheetData>
    <row r="1" spans="2:12" ht="22.5" customHeight="1">
      <c r="B1" s="2245" t="s">
        <v>4206</v>
      </c>
      <c r="C1" s="2246"/>
      <c r="D1" s="2246"/>
      <c r="E1" s="2246"/>
      <c r="F1" s="2246"/>
      <c r="G1" s="2246"/>
      <c r="H1" s="2246"/>
      <c r="I1" s="2246"/>
      <c r="J1" s="2247"/>
      <c r="K1" s="2247"/>
      <c r="L1" s="2247"/>
    </row>
    <row r="2" spans="2:12" ht="10.5" customHeight="1">
      <c r="B2" s="2247"/>
      <c r="C2" s="2247"/>
      <c r="D2" s="2247"/>
      <c r="E2" s="2247"/>
      <c r="F2" s="2247"/>
      <c r="G2" s="2247"/>
      <c r="H2" s="2247"/>
      <c r="I2" s="2247"/>
      <c r="J2" s="2247"/>
      <c r="K2" s="2247"/>
      <c r="L2" s="2247"/>
    </row>
    <row r="3" spans="2:12" s="2249" customFormat="1" ht="22.5" customHeight="1">
      <c r="B3" s="2248" t="s">
        <v>3967</v>
      </c>
      <c r="C3" s="2248"/>
      <c r="D3" s="2248"/>
      <c r="E3" s="2248"/>
      <c r="F3" s="2248"/>
      <c r="G3" s="2248"/>
      <c r="H3" s="2248"/>
    </row>
    <row r="4" spans="2:12" s="2251" customFormat="1" ht="18" customHeight="1">
      <c r="B4" s="3245" t="s">
        <v>3968</v>
      </c>
      <c r="C4" s="3247" t="s">
        <v>3969</v>
      </c>
      <c r="D4" s="3247" t="s">
        <v>3970</v>
      </c>
      <c r="E4" s="3247" t="s">
        <v>3971</v>
      </c>
      <c r="F4" s="2250" t="s">
        <v>3972</v>
      </c>
      <c r="G4" s="2250"/>
      <c r="H4" s="2250"/>
    </row>
    <row r="5" spans="2:12" s="2251" customFormat="1" ht="18" customHeight="1">
      <c r="B5" s="3246"/>
      <c r="C5" s="3248"/>
      <c r="D5" s="3248"/>
      <c r="E5" s="3248"/>
      <c r="F5" s="2252" t="s">
        <v>3974</v>
      </c>
      <c r="G5" s="2253" t="s">
        <v>3976</v>
      </c>
      <c r="H5" s="2253" t="s">
        <v>4286</v>
      </c>
    </row>
    <row r="6" spans="2:12" s="2251" customFormat="1" ht="18" customHeight="1">
      <c r="B6" s="2254" t="s">
        <v>3835</v>
      </c>
      <c r="C6" s="2252"/>
      <c r="D6" s="2253"/>
      <c r="E6" s="2252"/>
      <c r="F6" s="2252"/>
      <c r="G6" s="2253"/>
      <c r="H6" s="2253"/>
    </row>
    <row r="7" spans="2:12" s="2251" customFormat="1" ht="18" customHeight="1">
      <c r="B7" s="3242" t="s">
        <v>3977</v>
      </c>
      <c r="C7" s="2255"/>
      <c r="D7" s="2256"/>
      <c r="E7" s="2255"/>
      <c r="F7" s="2255"/>
      <c r="G7" s="2257"/>
      <c r="H7" s="2257"/>
    </row>
    <row r="8" spans="2:12" s="2251" customFormat="1" ht="18" customHeight="1">
      <c r="B8" s="3243"/>
      <c r="C8" s="2258"/>
      <c r="D8" s="2259"/>
      <c r="E8" s="2258"/>
      <c r="F8" s="2258"/>
      <c r="G8" s="2260"/>
      <c r="H8" s="2260"/>
    </row>
    <row r="9" spans="2:12" s="2251" customFormat="1" ht="18" customHeight="1">
      <c r="B9" s="3244"/>
      <c r="C9" s="2261"/>
      <c r="D9" s="2262"/>
      <c r="E9" s="2261"/>
      <c r="F9" s="2263"/>
      <c r="G9" s="2264"/>
      <c r="H9" s="2264"/>
    </row>
    <row r="10" spans="2:12" s="2251" customFormat="1" ht="18" customHeight="1">
      <c r="B10" s="3242" t="s">
        <v>3978</v>
      </c>
      <c r="C10" s="2255"/>
      <c r="D10" s="2256"/>
      <c r="E10" s="2255"/>
      <c r="F10" s="2255"/>
      <c r="G10" s="2257"/>
      <c r="H10" s="2257"/>
    </row>
    <row r="11" spans="2:12" s="2251" customFormat="1" ht="18" customHeight="1">
      <c r="B11" s="3243"/>
      <c r="C11" s="2258"/>
      <c r="D11" s="2259"/>
      <c r="E11" s="2258"/>
      <c r="F11" s="2258"/>
      <c r="G11" s="2260"/>
      <c r="H11" s="2260"/>
    </row>
    <row r="12" spans="2:12" s="2251" customFormat="1" ht="18" customHeight="1">
      <c r="B12" s="3244"/>
      <c r="C12" s="2261"/>
      <c r="D12" s="2262"/>
      <c r="E12" s="2261"/>
      <c r="F12" s="2263"/>
      <c r="G12" s="2264"/>
      <c r="H12" s="2264"/>
    </row>
    <row r="13" spans="2:12" s="2251" customFormat="1" ht="18" customHeight="1">
      <c r="B13" s="3242" t="s">
        <v>3979</v>
      </c>
      <c r="C13" s="2255"/>
      <c r="D13" s="2256"/>
      <c r="E13" s="2255"/>
      <c r="F13" s="2255"/>
      <c r="G13" s="2257"/>
      <c r="H13" s="2257"/>
    </row>
    <row r="14" spans="2:12" s="2251" customFormat="1" ht="18" customHeight="1">
      <c r="B14" s="3243"/>
      <c r="C14" s="2258"/>
      <c r="D14" s="2259"/>
      <c r="E14" s="2258"/>
      <c r="F14" s="2258"/>
      <c r="G14" s="2260"/>
      <c r="H14" s="2260"/>
    </row>
    <row r="15" spans="2:12" s="2251" customFormat="1" ht="18" customHeight="1">
      <c r="B15" s="3244"/>
      <c r="C15" s="2261"/>
      <c r="D15" s="2262"/>
      <c r="E15" s="2261"/>
      <c r="F15" s="2263"/>
      <c r="G15" s="2264"/>
      <c r="H15" s="2264"/>
    </row>
    <row r="16" spans="2:12" s="2251" customFormat="1" ht="18" customHeight="1">
      <c r="B16" s="3242" t="s">
        <v>3980</v>
      </c>
      <c r="C16" s="2255"/>
      <c r="D16" s="2256"/>
      <c r="E16" s="2255"/>
      <c r="F16" s="2255"/>
      <c r="G16" s="2257"/>
      <c r="H16" s="2257"/>
    </row>
    <row r="17" spans="2:8" s="2251" customFormat="1" ht="18" customHeight="1">
      <c r="B17" s="3243"/>
      <c r="C17" s="2258"/>
      <c r="D17" s="2259"/>
      <c r="E17" s="2258"/>
      <c r="F17" s="2258"/>
      <c r="G17" s="2260"/>
      <c r="H17" s="2260"/>
    </row>
    <row r="18" spans="2:8" s="2251" customFormat="1" ht="18" customHeight="1">
      <c r="B18" s="3244"/>
      <c r="C18" s="2261"/>
      <c r="D18" s="2262"/>
      <c r="E18" s="2261"/>
      <c r="F18" s="2263"/>
      <c r="G18" s="2264"/>
      <c r="H18" s="2264"/>
    </row>
    <row r="19" spans="2:8" s="2251" customFormat="1" ht="18" customHeight="1">
      <c r="B19" s="3242" t="s">
        <v>3981</v>
      </c>
      <c r="C19" s="2255"/>
      <c r="D19" s="2256"/>
      <c r="E19" s="2255"/>
      <c r="F19" s="2255"/>
      <c r="G19" s="2257"/>
      <c r="H19" s="2257"/>
    </row>
    <row r="20" spans="2:8" s="2251" customFormat="1" ht="18" customHeight="1">
      <c r="B20" s="3243"/>
      <c r="C20" s="2258"/>
      <c r="D20" s="2259"/>
      <c r="E20" s="2258"/>
      <c r="F20" s="2258"/>
      <c r="G20" s="2260"/>
      <c r="H20" s="2260"/>
    </row>
    <row r="21" spans="2:8" s="2251" customFormat="1" ht="18" customHeight="1">
      <c r="B21" s="3244"/>
      <c r="C21" s="2265"/>
      <c r="D21" s="2266"/>
      <c r="E21" s="2265"/>
      <c r="F21" s="2267"/>
      <c r="G21" s="2268"/>
      <c r="H21" s="2268"/>
    </row>
    <row r="22" spans="2:8" s="2251" customFormat="1" ht="18" customHeight="1">
      <c r="B22" s="3242" t="s">
        <v>3982</v>
      </c>
      <c r="C22" s="2255"/>
      <c r="D22" s="2256"/>
      <c r="E22" s="2255"/>
      <c r="F22" s="2255"/>
      <c r="G22" s="2257"/>
      <c r="H22" s="2257"/>
    </row>
    <row r="23" spans="2:8" s="2251" customFormat="1" ht="18" customHeight="1">
      <c r="B23" s="3243"/>
      <c r="C23" s="2258"/>
      <c r="D23" s="2259"/>
      <c r="E23" s="2258"/>
      <c r="F23" s="2258"/>
      <c r="G23" s="2260"/>
      <c r="H23" s="2260"/>
    </row>
    <row r="24" spans="2:8" s="2251" customFormat="1" ht="18" customHeight="1">
      <c r="B24" s="3244"/>
      <c r="C24" s="2269"/>
      <c r="D24" s="2270"/>
      <c r="E24" s="2269"/>
      <c r="F24" s="2271"/>
      <c r="G24" s="2272"/>
      <c r="H24" s="2272"/>
    </row>
    <row r="25" spans="2:8" s="2251" customFormat="1" ht="18" customHeight="1">
      <c r="B25" s="3242" t="s">
        <v>3983</v>
      </c>
      <c r="C25" s="2273"/>
      <c r="D25" s="2274"/>
      <c r="E25" s="2273"/>
      <c r="F25" s="2273"/>
      <c r="G25" s="2275"/>
      <c r="H25" s="2275"/>
    </row>
    <row r="26" spans="2:8" s="2251" customFormat="1" ht="18" customHeight="1">
      <c r="B26" s="3243"/>
      <c r="C26" s="2258"/>
      <c r="D26" s="2259"/>
      <c r="E26" s="2258"/>
      <c r="F26" s="2258"/>
      <c r="G26" s="2260"/>
      <c r="H26" s="2260"/>
    </row>
    <row r="27" spans="2:8" s="2251" customFormat="1" ht="18" customHeight="1">
      <c r="B27" s="3244"/>
      <c r="C27" s="2261"/>
      <c r="D27" s="2262"/>
      <c r="E27" s="2261"/>
      <c r="F27" s="2263"/>
      <c r="G27" s="2264"/>
      <c r="H27" s="2264"/>
    </row>
    <row r="28" spans="2:8" s="2251" customFormat="1" ht="18" customHeight="1">
      <c r="B28" s="3242" t="s">
        <v>3984</v>
      </c>
      <c r="C28" s="2255"/>
      <c r="D28" s="2256"/>
      <c r="E28" s="2255"/>
      <c r="F28" s="2255"/>
      <c r="G28" s="2257"/>
      <c r="H28" s="2257"/>
    </row>
    <row r="29" spans="2:8" s="2251" customFormat="1" ht="18" customHeight="1">
      <c r="B29" s="3243"/>
      <c r="C29" s="2258"/>
      <c r="D29" s="2259"/>
      <c r="E29" s="2258"/>
      <c r="F29" s="2258"/>
      <c r="G29" s="2260"/>
      <c r="H29" s="2260"/>
    </row>
    <row r="30" spans="2:8" s="2251" customFormat="1" ht="18" customHeight="1">
      <c r="B30" s="3244"/>
      <c r="C30" s="2261"/>
      <c r="D30" s="2262"/>
      <c r="E30" s="2261"/>
      <c r="F30" s="2263"/>
      <c r="G30" s="2264"/>
      <c r="H30" s="2264"/>
    </row>
    <row r="31" spans="2:8" s="2251" customFormat="1" ht="18" customHeight="1">
      <c r="B31" s="3242" t="s">
        <v>3985</v>
      </c>
      <c r="C31" s="2255"/>
      <c r="D31" s="2256"/>
      <c r="E31" s="2255"/>
      <c r="F31" s="2255"/>
      <c r="G31" s="2257"/>
      <c r="H31" s="2257"/>
    </row>
    <row r="32" spans="2:8" s="2251" customFormat="1" ht="18" customHeight="1">
      <c r="B32" s="3243"/>
      <c r="C32" s="2258"/>
      <c r="D32" s="2259"/>
      <c r="E32" s="2258"/>
      <c r="F32" s="2258"/>
      <c r="G32" s="2260"/>
      <c r="H32" s="2260"/>
    </row>
    <row r="33" spans="2:8" s="2251" customFormat="1" ht="18" customHeight="1">
      <c r="B33" s="3244"/>
      <c r="C33" s="2261"/>
      <c r="D33" s="2262"/>
      <c r="E33" s="2261"/>
      <c r="F33" s="2263"/>
      <c r="G33" s="2264"/>
      <c r="H33" s="2264"/>
    </row>
    <row r="34" spans="2:8" s="2251" customFormat="1" ht="18" customHeight="1">
      <c r="B34" s="3242" t="s">
        <v>3986</v>
      </c>
      <c r="C34" s="2255"/>
      <c r="D34" s="2256"/>
      <c r="E34" s="2255"/>
      <c r="F34" s="2255"/>
      <c r="G34" s="2257"/>
      <c r="H34" s="2257"/>
    </row>
    <row r="35" spans="2:8" s="2251" customFormat="1" ht="18" customHeight="1">
      <c r="B35" s="3243"/>
      <c r="C35" s="2258"/>
      <c r="D35" s="2259"/>
      <c r="E35" s="2258"/>
      <c r="F35" s="2258"/>
      <c r="G35" s="2260"/>
      <c r="H35" s="2260"/>
    </row>
    <row r="36" spans="2:8" s="2251" customFormat="1" ht="18" customHeight="1">
      <c r="B36" s="3244"/>
      <c r="C36" s="2261"/>
      <c r="D36" s="2262"/>
      <c r="E36" s="2261"/>
      <c r="F36" s="2263"/>
      <c r="G36" s="2264"/>
      <c r="H36" s="2264"/>
    </row>
    <row r="37" spans="2:8" s="2251" customFormat="1" ht="18" customHeight="1">
      <c r="B37" s="3242" t="s">
        <v>3987</v>
      </c>
      <c r="C37" s="2255"/>
      <c r="D37" s="2256"/>
      <c r="E37" s="2255"/>
      <c r="F37" s="2255"/>
      <c r="G37" s="2257"/>
      <c r="H37" s="2257"/>
    </row>
    <row r="38" spans="2:8" s="2251" customFormat="1" ht="18" customHeight="1">
      <c r="B38" s="3243"/>
      <c r="C38" s="2258"/>
      <c r="D38" s="2259"/>
      <c r="E38" s="2258"/>
      <c r="F38" s="2258"/>
      <c r="G38" s="2260"/>
      <c r="H38" s="2260"/>
    </row>
    <row r="39" spans="2:8" s="2251" customFormat="1" ht="18" customHeight="1">
      <c r="B39" s="3244"/>
      <c r="C39" s="2261"/>
      <c r="D39" s="2262"/>
      <c r="E39" s="2261"/>
      <c r="F39" s="2263"/>
      <c r="G39" s="2264"/>
      <c r="H39" s="2264"/>
    </row>
    <row r="40" spans="2:8" s="2251" customFormat="1" ht="18" customHeight="1">
      <c r="B40" s="2254" t="s">
        <v>3839</v>
      </c>
      <c r="C40" s="2252"/>
      <c r="D40" s="2253"/>
      <c r="E40" s="2252"/>
      <c r="F40" s="2252"/>
      <c r="G40" s="2253"/>
      <c r="H40" s="2253"/>
    </row>
    <row r="41" spans="2:8" s="2251" customFormat="1" ht="18" customHeight="1">
      <c r="B41" s="3242" t="s">
        <v>3977</v>
      </c>
      <c r="C41" s="2255"/>
      <c r="D41" s="2256"/>
      <c r="E41" s="2255"/>
      <c r="F41" s="2255"/>
      <c r="G41" s="2257"/>
      <c r="H41" s="2257"/>
    </row>
    <row r="42" spans="2:8" s="2251" customFormat="1" ht="18" customHeight="1">
      <c r="B42" s="3243"/>
      <c r="C42" s="2258"/>
      <c r="D42" s="2259"/>
      <c r="E42" s="2258"/>
      <c r="F42" s="2258"/>
      <c r="G42" s="2260"/>
      <c r="H42" s="2260"/>
    </row>
    <row r="43" spans="2:8" s="2251" customFormat="1" ht="18" customHeight="1">
      <c r="B43" s="3244"/>
      <c r="C43" s="2261"/>
      <c r="D43" s="2262"/>
      <c r="E43" s="2261"/>
      <c r="F43" s="2263"/>
      <c r="G43" s="2264"/>
      <c r="H43" s="2264"/>
    </row>
    <row r="44" spans="2:8" s="2251" customFormat="1" ht="18" customHeight="1">
      <c r="B44" s="3242" t="s">
        <v>3988</v>
      </c>
      <c r="C44" s="2255"/>
      <c r="D44" s="2256"/>
      <c r="E44" s="2255"/>
      <c r="F44" s="2255"/>
      <c r="G44" s="2257"/>
      <c r="H44" s="2257"/>
    </row>
    <row r="45" spans="2:8" s="2251" customFormat="1" ht="18" customHeight="1">
      <c r="B45" s="3243"/>
      <c r="C45" s="2258"/>
      <c r="D45" s="2259"/>
      <c r="E45" s="2258"/>
      <c r="F45" s="2258"/>
      <c r="G45" s="2260"/>
      <c r="H45" s="2260"/>
    </row>
    <row r="46" spans="2:8" s="2251" customFormat="1" ht="18" customHeight="1">
      <c r="B46" s="3244"/>
      <c r="C46" s="2261"/>
      <c r="D46" s="2262"/>
      <c r="E46" s="2261"/>
      <c r="F46" s="2263"/>
      <c r="G46" s="2264"/>
      <c r="H46" s="2264"/>
    </row>
    <row r="47" spans="2:8" s="2251" customFormat="1" ht="18" customHeight="1">
      <c r="B47" s="3242" t="s">
        <v>3989</v>
      </c>
      <c r="C47" s="2255"/>
      <c r="D47" s="2256"/>
      <c r="E47" s="2255"/>
      <c r="F47" s="2255"/>
      <c r="G47" s="2257"/>
      <c r="H47" s="2257"/>
    </row>
    <row r="48" spans="2:8" s="2251" customFormat="1" ht="18" customHeight="1">
      <c r="B48" s="3243"/>
      <c r="C48" s="2258"/>
      <c r="D48" s="2259"/>
      <c r="E48" s="2258"/>
      <c r="F48" s="2258"/>
      <c r="G48" s="2260"/>
      <c r="H48" s="2260"/>
    </row>
    <row r="49" spans="1:8" s="2251" customFormat="1" ht="18" customHeight="1">
      <c r="B49" s="3244"/>
      <c r="C49" s="2261"/>
      <c r="D49" s="2262"/>
      <c r="E49" s="2261"/>
      <c r="F49" s="2263"/>
      <c r="G49" s="2264"/>
      <c r="H49" s="2264"/>
    </row>
    <row r="50" spans="1:8" s="2251" customFormat="1" ht="18" customHeight="1">
      <c r="B50" s="3242" t="s">
        <v>3990</v>
      </c>
      <c r="C50" s="2255"/>
      <c r="D50" s="2256"/>
      <c r="E50" s="2255"/>
      <c r="F50" s="2255"/>
      <c r="G50" s="2257"/>
      <c r="H50" s="2257"/>
    </row>
    <row r="51" spans="1:8" s="2251" customFormat="1" ht="18" customHeight="1">
      <c r="B51" s="3243"/>
      <c r="C51" s="2258"/>
      <c r="D51" s="2259"/>
      <c r="E51" s="2258"/>
      <c r="F51" s="2258"/>
      <c r="G51" s="2260"/>
      <c r="H51" s="2260"/>
    </row>
    <row r="52" spans="1:8" s="2251" customFormat="1" ht="18" customHeight="1">
      <c r="B52" s="3244"/>
      <c r="C52" s="2261"/>
      <c r="D52" s="2262"/>
      <c r="E52" s="2261"/>
      <c r="F52" s="2263"/>
      <c r="G52" s="2264"/>
      <c r="H52" s="2264"/>
    </row>
    <row r="53" spans="1:8" s="2251" customFormat="1" ht="18" customHeight="1">
      <c r="B53" s="3242" t="s">
        <v>3991</v>
      </c>
      <c r="C53" s="2255"/>
      <c r="D53" s="2256"/>
      <c r="E53" s="2255"/>
      <c r="F53" s="2255"/>
      <c r="G53" s="2257"/>
      <c r="H53" s="2257"/>
    </row>
    <row r="54" spans="1:8" s="2251" customFormat="1" ht="18" customHeight="1">
      <c r="B54" s="3243"/>
      <c r="C54" s="2258"/>
      <c r="D54" s="2259"/>
      <c r="E54" s="2258"/>
      <c r="F54" s="2258"/>
      <c r="G54" s="2260"/>
      <c r="H54" s="2260"/>
    </row>
    <row r="55" spans="1:8" s="2251" customFormat="1" ht="18" customHeight="1">
      <c r="B55" s="3244"/>
      <c r="C55" s="2265"/>
      <c r="D55" s="2266"/>
      <c r="E55" s="2265"/>
      <c r="F55" s="2267"/>
      <c r="G55" s="2268"/>
      <c r="H55" s="2268"/>
    </row>
    <row r="56" spans="1:8" s="2251" customFormat="1" ht="18" customHeight="1">
      <c r="B56" s="3242" t="s">
        <v>3992</v>
      </c>
      <c r="C56" s="2255"/>
      <c r="D56" s="2256"/>
      <c r="E56" s="2255"/>
      <c r="F56" s="2255"/>
      <c r="G56" s="2257"/>
      <c r="H56" s="2257"/>
    </row>
    <row r="57" spans="1:8" s="2251" customFormat="1" ht="18" customHeight="1">
      <c r="B57" s="3243"/>
      <c r="C57" s="2258"/>
      <c r="D57" s="2259"/>
      <c r="E57" s="2258"/>
      <c r="F57" s="2258"/>
      <c r="G57" s="2260"/>
      <c r="H57" s="2260"/>
    </row>
    <row r="58" spans="1:8" s="2251" customFormat="1" ht="18" customHeight="1">
      <c r="B58" s="3244"/>
      <c r="C58" s="2269"/>
      <c r="D58" s="2270"/>
      <c r="E58" s="2269"/>
      <c r="F58" s="2271"/>
      <c r="G58" s="2272"/>
      <c r="H58" s="2272"/>
    </row>
    <row r="59" spans="1:8" s="2251" customFormat="1" ht="18" customHeight="1">
      <c r="B59" s="3242" t="s">
        <v>3993</v>
      </c>
      <c r="C59" s="2273"/>
      <c r="D59" s="2274"/>
      <c r="E59" s="2273"/>
      <c r="F59" s="2273"/>
      <c r="G59" s="2275"/>
      <c r="H59" s="2275"/>
    </row>
    <row r="60" spans="1:8" s="2251" customFormat="1" ht="18" customHeight="1">
      <c r="B60" s="3243"/>
      <c r="C60" s="2258"/>
      <c r="D60" s="2259"/>
      <c r="E60" s="2258"/>
      <c r="F60" s="2258"/>
      <c r="G60" s="2260"/>
      <c r="H60" s="2260"/>
    </row>
    <row r="61" spans="1:8" s="2251" customFormat="1" ht="18" customHeight="1">
      <c r="B61" s="3244"/>
      <c r="C61" s="2261"/>
      <c r="D61" s="2262"/>
      <c r="E61" s="2261"/>
      <c r="F61" s="2263"/>
      <c r="G61" s="2264"/>
      <c r="H61" s="2264"/>
    </row>
    <row r="62" spans="1:8" s="2251" customFormat="1" ht="18" customHeight="1">
      <c r="A62" s="2102"/>
      <c r="B62" s="3242" t="s">
        <v>3994</v>
      </c>
      <c r="C62" s="2255"/>
      <c r="D62" s="2256"/>
      <c r="E62" s="2255"/>
      <c r="F62" s="2255"/>
      <c r="G62" s="2257"/>
      <c r="H62" s="2257"/>
    </row>
    <row r="63" spans="1:8" s="2251" customFormat="1" ht="18" customHeight="1">
      <c r="B63" s="3243"/>
      <c r="C63" s="2258"/>
      <c r="D63" s="2259"/>
      <c r="E63" s="2258"/>
      <c r="F63" s="2258"/>
      <c r="G63" s="2260"/>
      <c r="H63" s="2260"/>
    </row>
    <row r="64" spans="1:8" s="2251" customFormat="1" ht="18" customHeight="1">
      <c r="B64" s="3244"/>
      <c r="C64" s="2261"/>
      <c r="D64" s="2262"/>
      <c r="E64" s="2261"/>
      <c r="F64" s="2263"/>
      <c r="G64" s="2264"/>
      <c r="H64" s="2264"/>
    </row>
    <row r="65" spans="1:8" s="2251" customFormat="1" ht="18" customHeight="1">
      <c r="B65" s="3242" t="s">
        <v>3985</v>
      </c>
      <c r="C65" s="2255"/>
      <c r="D65" s="2256"/>
      <c r="E65" s="2255"/>
      <c r="F65" s="2255"/>
      <c r="G65" s="2257"/>
      <c r="H65" s="2257"/>
    </row>
    <row r="66" spans="1:8" s="2251" customFormat="1" ht="18" customHeight="1">
      <c r="B66" s="3243"/>
      <c r="C66" s="2258"/>
      <c r="D66" s="2259"/>
      <c r="E66" s="2258"/>
      <c r="F66" s="2258"/>
      <c r="G66" s="2260"/>
      <c r="H66" s="2260"/>
    </row>
    <row r="67" spans="1:8" s="2251" customFormat="1" ht="18" customHeight="1">
      <c r="B67" s="3244"/>
      <c r="C67" s="2261"/>
      <c r="D67" s="2262"/>
      <c r="E67" s="2261"/>
      <c r="F67" s="2263"/>
      <c r="G67" s="2264"/>
      <c r="H67" s="2264"/>
    </row>
    <row r="68" spans="1:8" s="2251" customFormat="1" ht="18" customHeight="1">
      <c r="B68" s="3242" t="s">
        <v>3986</v>
      </c>
      <c r="C68" s="2255"/>
      <c r="D68" s="2256"/>
      <c r="E68" s="2255"/>
      <c r="F68" s="2255"/>
      <c r="G68" s="2257"/>
      <c r="H68" s="2257"/>
    </row>
    <row r="69" spans="1:8" s="2251" customFormat="1" ht="18" customHeight="1">
      <c r="B69" s="3243"/>
      <c r="C69" s="2258"/>
      <c r="D69" s="2259"/>
      <c r="E69" s="2258"/>
      <c r="F69" s="2258"/>
      <c r="G69" s="2260"/>
      <c r="H69" s="2260"/>
    </row>
    <row r="70" spans="1:8" s="2251" customFormat="1" ht="18" customHeight="1">
      <c r="B70" s="3244"/>
      <c r="C70" s="2261"/>
      <c r="D70" s="2262"/>
      <c r="E70" s="2261"/>
      <c r="F70" s="2263"/>
      <c r="G70" s="2264"/>
      <c r="H70" s="2264"/>
    </row>
    <row r="71" spans="1:8" s="2251" customFormat="1" ht="18" customHeight="1">
      <c r="B71" s="3242" t="s">
        <v>3995</v>
      </c>
      <c r="C71" s="2255"/>
      <c r="D71" s="2256"/>
      <c r="E71" s="2255"/>
      <c r="F71" s="2255"/>
      <c r="G71" s="2257"/>
      <c r="H71" s="2257"/>
    </row>
    <row r="72" spans="1:8" s="2251" customFormat="1" ht="18" customHeight="1">
      <c r="B72" s="3243"/>
      <c r="C72" s="2258"/>
      <c r="D72" s="2259"/>
      <c r="E72" s="2258"/>
      <c r="F72" s="2258"/>
      <c r="G72" s="2260"/>
      <c r="H72" s="2260"/>
    </row>
    <row r="73" spans="1:8" s="2251" customFormat="1" ht="18" customHeight="1">
      <c r="B73" s="3244"/>
      <c r="C73" s="2261"/>
      <c r="D73" s="2262"/>
      <c r="E73" s="2261"/>
      <c r="F73" s="2263"/>
      <c r="G73" s="2264"/>
      <c r="H73" s="2264"/>
    </row>
    <row r="74" spans="1:8" s="2251" customFormat="1" ht="18" customHeight="1">
      <c r="B74" s="2254" t="s">
        <v>3841</v>
      </c>
      <c r="C74" s="2252"/>
      <c r="D74" s="2253"/>
      <c r="E74" s="2252"/>
      <c r="F74" s="2252"/>
      <c r="G74" s="2253"/>
      <c r="H74" s="2253"/>
    </row>
    <row r="75" spans="1:8" s="2251" customFormat="1" ht="18" customHeight="1">
      <c r="B75" s="3242" t="s">
        <v>3996</v>
      </c>
      <c r="C75" s="2255"/>
      <c r="D75" s="2256"/>
      <c r="E75" s="2255"/>
      <c r="F75" s="2255"/>
      <c r="G75" s="2257"/>
      <c r="H75" s="2257"/>
    </row>
    <row r="76" spans="1:8" s="2251" customFormat="1" ht="18" customHeight="1">
      <c r="B76" s="3243"/>
      <c r="C76" s="2258"/>
      <c r="D76" s="2259"/>
      <c r="E76" s="2258"/>
      <c r="F76" s="2258"/>
      <c r="G76" s="2260"/>
      <c r="H76" s="2260"/>
    </row>
    <row r="77" spans="1:8" s="2251" customFormat="1" ht="18" customHeight="1">
      <c r="B77" s="3244"/>
      <c r="C77" s="2261"/>
      <c r="D77" s="2262"/>
      <c r="E77" s="2261"/>
      <c r="F77" s="2263"/>
      <c r="G77" s="2264"/>
      <c r="H77" s="2264"/>
    </row>
    <row r="78" spans="1:8" s="2251" customFormat="1" ht="18" customHeight="1">
      <c r="A78" s="2276"/>
      <c r="B78" s="3242" t="s">
        <v>3997</v>
      </c>
      <c r="C78" s="2255"/>
      <c r="D78" s="2256"/>
      <c r="E78" s="2255"/>
      <c r="F78" s="2255"/>
      <c r="G78" s="2257"/>
      <c r="H78" s="2257"/>
    </row>
    <row r="79" spans="1:8" s="2251" customFormat="1" ht="18" customHeight="1">
      <c r="B79" s="3243"/>
      <c r="C79" s="2258"/>
      <c r="D79" s="2259"/>
      <c r="E79" s="2258"/>
      <c r="F79" s="2258"/>
      <c r="G79" s="2260"/>
      <c r="H79" s="2260"/>
    </row>
    <row r="80" spans="1:8" s="2251" customFormat="1" ht="18" customHeight="1">
      <c r="B80" s="3244"/>
      <c r="C80" s="2261"/>
      <c r="D80" s="2262"/>
      <c r="E80" s="2261"/>
      <c r="F80" s="2263"/>
      <c r="G80" s="2264"/>
      <c r="H80" s="2264"/>
    </row>
    <row r="81" spans="2:8" s="2251" customFormat="1" ht="18" customHeight="1">
      <c r="B81" s="3242" t="s">
        <v>3998</v>
      </c>
      <c r="C81" s="2255"/>
      <c r="D81" s="2256"/>
      <c r="E81" s="2255"/>
      <c r="F81" s="2255"/>
      <c r="G81" s="2257"/>
      <c r="H81" s="2257"/>
    </row>
    <row r="82" spans="2:8" s="2251" customFormat="1" ht="18" customHeight="1">
      <c r="B82" s="3243"/>
      <c r="C82" s="2258"/>
      <c r="D82" s="2259"/>
      <c r="E82" s="2258"/>
      <c r="F82" s="2258"/>
      <c r="G82" s="2260"/>
      <c r="H82" s="2260"/>
    </row>
    <row r="83" spans="2:8" s="2251" customFormat="1" ht="18" customHeight="1">
      <c r="B83" s="3244"/>
      <c r="C83" s="2261"/>
      <c r="D83" s="2262"/>
      <c r="E83" s="2261"/>
      <c r="F83" s="2263"/>
      <c r="G83" s="2264"/>
      <c r="H83" s="2264"/>
    </row>
    <row r="84" spans="2:8" s="2251" customFormat="1" ht="18" customHeight="1">
      <c r="B84" s="3242" t="s">
        <v>3999</v>
      </c>
      <c r="C84" s="2255"/>
      <c r="D84" s="2256"/>
      <c r="E84" s="2255"/>
      <c r="F84" s="2255"/>
      <c r="G84" s="2257"/>
      <c r="H84" s="2257"/>
    </row>
    <row r="85" spans="2:8" s="2251" customFormat="1" ht="18" customHeight="1">
      <c r="B85" s="3243"/>
      <c r="C85" s="2258"/>
      <c r="D85" s="2259"/>
      <c r="E85" s="2258"/>
      <c r="F85" s="2258"/>
      <c r="G85" s="2260"/>
      <c r="H85" s="2260"/>
    </row>
    <row r="86" spans="2:8" s="2251" customFormat="1" ht="18" customHeight="1">
      <c r="B86" s="3244"/>
      <c r="C86" s="2261"/>
      <c r="D86" s="2262"/>
      <c r="E86" s="2261"/>
      <c r="F86" s="2263"/>
      <c r="G86" s="2264"/>
      <c r="H86" s="2264"/>
    </row>
    <row r="87" spans="2:8" s="2251" customFormat="1" ht="18" customHeight="1">
      <c r="B87" s="3242" t="s">
        <v>3987</v>
      </c>
      <c r="C87" s="2255"/>
      <c r="D87" s="2256"/>
      <c r="E87" s="2255"/>
      <c r="F87" s="2255"/>
      <c r="G87" s="2257"/>
      <c r="H87" s="2257"/>
    </row>
    <row r="88" spans="2:8" s="2251" customFormat="1" ht="18" customHeight="1">
      <c r="B88" s="3243"/>
      <c r="C88" s="2258"/>
      <c r="D88" s="2259"/>
      <c r="E88" s="2258"/>
      <c r="F88" s="2258"/>
      <c r="G88" s="2260"/>
      <c r="H88" s="2260"/>
    </row>
    <row r="89" spans="2:8" s="2251" customFormat="1" ht="18" customHeight="1">
      <c r="B89" s="3244"/>
      <c r="C89" s="2269"/>
      <c r="D89" s="2270"/>
      <c r="E89" s="2269"/>
      <c r="F89" s="2271"/>
      <c r="G89" s="2272"/>
      <c r="H89" s="2272"/>
    </row>
    <row r="90" spans="2:8" s="2251" customFormat="1" ht="13.5">
      <c r="B90" s="2277" t="s">
        <v>4385</v>
      </c>
      <c r="C90" s="2278"/>
      <c r="D90" s="2279"/>
      <c r="E90" s="2278"/>
      <c r="F90" s="2280"/>
      <c r="G90" s="2280"/>
      <c r="H90" s="2280"/>
    </row>
    <row r="91" spans="2:8" s="2251" customFormat="1" ht="13.5">
      <c r="B91" s="2277" t="s">
        <v>4386</v>
      </c>
    </row>
    <row r="92" spans="2:8" s="2251" customFormat="1" ht="13.5">
      <c r="B92" s="2102" t="s">
        <v>4412</v>
      </c>
    </row>
    <row r="93" spans="2:8" s="2251" customFormat="1" ht="13.5">
      <c r="B93" s="2102" t="s">
        <v>4388</v>
      </c>
    </row>
    <row r="94" spans="2:8" s="2251" customFormat="1" ht="13.5">
      <c r="B94" s="2102"/>
    </row>
  </sheetData>
  <mergeCells count="31">
    <mergeCell ref="B28:B30"/>
    <mergeCell ref="B4:B5"/>
    <mergeCell ref="C4:C5"/>
    <mergeCell ref="D4:D5"/>
    <mergeCell ref="E4:E5"/>
    <mergeCell ref="B7:B9"/>
    <mergeCell ref="B10:B12"/>
    <mergeCell ref="B13:B15"/>
    <mergeCell ref="B16:B18"/>
    <mergeCell ref="B19:B21"/>
    <mergeCell ref="B22:B24"/>
    <mergeCell ref="B25:B27"/>
    <mergeCell ref="B65:B67"/>
    <mergeCell ref="B31:B33"/>
    <mergeCell ref="B34:B36"/>
    <mergeCell ref="B37:B39"/>
    <mergeCell ref="B41:B43"/>
    <mergeCell ref="B44:B46"/>
    <mergeCell ref="B47:B49"/>
    <mergeCell ref="B50:B52"/>
    <mergeCell ref="B53:B55"/>
    <mergeCell ref="B56:B58"/>
    <mergeCell ref="B59:B61"/>
    <mergeCell ref="B62:B64"/>
    <mergeCell ref="B87:B89"/>
    <mergeCell ref="B68:B70"/>
    <mergeCell ref="B71:B73"/>
    <mergeCell ref="B75:B77"/>
    <mergeCell ref="B78:B80"/>
    <mergeCell ref="B81:B83"/>
    <mergeCell ref="B84:B86"/>
  </mergeCells>
  <phoneticPr fontId="3"/>
  <printOptions horizontalCentered="1"/>
  <pageMargins left="0.78740157480314965" right="0.39370078740157483" top="1.0236220472440944" bottom="0.6692913385826772" header="0.51181102362204722" footer="0.51181102362204722"/>
  <pageSetup paperSize="9" scale="75" fitToHeight="0" orientation="portrait" r:id="rId1"/>
  <headerFooter scaleWithDoc="0" alignWithMargins="0">
    <oddHeader xml:space="preserve">&amp;R&amp;"ＭＳ 明朝,標準"（&amp;A）&amp;12
</oddHeader>
  </headerFooter>
  <rowBreaks count="1" manualBreakCount="1">
    <brk id="55"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view="pageBreakPreview" zoomScale="80" zoomScaleNormal="85" zoomScaleSheetLayoutView="80" zoomScalePageLayoutView="80" workbookViewId="0">
      <selection activeCell="D16" sqref="D16"/>
    </sheetView>
  </sheetViews>
  <sheetFormatPr defaultColWidth="9" defaultRowHeight="13.5"/>
  <cols>
    <col min="1" max="1" width="6" style="2" customWidth="1"/>
    <col min="2" max="2" width="16.75" style="2" customWidth="1"/>
    <col min="3" max="3" width="6.375" style="2" customWidth="1"/>
    <col min="4" max="9" width="5.125" style="2" customWidth="1"/>
    <col min="10" max="10" width="15.125" style="2" customWidth="1"/>
    <col min="11" max="11" width="5.5" style="2" customWidth="1"/>
    <col min="12" max="12" width="9.125" style="2" customWidth="1"/>
    <col min="13" max="13" width="47.875" style="2" customWidth="1"/>
    <col min="14" max="16384" width="9" style="2"/>
  </cols>
  <sheetData>
    <row r="1" spans="1:15" ht="20.100000000000001" customHeight="1">
      <c r="M1" s="13"/>
    </row>
    <row r="2" spans="1:15" ht="17.25">
      <c r="A2" s="2919" t="s">
        <v>7</v>
      </c>
      <c r="B2" s="2919"/>
      <c r="C2" s="2919"/>
      <c r="D2" s="2919"/>
      <c r="E2" s="2919"/>
      <c r="F2" s="2919"/>
      <c r="G2" s="2919"/>
      <c r="H2" s="2919"/>
      <c r="I2" s="2919"/>
      <c r="J2" s="2919"/>
      <c r="K2" s="2919"/>
      <c r="L2" s="2919"/>
      <c r="M2" s="2919"/>
      <c r="O2" s="14" t="s">
        <v>13</v>
      </c>
    </row>
    <row r="3" spans="1:15" ht="20.45" customHeight="1">
      <c r="A3" s="54"/>
      <c r="B3" s="54"/>
      <c r="C3" s="54"/>
      <c r="D3" s="54"/>
      <c r="E3" s="54"/>
      <c r="F3" s="54"/>
      <c r="G3" s="54"/>
      <c r="H3" s="54"/>
      <c r="I3" s="54"/>
      <c r="J3" s="54"/>
      <c r="K3" s="54"/>
      <c r="L3" s="54"/>
      <c r="M3" s="54"/>
      <c r="O3" s="14" t="s">
        <v>15</v>
      </c>
    </row>
    <row r="4" spans="1:15" ht="18.75">
      <c r="A4" s="2918" t="s">
        <v>9</v>
      </c>
      <c r="B4" s="2918"/>
      <c r="C4" s="2918"/>
      <c r="D4" s="2918"/>
      <c r="E4" s="2918"/>
      <c r="F4" s="2918"/>
      <c r="G4" s="2918"/>
      <c r="H4" s="2918"/>
      <c r="I4" s="2918"/>
      <c r="J4" s="2918"/>
      <c r="K4" s="2918"/>
      <c r="L4" s="2918"/>
      <c r="M4" s="2918"/>
      <c r="N4" s="1"/>
      <c r="O4" s="14" t="s">
        <v>16</v>
      </c>
    </row>
    <row r="5" spans="1:15" ht="18.75">
      <c r="A5" s="9"/>
      <c r="B5" s="9"/>
      <c r="C5" s="9"/>
      <c r="D5" s="9"/>
      <c r="E5" s="11"/>
      <c r="F5" s="11"/>
      <c r="G5" s="9"/>
      <c r="H5" s="9"/>
      <c r="I5" s="11"/>
      <c r="J5" s="9"/>
      <c r="K5" s="9"/>
      <c r="L5" s="9"/>
      <c r="M5" s="9"/>
      <c r="N5" s="1"/>
      <c r="O5" s="14"/>
    </row>
    <row r="6" spans="1:15" ht="18.75">
      <c r="A6" s="31"/>
      <c r="B6" s="31"/>
      <c r="C6" s="31"/>
      <c r="D6" s="55"/>
      <c r="E6" s="31"/>
      <c r="F6" s="31"/>
      <c r="G6" s="31"/>
      <c r="H6" s="31"/>
      <c r="I6" s="31"/>
      <c r="J6" s="31"/>
      <c r="K6" s="31"/>
      <c r="L6" s="31"/>
      <c r="M6" s="56" t="s">
        <v>46</v>
      </c>
      <c r="N6" s="1"/>
      <c r="O6" s="14"/>
    </row>
    <row r="7" spans="1:15" ht="18.75">
      <c r="A7" s="2920" t="s">
        <v>53</v>
      </c>
      <c r="B7" s="2920"/>
      <c r="C7" s="2920"/>
      <c r="D7" s="2920"/>
      <c r="E7" s="2920"/>
      <c r="F7" s="2920"/>
      <c r="G7" s="2920"/>
      <c r="H7" s="2920"/>
      <c r="I7" s="2920"/>
      <c r="J7" s="2920"/>
      <c r="K7" s="31"/>
      <c r="L7" s="31"/>
      <c r="M7" s="31"/>
      <c r="N7" s="1"/>
      <c r="O7" s="14"/>
    </row>
    <row r="8" spans="1:15" ht="18.75">
      <c r="A8" s="31"/>
      <c r="B8" s="31"/>
      <c r="C8" s="31"/>
      <c r="D8" s="31"/>
      <c r="E8" s="31"/>
      <c r="F8" s="31"/>
      <c r="G8" s="31"/>
      <c r="H8" s="31"/>
      <c r="I8" s="31"/>
      <c r="J8" s="31"/>
      <c r="K8" s="31"/>
      <c r="L8" s="31"/>
      <c r="M8" s="31"/>
      <c r="N8" s="1"/>
      <c r="O8" s="14"/>
    </row>
    <row r="9" spans="1:15" ht="18.75">
      <c r="A9" s="2921" t="s">
        <v>4422</v>
      </c>
      <c r="B9" s="2921"/>
      <c r="C9" s="2921"/>
      <c r="D9" s="2921"/>
      <c r="E9" s="2921"/>
      <c r="F9" s="2921"/>
      <c r="G9" s="2921"/>
      <c r="H9" s="2921"/>
      <c r="I9" s="2921"/>
      <c r="J9" s="2921"/>
      <c r="K9" s="2921"/>
      <c r="L9" s="2921"/>
      <c r="M9" s="2921"/>
      <c r="N9" s="1"/>
      <c r="O9" s="14"/>
    </row>
    <row r="10" spans="1:15" ht="18.75">
      <c r="A10" s="2921"/>
      <c r="B10" s="2921"/>
      <c r="C10" s="2921"/>
      <c r="D10" s="2921"/>
      <c r="E10" s="2921"/>
      <c r="F10" s="2921"/>
      <c r="G10" s="2921"/>
      <c r="H10" s="2921"/>
      <c r="I10" s="2921"/>
      <c r="J10" s="2921"/>
      <c r="K10" s="2921"/>
      <c r="L10" s="2921"/>
      <c r="M10" s="2921"/>
      <c r="N10" s="1"/>
      <c r="O10" s="14"/>
    </row>
    <row r="11" spans="1:15" ht="18.75">
      <c r="A11" s="57"/>
      <c r="B11" s="57"/>
      <c r="C11" s="57"/>
      <c r="D11" s="57"/>
      <c r="E11" s="57"/>
      <c r="F11" s="57"/>
      <c r="G11" s="57"/>
      <c r="H11" s="57"/>
      <c r="I11" s="57"/>
      <c r="J11" s="57"/>
      <c r="K11" s="57"/>
      <c r="L11" s="57"/>
      <c r="M11" s="57"/>
      <c r="N11" s="1"/>
      <c r="O11" s="14"/>
    </row>
    <row r="12" spans="1:15" ht="15.75" customHeight="1">
      <c r="A12" s="3"/>
      <c r="B12" s="3"/>
      <c r="C12" s="3"/>
      <c r="D12" s="3"/>
      <c r="E12" s="3"/>
      <c r="F12" s="3"/>
      <c r="G12" s="3"/>
      <c r="H12" s="3"/>
      <c r="I12" s="3"/>
      <c r="J12" s="3"/>
      <c r="K12" s="2913" t="s">
        <v>8</v>
      </c>
      <c r="L12" s="2913"/>
      <c r="M12" s="3"/>
    </row>
    <row r="13" spans="1:15" ht="21" customHeight="1">
      <c r="A13" s="3"/>
      <c r="B13" s="3"/>
      <c r="C13" s="3"/>
      <c r="D13" s="3"/>
      <c r="E13" s="3"/>
      <c r="F13" s="3"/>
      <c r="G13" s="3"/>
      <c r="H13" s="3"/>
      <c r="I13" s="3"/>
      <c r="J13" s="3"/>
      <c r="K13" s="2912" t="s">
        <v>10</v>
      </c>
      <c r="L13" s="2912"/>
      <c r="M13" s="10"/>
    </row>
    <row r="14" spans="1:15" ht="21" customHeight="1">
      <c r="A14" s="3"/>
      <c r="B14" s="3"/>
      <c r="C14" s="3"/>
      <c r="D14" s="3"/>
      <c r="E14" s="3"/>
      <c r="F14" s="3"/>
      <c r="G14" s="3"/>
      <c r="H14" s="3"/>
      <c r="I14" s="3"/>
      <c r="J14" s="3"/>
      <c r="K14" s="32" t="s">
        <v>47</v>
      </c>
      <c r="L14" s="32"/>
      <c r="M14" s="10"/>
    </row>
    <row r="15" spans="1:15" ht="21" customHeight="1">
      <c r="A15" s="3"/>
      <c r="B15" s="3"/>
      <c r="C15" s="3"/>
      <c r="D15" s="3"/>
      <c r="E15" s="3"/>
      <c r="F15" s="3"/>
      <c r="G15" s="3"/>
      <c r="J15" s="3"/>
      <c r="K15" s="2911" t="s">
        <v>48</v>
      </c>
      <c r="L15" s="2911"/>
      <c r="M15" s="10"/>
    </row>
    <row r="16" spans="1:15" ht="21" customHeight="1">
      <c r="A16" s="3"/>
      <c r="B16" s="3"/>
      <c r="C16" s="3"/>
      <c r="D16" s="3"/>
      <c r="E16" s="3"/>
      <c r="F16" s="3"/>
      <c r="G16" s="3"/>
      <c r="J16" s="3"/>
      <c r="K16" s="2911" t="s">
        <v>49</v>
      </c>
      <c r="L16" s="2911"/>
      <c r="M16" s="10"/>
    </row>
    <row r="17" spans="1:15" ht="21" customHeight="1">
      <c r="A17" s="3"/>
      <c r="B17" s="3"/>
      <c r="C17" s="3"/>
      <c r="D17" s="3"/>
      <c r="E17" s="3"/>
      <c r="F17" s="3"/>
      <c r="G17" s="3"/>
      <c r="H17" s="3"/>
      <c r="I17" s="3"/>
      <c r="J17" s="3"/>
      <c r="K17" s="2911" t="s">
        <v>11</v>
      </c>
      <c r="L17" s="2911"/>
      <c r="M17" s="10"/>
    </row>
    <row r="18" spans="1:15" ht="21" customHeight="1">
      <c r="A18" s="3"/>
      <c r="B18" s="3"/>
      <c r="C18" s="3"/>
      <c r="D18" s="3"/>
      <c r="E18" s="3"/>
      <c r="F18" s="3"/>
      <c r="G18" s="3"/>
      <c r="H18" s="3"/>
      <c r="I18" s="3"/>
      <c r="J18" s="3"/>
      <c r="K18" s="2911" t="s">
        <v>50</v>
      </c>
      <c r="L18" s="2911"/>
      <c r="M18" s="10"/>
    </row>
    <row r="19" spans="1:15" ht="21" customHeight="1">
      <c r="A19" s="3"/>
      <c r="B19" s="3"/>
      <c r="C19" s="3"/>
      <c r="D19" s="3"/>
      <c r="E19" s="3"/>
      <c r="F19" s="3"/>
      <c r="G19" s="3"/>
      <c r="H19" s="3"/>
      <c r="I19" s="3"/>
      <c r="J19" s="3"/>
      <c r="K19" s="2912" t="s">
        <v>12</v>
      </c>
      <c r="L19" s="2912"/>
      <c r="M19" s="10"/>
    </row>
    <row r="20" spans="1:15" ht="26.25" customHeight="1">
      <c r="A20" s="3"/>
      <c r="B20" s="3"/>
      <c r="C20" s="3"/>
      <c r="D20" s="3"/>
      <c r="E20" s="3"/>
      <c r="F20" s="3"/>
      <c r="G20" s="3"/>
      <c r="H20" s="3"/>
      <c r="I20" s="3"/>
      <c r="J20" s="3"/>
      <c r="K20" s="3"/>
      <c r="L20" s="3"/>
      <c r="M20" s="3"/>
    </row>
    <row r="21" spans="1:15" ht="45.75" customHeight="1">
      <c r="A21" s="4" t="s">
        <v>0</v>
      </c>
      <c r="B21" s="5" t="s">
        <v>1</v>
      </c>
      <c r="C21" s="4" t="s">
        <v>6</v>
      </c>
      <c r="D21" s="2914" t="s">
        <v>2</v>
      </c>
      <c r="E21" s="2915"/>
      <c r="F21" s="2915"/>
      <c r="G21" s="2915"/>
      <c r="H21" s="2915"/>
      <c r="I21" s="2916"/>
      <c r="J21" s="12" t="s">
        <v>3</v>
      </c>
      <c r="K21" s="2917" t="s">
        <v>26</v>
      </c>
      <c r="L21" s="2917"/>
      <c r="M21" s="2917"/>
    </row>
    <row r="22" spans="1:15" ht="29.25" customHeight="1">
      <c r="A22" s="6" t="s">
        <v>4</v>
      </c>
      <c r="B22" s="7" t="s">
        <v>13</v>
      </c>
      <c r="C22" s="8">
        <v>11</v>
      </c>
      <c r="D22" s="15" t="s">
        <v>21</v>
      </c>
      <c r="E22" s="16">
        <v>1</v>
      </c>
      <c r="F22" s="17">
        <v>1.1000000000000001</v>
      </c>
      <c r="G22" s="18" t="s">
        <v>23</v>
      </c>
      <c r="H22" s="19" t="s">
        <v>22</v>
      </c>
      <c r="I22" s="20" t="s">
        <v>24</v>
      </c>
      <c r="J22" s="21" t="s">
        <v>25</v>
      </c>
      <c r="K22" s="2922" t="s">
        <v>5</v>
      </c>
      <c r="L22" s="2922"/>
      <c r="M22" s="2922"/>
    </row>
    <row r="23" spans="1:15" ht="29.25" customHeight="1">
      <c r="A23" s="2729">
        <v>1</v>
      </c>
      <c r="B23" s="454"/>
      <c r="C23" s="455"/>
      <c r="D23" s="456"/>
      <c r="E23" s="456"/>
      <c r="F23" s="456"/>
      <c r="G23" s="457"/>
      <c r="H23" s="458"/>
      <c r="I23" s="458"/>
      <c r="J23" s="455"/>
      <c r="K23" s="2923"/>
      <c r="L23" s="2923"/>
      <c r="M23" s="2923"/>
    </row>
    <row r="24" spans="1:15" ht="29.25" customHeight="1">
      <c r="A24" s="2729">
        <f>A23+1</f>
        <v>2</v>
      </c>
      <c r="B24" s="454"/>
      <c r="C24" s="455"/>
      <c r="D24" s="456"/>
      <c r="E24" s="456"/>
      <c r="F24" s="456"/>
      <c r="G24" s="457"/>
      <c r="H24" s="458"/>
      <c r="I24" s="458"/>
      <c r="J24" s="455"/>
      <c r="K24" s="2923"/>
      <c r="L24" s="2923"/>
      <c r="M24" s="2923"/>
    </row>
    <row r="25" spans="1:15" ht="29.25" customHeight="1">
      <c r="A25" s="2729">
        <f t="shared" ref="A25:A32" si="0">A24+1</f>
        <v>3</v>
      </c>
      <c r="B25" s="454"/>
      <c r="C25" s="455"/>
      <c r="D25" s="456"/>
      <c r="E25" s="456"/>
      <c r="F25" s="456"/>
      <c r="G25" s="457"/>
      <c r="H25" s="458"/>
      <c r="I25" s="458"/>
      <c r="J25" s="455"/>
      <c r="K25" s="2923"/>
      <c r="L25" s="2923"/>
      <c r="M25" s="2923"/>
      <c r="O25"/>
    </row>
    <row r="26" spans="1:15" ht="29.25" customHeight="1">
      <c r="A26" s="2729">
        <f t="shared" si="0"/>
        <v>4</v>
      </c>
      <c r="B26" s="454"/>
      <c r="C26" s="455"/>
      <c r="D26" s="456"/>
      <c r="E26" s="456"/>
      <c r="F26" s="456"/>
      <c r="G26" s="457"/>
      <c r="H26" s="458"/>
      <c r="I26" s="458"/>
      <c r="J26" s="455"/>
      <c r="K26" s="2923"/>
      <c r="L26" s="2923"/>
      <c r="M26" s="2923"/>
      <c r="O26"/>
    </row>
    <row r="27" spans="1:15" ht="29.25" customHeight="1">
      <c r="A27" s="2729">
        <f t="shared" si="0"/>
        <v>5</v>
      </c>
      <c r="B27" s="454"/>
      <c r="C27" s="455"/>
      <c r="D27" s="456"/>
      <c r="E27" s="456"/>
      <c r="F27" s="456"/>
      <c r="G27" s="457"/>
      <c r="H27" s="458"/>
      <c r="I27" s="458"/>
      <c r="J27" s="455"/>
      <c r="K27" s="2923"/>
      <c r="L27" s="2923"/>
      <c r="M27" s="2923"/>
      <c r="O27" s="28"/>
    </row>
    <row r="28" spans="1:15" ht="29.25" customHeight="1">
      <c r="A28" s="2729">
        <f t="shared" si="0"/>
        <v>6</v>
      </c>
      <c r="B28" s="454"/>
      <c r="C28" s="455"/>
      <c r="D28" s="456"/>
      <c r="E28" s="456"/>
      <c r="F28" s="456"/>
      <c r="G28" s="457"/>
      <c r="H28" s="458"/>
      <c r="I28" s="458"/>
      <c r="J28" s="455"/>
      <c r="K28" s="2923"/>
      <c r="L28" s="2923"/>
      <c r="M28" s="2923"/>
      <c r="O28"/>
    </row>
    <row r="29" spans="1:15" ht="29.25" customHeight="1">
      <c r="A29" s="2729">
        <f t="shared" si="0"/>
        <v>7</v>
      </c>
      <c r="B29" s="454"/>
      <c r="C29" s="455"/>
      <c r="D29" s="456"/>
      <c r="E29" s="456"/>
      <c r="F29" s="456"/>
      <c r="G29" s="457"/>
      <c r="H29" s="458"/>
      <c r="I29" s="458"/>
      <c r="J29" s="455"/>
      <c r="K29" s="2923"/>
      <c r="L29" s="2923"/>
      <c r="M29" s="2923"/>
      <c r="O29"/>
    </row>
    <row r="30" spans="1:15" ht="29.25" customHeight="1">
      <c r="A30" s="2729">
        <f t="shared" si="0"/>
        <v>8</v>
      </c>
      <c r="B30" s="454"/>
      <c r="C30" s="455"/>
      <c r="D30" s="456"/>
      <c r="E30" s="456"/>
      <c r="F30" s="456"/>
      <c r="G30" s="457"/>
      <c r="H30" s="458"/>
      <c r="I30" s="458"/>
      <c r="J30" s="455"/>
      <c r="K30" s="2923"/>
      <c r="L30" s="2923"/>
      <c r="M30" s="2923"/>
      <c r="O30" s="30"/>
    </row>
    <row r="31" spans="1:15" ht="29.25" customHeight="1">
      <c r="A31" s="2729">
        <f t="shared" si="0"/>
        <v>9</v>
      </c>
      <c r="B31" s="454"/>
      <c r="C31" s="455"/>
      <c r="D31" s="456"/>
      <c r="E31" s="456"/>
      <c r="F31" s="456"/>
      <c r="G31" s="457"/>
      <c r="H31" s="458"/>
      <c r="I31" s="458"/>
      <c r="J31" s="455"/>
      <c r="K31" s="2923"/>
      <c r="L31" s="2923"/>
      <c r="M31" s="2923"/>
      <c r="O31"/>
    </row>
    <row r="32" spans="1:15" ht="29.25" customHeight="1">
      <c r="A32" s="2729">
        <f t="shared" si="0"/>
        <v>10</v>
      </c>
      <c r="B32" s="454"/>
      <c r="C32" s="455"/>
      <c r="D32" s="456"/>
      <c r="E32" s="456"/>
      <c r="F32" s="456"/>
      <c r="G32" s="457"/>
      <c r="H32" s="458"/>
      <c r="I32" s="458"/>
      <c r="J32" s="455"/>
      <c r="K32" s="2923"/>
      <c r="L32" s="2923"/>
      <c r="M32" s="2923"/>
      <c r="O32"/>
    </row>
    <row r="33" spans="1:15" ht="15.6" customHeight="1">
      <c r="A33" s="58"/>
      <c r="B33" s="59"/>
      <c r="C33" s="60"/>
      <c r="D33" s="61"/>
      <c r="E33" s="61"/>
      <c r="F33" s="61"/>
      <c r="G33" s="61"/>
      <c r="H33" s="62"/>
      <c r="I33" s="62"/>
      <c r="J33" s="60"/>
      <c r="K33" s="60"/>
      <c r="L33" s="60"/>
      <c r="M33" s="60"/>
    </row>
    <row r="34" spans="1:15" customFormat="1" ht="18.600000000000001" customHeight="1">
      <c r="A34" s="25" t="s">
        <v>27</v>
      </c>
      <c r="D34" s="22"/>
      <c r="O34" s="2"/>
    </row>
    <row r="35" spans="1:15" customFormat="1" ht="15" customHeight="1">
      <c r="A35" s="26" t="s">
        <v>31</v>
      </c>
      <c r="B35" s="23"/>
      <c r="C35" s="23"/>
      <c r="D35" s="23"/>
      <c r="E35" s="23"/>
      <c r="F35" s="23"/>
      <c r="G35" s="23"/>
      <c r="H35" s="23"/>
      <c r="I35" s="23"/>
      <c r="J35" s="23"/>
      <c r="K35" s="23"/>
      <c r="O35" s="2"/>
    </row>
    <row r="36" spans="1:15" s="28" customFormat="1" ht="15.6" customHeight="1">
      <c r="A36" s="29" t="s">
        <v>34</v>
      </c>
      <c r="O36" s="2"/>
    </row>
    <row r="37" spans="1:15" customFormat="1" ht="15" customHeight="1">
      <c r="A37" s="27" t="s">
        <v>28</v>
      </c>
      <c r="E37" s="22"/>
      <c r="O37" s="2"/>
    </row>
    <row r="38" spans="1:15" customFormat="1" ht="15" customHeight="1">
      <c r="A38" s="26" t="s">
        <v>29</v>
      </c>
      <c r="B38" s="23"/>
      <c r="C38" s="23"/>
      <c r="D38" s="23"/>
      <c r="E38" s="23"/>
      <c r="F38" s="23"/>
      <c r="G38" s="23"/>
      <c r="H38" s="23"/>
      <c r="I38" s="23"/>
      <c r="J38" s="23"/>
      <c r="K38" s="23"/>
      <c r="O38" s="2"/>
    </row>
    <row r="39" spans="1:15" s="30" customFormat="1" ht="15" customHeight="1">
      <c r="A39" s="29" t="s">
        <v>32</v>
      </c>
      <c r="B39" s="29"/>
      <c r="C39" s="29"/>
      <c r="D39" s="29"/>
      <c r="E39" s="29"/>
      <c r="F39" s="29"/>
      <c r="G39" s="29"/>
      <c r="H39" s="29"/>
      <c r="I39" s="29"/>
      <c r="J39" s="29"/>
      <c r="K39" s="29"/>
      <c r="L39" s="29"/>
      <c r="M39" s="29"/>
      <c r="O39" s="2"/>
    </row>
    <row r="40" spans="1:15" customFormat="1" ht="15" customHeight="1">
      <c r="A40" s="27" t="s">
        <v>33</v>
      </c>
      <c r="B40" s="24"/>
      <c r="C40" s="24"/>
      <c r="D40" s="24"/>
      <c r="E40" s="24"/>
      <c r="F40" s="24"/>
      <c r="G40" s="24"/>
      <c r="H40" s="24"/>
      <c r="I40" s="24"/>
      <c r="J40" s="24"/>
      <c r="K40" s="24"/>
      <c r="O40" s="2"/>
    </row>
    <row r="41" spans="1:15" customFormat="1" ht="15" customHeight="1">
      <c r="A41" s="27" t="s">
        <v>30</v>
      </c>
      <c r="B41" s="24"/>
      <c r="C41" s="24"/>
      <c r="D41" s="24"/>
      <c r="E41" s="24"/>
      <c r="F41" s="24"/>
      <c r="G41" s="24"/>
      <c r="H41" s="24"/>
      <c r="I41" s="24"/>
      <c r="J41" s="24"/>
      <c r="K41" s="24"/>
      <c r="O41" s="2"/>
    </row>
  </sheetData>
  <mergeCells count="24">
    <mergeCell ref="K32:M32"/>
    <mergeCell ref="K27:M27"/>
    <mergeCell ref="K28:M28"/>
    <mergeCell ref="K29:M29"/>
    <mergeCell ref="K30:M30"/>
    <mergeCell ref="K31:M31"/>
    <mergeCell ref="K22:M22"/>
    <mergeCell ref="K23:M23"/>
    <mergeCell ref="K24:M24"/>
    <mergeCell ref="K25:M25"/>
    <mergeCell ref="K26:M26"/>
    <mergeCell ref="A4:M4"/>
    <mergeCell ref="K15:L15"/>
    <mergeCell ref="A2:M2"/>
    <mergeCell ref="K13:L13"/>
    <mergeCell ref="K16:L16"/>
    <mergeCell ref="A7:J7"/>
    <mergeCell ref="A9:M10"/>
    <mergeCell ref="K17:L17"/>
    <mergeCell ref="K19:L19"/>
    <mergeCell ref="K12:L12"/>
    <mergeCell ref="D21:I21"/>
    <mergeCell ref="K21:M21"/>
    <mergeCell ref="K18:L18"/>
  </mergeCells>
  <phoneticPr fontId="3"/>
  <dataValidations count="2">
    <dataValidation type="list" allowBlank="1" showInputMessage="1" showErrorMessage="1" sqref="B22 B33">
      <formula1>$O$2:$O$11</formula1>
    </dataValidation>
    <dataValidation type="list" allowBlank="1" showInputMessage="1" showErrorMessage="1" sqref="B23:B32">
      <formula1>$O$2:$O$4</formula1>
    </dataValidation>
  </dataValidations>
  <pageMargins left="0.52" right="0.23622047244094491" top="0.74803149606299213" bottom="0.74803149606299213" header="0.31496062992125984" footer="0.31496062992125984"/>
  <pageSetup paperSize="9" scale="66" orientation="portrait" horizontalDpi="300" verticalDpi="300" r:id="rId1"/>
  <headerFooter>
    <oddHeader>&amp;R&amp;"ＭＳ 明朝,標準"（&amp;A）</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
  <sheetViews>
    <sheetView showGridLines="0" view="pageBreakPreview" zoomScale="80" zoomScaleNormal="100" zoomScaleSheetLayoutView="80" workbookViewId="0">
      <selection activeCell="O29" sqref="O29"/>
    </sheetView>
  </sheetViews>
  <sheetFormatPr defaultColWidth="9" defaultRowHeight="30" customHeight="1"/>
  <cols>
    <col min="1" max="1" width="0.875" style="2102" customWidth="1"/>
    <col min="2" max="2" width="4.125" style="2102" customWidth="1"/>
    <col min="3" max="3" width="28.375" style="2102" customWidth="1"/>
    <col min="4" max="4" width="7.125" style="2102" customWidth="1"/>
    <col min="5" max="8" width="10.625" style="2102" customWidth="1"/>
    <col min="9" max="9" width="7.125" style="2102" customWidth="1"/>
    <col min="10" max="12" width="10.625" style="2102" customWidth="1"/>
    <col min="13" max="13" width="0.875" style="2102" customWidth="1"/>
    <col min="14" max="16384" width="9" style="2102"/>
  </cols>
  <sheetData>
    <row r="1" spans="1:16" ht="22.5" customHeight="1">
      <c r="A1" s="2246"/>
      <c r="B1" s="2245" t="s">
        <v>4205</v>
      </c>
      <c r="D1" s="2246"/>
      <c r="E1" s="2246"/>
      <c r="F1" s="2246"/>
      <c r="G1" s="2246"/>
      <c r="H1" s="2246"/>
      <c r="I1" s="2246"/>
      <c r="J1" s="2246"/>
      <c r="K1" s="2246"/>
      <c r="L1" s="2246"/>
      <c r="M1" s="2247"/>
      <c r="N1" s="2247"/>
      <c r="O1" s="2247"/>
      <c r="P1" s="2247"/>
    </row>
    <row r="2" spans="1:16" ht="10.5" customHeight="1">
      <c r="A2" s="2247"/>
      <c r="B2" s="2247"/>
      <c r="D2" s="2247"/>
      <c r="E2" s="2247"/>
      <c r="F2" s="2247"/>
      <c r="G2" s="2247"/>
      <c r="H2" s="2247"/>
      <c r="I2" s="2247"/>
      <c r="J2" s="2247"/>
      <c r="K2" s="2247"/>
      <c r="L2" s="2247"/>
      <c r="M2" s="2247"/>
      <c r="N2" s="2247"/>
      <c r="O2" s="2247"/>
      <c r="P2" s="2247"/>
    </row>
    <row r="3" spans="1:16" s="2249" customFormat="1" ht="22.5" customHeight="1">
      <c r="B3" s="2248" t="s">
        <v>4000</v>
      </c>
      <c r="D3" s="2279"/>
      <c r="E3" s="2280"/>
      <c r="F3" s="2280"/>
      <c r="G3" s="2280"/>
      <c r="H3" s="2280"/>
      <c r="I3" s="2280"/>
      <c r="J3" s="2280"/>
      <c r="K3" s="2280"/>
      <c r="L3" s="2280"/>
    </row>
    <row r="4" spans="1:16" s="2251" customFormat="1" ht="18" customHeight="1">
      <c r="B4" s="3247" t="s">
        <v>54</v>
      </c>
      <c r="C4" s="3247" t="s">
        <v>3969</v>
      </c>
      <c r="D4" s="2250" t="s">
        <v>3972</v>
      </c>
      <c r="E4" s="2250"/>
      <c r="F4" s="2250"/>
      <c r="G4" s="2250"/>
      <c r="H4" s="3247" t="s">
        <v>3929</v>
      </c>
      <c r="I4" s="3245" t="s">
        <v>4001</v>
      </c>
      <c r="J4" s="2250" t="s">
        <v>4002</v>
      </c>
      <c r="K4" s="2250"/>
      <c r="L4" s="2250"/>
    </row>
    <row r="5" spans="1:16" s="2251" customFormat="1" ht="18" customHeight="1">
      <c r="B5" s="3248"/>
      <c r="C5" s="3248"/>
      <c r="D5" s="2252" t="s">
        <v>265</v>
      </c>
      <c r="E5" s="2252" t="s">
        <v>3974</v>
      </c>
      <c r="F5" s="2253" t="s">
        <v>3976</v>
      </c>
      <c r="G5" s="2253" t="s">
        <v>4287</v>
      </c>
      <c r="H5" s="3248"/>
      <c r="I5" s="3248"/>
      <c r="J5" s="2252" t="s">
        <v>3974</v>
      </c>
      <c r="K5" s="2253" t="s">
        <v>3976</v>
      </c>
      <c r="L5" s="2253" t="s">
        <v>4287</v>
      </c>
    </row>
    <row r="6" spans="1:16" s="2251" customFormat="1" ht="18" customHeight="1">
      <c r="B6" s="2283" t="s">
        <v>4003</v>
      </c>
      <c r="C6" s="2252"/>
      <c r="D6" s="2252"/>
      <c r="E6" s="2252"/>
      <c r="F6" s="2252"/>
      <c r="G6" s="2252"/>
      <c r="H6" s="2252"/>
      <c r="I6" s="2252"/>
      <c r="J6" s="2252"/>
      <c r="K6" s="2252"/>
      <c r="L6" s="2252"/>
    </row>
    <row r="7" spans="1:16" s="2251" customFormat="1" ht="18" customHeight="1">
      <c r="B7" s="2284">
        <v>1</v>
      </c>
      <c r="C7" s="2285"/>
      <c r="D7" s="2285"/>
      <c r="E7" s="2286"/>
      <c r="F7" s="2286"/>
      <c r="G7" s="2286"/>
      <c r="H7" s="2286"/>
      <c r="I7" s="2286"/>
      <c r="J7" s="2746">
        <f>ROUND(E7*H7,0)</f>
        <v>0</v>
      </c>
      <c r="K7" s="2746">
        <f>ROUND(F7*H7,0)</f>
        <v>0</v>
      </c>
      <c r="L7" s="2746">
        <f>ROUND(G7*H7,0)</f>
        <v>0</v>
      </c>
    </row>
    <row r="8" spans="1:16" s="2251" customFormat="1" ht="18" customHeight="1">
      <c r="B8" s="2284">
        <v>2</v>
      </c>
      <c r="C8" s="2285"/>
      <c r="D8" s="2285"/>
      <c r="E8" s="2286"/>
      <c r="F8" s="2286"/>
      <c r="G8" s="2286"/>
      <c r="H8" s="2286"/>
      <c r="I8" s="2286"/>
      <c r="J8" s="2746">
        <f t="shared" ref="J8:J26" si="0">ROUND(E8*H8,0)</f>
        <v>0</v>
      </c>
      <c r="K8" s="2746">
        <f t="shared" ref="K8:K26" si="1">ROUND(F8*H8,0)</f>
        <v>0</v>
      </c>
      <c r="L8" s="2746">
        <f t="shared" ref="L8:L26" si="2">ROUND(G8*H8,0)</f>
        <v>0</v>
      </c>
    </row>
    <row r="9" spans="1:16" s="2251" customFormat="1" ht="18" customHeight="1">
      <c r="B9" s="2284">
        <v>3</v>
      </c>
      <c r="C9" s="2285"/>
      <c r="D9" s="2285"/>
      <c r="E9" s="2286"/>
      <c r="F9" s="2286"/>
      <c r="G9" s="2286"/>
      <c r="H9" s="2286"/>
      <c r="I9" s="2286"/>
      <c r="J9" s="2746">
        <f t="shared" si="0"/>
        <v>0</v>
      </c>
      <c r="K9" s="2746">
        <f t="shared" si="1"/>
        <v>0</v>
      </c>
      <c r="L9" s="2746">
        <f t="shared" si="2"/>
        <v>0</v>
      </c>
    </row>
    <row r="10" spans="1:16" s="2251" customFormat="1" ht="18" customHeight="1">
      <c r="B10" s="2284">
        <v>4</v>
      </c>
      <c r="C10" s="2285"/>
      <c r="D10" s="2285"/>
      <c r="E10" s="2286"/>
      <c r="F10" s="2286"/>
      <c r="G10" s="2286"/>
      <c r="H10" s="2286"/>
      <c r="I10" s="2286"/>
      <c r="J10" s="2746">
        <f>ROUND(E10*H10,0)</f>
        <v>0</v>
      </c>
      <c r="K10" s="2746">
        <f>ROUND(F10*H10,0)</f>
        <v>0</v>
      </c>
      <c r="L10" s="2746">
        <f>ROUND(G10*H10,0)</f>
        <v>0</v>
      </c>
    </row>
    <row r="11" spans="1:16" s="2251" customFormat="1" ht="18" customHeight="1">
      <c r="B11" s="2284">
        <v>5</v>
      </c>
      <c r="C11" s="2285"/>
      <c r="D11" s="2285"/>
      <c r="E11" s="2286"/>
      <c r="F11" s="2286"/>
      <c r="G11" s="2286"/>
      <c r="H11" s="2286"/>
      <c r="I11" s="2286"/>
      <c r="J11" s="2746">
        <f t="shared" si="0"/>
        <v>0</v>
      </c>
      <c r="K11" s="2746">
        <f t="shared" si="1"/>
        <v>0</v>
      </c>
      <c r="L11" s="2746">
        <f t="shared" si="2"/>
        <v>0</v>
      </c>
    </row>
    <row r="12" spans="1:16" s="2251" customFormat="1" ht="18" customHeight="1">
      <c r="B12" s="2284">
        <v>6</v>
      </c>
      <c r="C12" s="2285"/>
      <c r="D12" s="2285"/>
      <c r="E12" s="2286"/>
      <c r="F12" s="2286"/>
      <c r="G12" s="2286"/>
      <c r="H12" s="2286"/>
      <c r="I12" s="2286"/>
      <c r="J12" s="2746">
        <f t="shared" si="0"/>
        <v>0</v>
      </c>
      <c r="K12" s="2746">
        <f t="shared" si="1"/>
        <v>0</v>
      </c>
      <c r="L12" s="2746">
        <f t="shared" si="2"/>
        <v>0</v>
      </c>
    </row>
    <row r="13" spans="1:16" s="2251" customFormat="1" ht="18" customHeight="1">
      <c r="B13" s="2284">
        <v>7</v>
      </c>
      <c r="C13" s="2285"/>
      <c r="D13" s="2285"/>
      <c r="E13" s="2286"/>
      <c r="F13" s="2286"/>
      <c r="G13" s="2286"/>
      <c r="H13" s="2286"/>
      <c r="I13" s="2286"/>
      <c r="J13" s="2746">
        <f t="shared" si="0"/>
        <v>0</v>
      </c>
      <c r="K13" s="2746">
        <f t="shared" si="1"/>
        <v>0</v>
      </c>
      <c r="L13" s="2746">
        <f t="shared" si="2"/>
        <v>0</v>
      </c>
    </row>
    <row r="14" spans="1:16" s="2251" customFormat="1" ht="18" customHeight="1">
      <c r="B14" s="2284">
        <v>8</v>
      </c>
      <c r="C14" s="2285"/>
      <c r="D14" s="2285"/>
      <c r="E14" s="2286"/>
      <c r="F14" s="2286"/>
      <c r="G14" s="2286"/>
      <c r="H14" s="2286"/>
      <c r="I14" s="2286"/>
      <c r="J14" s="2746">
        <f t="shared" si="0"/>
        <v>0</v>
      </c>
      <c r="K14" s="2746">
        <f t="shared" si="1"/>
        <v>0</v>
      </c>
      <c r="L14" s="2746">
        <f t="shared" si="2"/>
        <v>0</v>
      </c>
    </row>
    <row r="15" spans="1:16" s="2251" customFormat="1" ht="18" customHeight="1">
      <c r="B15" s="2284">
        <v>9</v>
      </c>
      <c r="C15" s="2285"/>
      <c r="D15" s="2285"/>
      <c r="E15" s="2286"/>
      <c r="F15" s="2286"/>
      <c r="G15" s="2286"/>
      <c r="H15" s="2286"/>
      <c r="I15" s="2286"/>
      <c r="J15" s="2746">
        <f t="shared" si="0"/>
        <v>0</v>
      </c>
      <c r="K15" s="2746">
        <f t="shared" si="1"/>
        <v>0</v>
      </c>
      <c r="L15" s="2746">
        <f t="shared" si="2"/>
        <v>0</v>
      </c>
    </row>
    <row r="16" spans="1:16" s="2251" customFormat="1" ht="18" customHeight="1">
      <c r="B16" s="2284">
        <v>10</v>
      </c>
      <c r="C16" s="2285"/>
      <c r="D16" s="2285"/>
      <c r="E16" s="2286"/>
      <c r="F16" s="2286"/>
      <c r="G16" s="2286"/>
      <c r="H16" s="2286"/>
      <c r="I16" s="2286"/>
      <c r="J16" s="2746">
        <f t="shared" si="0"/>
        <v>0</v>
      </c>
      <c r="K16" s="2746">
        <f t="shared" si="1"/>
        <v>0</v>
      </c>
      <c r="L16" s="2746">
        <f t="shared" si="2"/>
        <v>0</v>
      </c>
    </row>
    <row r="17" spans="2:12" s="2251" customFormat="1" ht="18" customHeight="1">
      <c r="B17" s="2284">
        <v>11</v>
      </c>
      <c r="C17" s="2285"/>
      <c r="D17" s="2285"/>
      <c r="E17" s="2286"/>
      <c r="F17" s="2286"/>
      <c r="G17" s="2286"/>
      <c r="H17" s="2286"/>
      <c r="I17" s="2286"/>
      <c r="J17" s="2746">
        <f t="shared" si="0"/>
        <v>0</v>
      </c>
      <c r="K17" s="2746">
        <f t="shared" si="1"/>
        <v>0</v>
      </c>
      <c r="L17" s="2746">
        <f t="shared" si="2"/>
        <v>0</v>
      </c>
    </row>
    <row r="18" spans="2:12" s="2251" customFormat="1" ht="18" customHeight="1">
      <c r="B18" s="2284">
        <v>12</v>
      </c>
      <c r="C18" s="2285"/>
      <c r="D18" s="2285"/>
      <c r="E18" s="2286"/>
      <c r="F18" s="2286"/>
      <c r="G18" s="2286"/>
      <c r="H18" s="2286"/>
      <c r="I18" s="2286"/>
      <c r="J18" s="2746">
        <f t="shared" si="0"/>
        <v>0</v>
      </c>
      <c r="K18" s="2746">
        <f t="shared" si="1"/>
        <v>0</v>
      </c>
      <c r="L18" s="2746">
        <f t="shared" si="2"/>
        <v>0</v>
      </c>
    </row>
    <row r="19" spans="2:12" s="2251" customFormat="1" ht="18" customHeight="1">
      <c r="B19" s="2284">
        <v>13</v>
      </c>
      <c r="C19" s="2285"/>
      <c r="D19" s="2285"/>
      <c r="E19" s="2286"/>
      <c r="F19" s="2286"/>
      <c r="G19" s="2286"/>
      <c r="H19" s="2286"/>
      <c r="I19" s="2286"/>
      <c r="J19" s="2746">
        <f t="shared" si="0"/>
        <v>0</v>
      </c>
      <c r="K19" s="2746">
        <f t="shared" si="1"/>
        <v>0</v>
      </c>
      <c r="L19" s="2746">
        <f t="shared" si="2"/>
        <v>0</v>
      </c>
    </row>
    <row r="20" spans="2:12" s="2251" customFormat="1" ht="18" customHeight="1">
      <c r="B20" s="2284">
        <v>14</v>
      </c>
      <c r="C20" s="2285"/>
      <c r="D20" s="2285"/>
      <c r="E20" s="2286"/>
      <c r="F20" s="2286"/>
      <c r="G20" s="2286"/>
      <c r="H20" s="2286"/>
      <c r="I20" s="2286"/>
      <c r="J20" s="2746">
        <f t="shared" si="0"/>
        <v>0</v>
      </c>
      <c r="K20" s="2746">
        <f t="shared" si="1"/>
        <v>0</v>
      </c>
      <c r="L20" s="2746">
        <f t="shared" si="2"/>
        <v>0</v>
      </c>
    </row>
    <row r="21" spans="2:12" s="2251" customFormat="1" ht="18" customHeight="1">
      <c r="B21" s="2284">
        <v>15</v>
      </c>
      <c r="C21" s="2285"/>
      <c r="D21" s="2285"/>
      <c r="E21" s="2286"/>
      <c r="F21" s="2286"/>
      <c r="G21" s="2286"/>
      <c r="H21" s="2286"/>
      <c r="I21" s="2286"/>
      <c r="J21" s="2746">
        <f t="shared" si="0"/>
        <v>0</v>
      </c>
      <c r="K21" s="2746">
        <f t="shared" si="1"/>
        <v>0</v>
      </c>
      <c r="L21" s="2746">
        <f t="shared" si="2"/>
        <v>0</v>
      </c>
    </row>
    <row r="22" spans="2:12" s="2251" customFormat="1" ht="18" customHeight="1">
      <c r="B22" s="2284">
        <v>16</v>
      </c>
      <c r="C22" s="2285"/>
      <c r="D22" s="2285"/>
      <c r="E22" s="2286"/>
      <c r="F22" s="2286"/>
      <c r="G22" s="2286"/>
      <c r="H22" s="2286"/>
      <c r="I22" s="2286"/>
      <c r="J22" s="2746">
        <f t="shared" si="0"/>
        <v>0</v>
      </c>
      <c r="K22" s="2746">
        <f t="shared" si="1"/>
        <v>0</v>
      </c>
      <c r="L22" s="2746">
        <f t="shared" si="2"/>
        <v>0</v>
      </c>
    </row>
    <row r="23" spans="2:12" s="2251" customFormat="1" ht="18" customHeight="1">
      <c r="B23" s="2284">
        <v>17</v>
      </c>
      <c r="C23" s="2285"/>
      <c r="D23" s="2285"/>
      <c r="E23" s="2286"/>
      <c r="F23" s="2286"/>
      <c r="G23" s="2286"/>
      <c r="H23" s="2286"/>
      <c r="I23" s="2286"/>
      <c r="J23" s="2746">
        <f t="shared" si="0"/>
        <v>0</v>
      </c>
      <c r="K23" s="2746">
        <f t="shared" si="1"/>
        <v>0</v>
      </c>
      <c r="L23" s="2746">
        <f t="shared" si="2"/>
        <v>0</v>
      </c>
    </row>
    <row r="24" spans="2:12" s="2251" customFormat="1" ht="18" customHeight="1">
      <c r="B24" s="2284">
        <v>18</v>
      </c>
      <c r="C24" s="2285"/>
      <c r="D24" s="2285"/>
      <c r="E24" s="2286"/>
      <c r="F24" s="2286"/>
      <c r="G24" s="2286"/>
      <c r="H24" s="2286"/>
      <c r="I24" s="2286"/>
      <c r="J24" s="2746">
        <f t="shared" si="0"/>
        <v>0</v>
      </c>
      <c r="K24" s="2746">
        <f t="shared" si="1"/>
        <v>0</v>
      </c>
      <c r="L24" s="2746">
        <f t="shared" si="2"/>
        <v>0</v>
      </c>
    </row>
    <row r="25" spans="2:12" s="2251" customFormat="1" ht="18" customHeight="1">
      <c r="B25" s="2284">
        <v>19</v>
      </c>
      <c r="C25" s="2285"/>
      <c r="D25" s="2285"/>
      <c r="E25" s="2286"/>
      <c r="F25" s="2286"/>
      <c r="G25" s="2286"/>
      <c r="H25" s="2286"/>
      <c r="I25" s="2286"/>
      <c r="J25" s="2746">
        <f t="shared" si="0"/>
        <v>0</v>
      </c>
      <c r="K25" s="2746">
        <f t="shared" si="1"/>
        <v>0</v>
      </c>
      <c r="L25" s="2746">
        <f t="shared" si="2"/>
        <v>0</v>
      </c>
    </row>
    <row r="26" spans="2:12" s="2251" customFormat="1" ht="18" customHeight="1">
      <c r="B26" s="2284">
        <v>20</v>
      </c>
      <c r="C26" s="2285"/>
      <c r="D26" s="2285"/>
      <c r="E26" s="2286"/>
      <c r="F26" s="2286"/>
      <c r="G26" s="2286"/>
      <c r="H26" s="2286"/>
      <c r="I26" s="2286"/>
      <c r="J26" s="2746">
        <f t="shared" si="0"/>
        <v>0</v>
      </c>
      <c r="K26" s="2746">
        <f t="shared" si="1"/>
        <v>0</v>
      </c>
      <c r="L26" s="2746">
        <f t="shared" si="2"/>
        <v>0</v>
      </c>
    </row>
    <row r="27" spans="2:12" s="2251" customFormat="1" ht="18" customHeight="1">
      <c r="B27" s="2287"/>
      <c r="C27" s="2288" t="s">
        <v>124</v>
      </c>
      <c r="D27" s="2289"/>
      <c r="E27" s="2290"/>
      <c r="F27" s="2290"/>
      <c r="G27" s="2290"/>
      <c r="H27" s="2290"/>
      <c r="I27" s="2290"/>
      <c r="J27" s="2747">
        <f>SUM(J7:J26)</f>
        <v>0</v>
      </c>
      <c r="K27" s="2747">
        <f>SUM(K7:K26)</f>
        <v>0</v>
      </c>
      <c r="L27" s="2747">
        <f>SUM(L7:L26)</f>
        <v>0</v>
      </c>
    </row>
    <row r="28" spans="2:12" s="2251" customFormat="1" ht="18" customHeight="1">
      <c r="B28" s="2283" t="s">
        <v>4004</v>
      </c>
      <c r="C28" s="2252"/>
      <c r="D28" s="2252"/>
      <c r="E28" s="2252"/>
      <c r="F28" s="2252"/>
      <c r="G28" s="2252"/>
      <c r="H28" s="2252"/>
      <c r="I28" s="2252"/>
      <c r="J28" s="2252"/>
      <c r="K28" s="2252"/>
      <c r="L28" s="2252"/>
    </row>
    <row r="29" spans="2:12" s="2251" customFormat="1" ht="18" customHeight="1">
      <c r="B29" s="2284">
        <v>1</v>
      </c>
      <c r="C29" s="2285"/>
      <c r="D29" s="2285"/>
      <c r="E29" s="2286"/>
      <c r="F29" s="2286"/>
      <c r="G29" s="2286"/>
      <c r="H29" s="2286"/>
      <c r="I29" s="2286"/>
      <c r="J29" s="2746">
        <f>ROUND(E29*H29,0)</f>
        <v>0</v>
      </c>
      <c r="K29" s="2746">
        <f>ROUND(F29*H29,0)</f>
        <v>0</v>
      </c>
      <c r="L29" s="2746">
        <f>ROUND(G29*H29,0)</f>
        <v>0</v>
      </c>
    </row>
    <row r="30" spans="2:12" s="2251" customFormat="1" ht="18" customHeight="1">
      <c r="B30" s="2284">
        <v>2</v>
      </c>
      <c r="C30" s="2285"/>
      <c r="D30" s="2285"/>
      <c r="E30" s="2286"/>
      <c r="F30" s="2286"/>
      <c r="G30" s="2286"/>
      <c r="H30" s="2286"/>
      <c r="I30" s="2286"/>
      <c r="J30" s="2746">
        <f t="shared" ref="J30:J38" si="3">ROUND(E30*H30,0)</f>
        <v>0</v>
      </c>
      <c r="K30" s="2746">
        <f t="shared" ref="K30:K38" si="4">ROUND(F30*H30,0)</f>
        <v>0</v>
      </c>
      <c r="L30" s="2746">
        <f t="shared" ref="L30:L38" si="5">ROUND(G30*H30,0)</f>
        <v>0</v>
      </c>
    </row>
    <row r="31" spans="2:12" s="2251" customFormat="1" ht="18" customHeight="1">
      <c r="B31" s="2284">
        <v>3</v>
      </c>
      <c r="C31" s="2285"/>
      <c r="D31" s="2285"/>
      <c r="E31" s="2286"/>
      <c r="F31" s="2286"/>
      <c r="G31" s="2286"/>
      <c r="H31" s="2286"/>
      <c r="I31" s="2286"/>
      <c r="J31" s="2746">
        <f t="shared" si="3"/>
        <v>0</v>
      </c>
      <c r="K31" s="2746">
        <f t="shared" si="4"/>
        <v>0</v>
      </c>
      <c r="L31" s="2746">
        <f t="shared" si="5"/>
        <v>0</v>
      </c>
    </row>
    <row r="32" spans="2:12" s="2251" customFormat="1" ht="18" customHeight="1">
      <c r="B32" s="2284">
        <v>4</v>
      </c>
      <c r="C32" s="2285"/>
      <c r="D32" s="2285"/>
      <c r="E32" s="2286"/>
      <c r="F32" s="2286"/>
      <c r="G32" s="2286"/>
      <c r="H32" s="2286"/>
      <c r="I32" s="2286"/>
      <c r="J32" s="2746">
        <f t="shared" si="3"/>
        <v>0</v>
      </c>
      <c r="K32" s="2746">
        <f t="shared" si="4"/>
        <v>0</v>
      </c>
      <c r="L32" s="2746">
        <f t="shared" si="5"/>
        <v>0</v>
      </c>
    </row>
    <row r="33" spans="2:12" s="2251" customFormat="1" ht="18" customHeight="1">
      <c r="B33" s="2284">
        <v>5</v>
      </c>
      <c r="C33" s="2285"/>
      <c r="D33" s="2285"/>
      <c r="E33" s="2286"/>
      <c r="F33" s="2286"/>
      <c r="G33" s="2286"/>
      <c r="H33" s="2286"/>
      <c r="I33" s="2286"/>
      <c r="J33" s="2746">
        <f t="shared" si="3"/>
        <v>0</v>
      </c>
      <c r="K33" s="2746">
        <f t="shared" si="4"/>
        <v>0</v>
      </c>
      <c r="L33" s="2746">
        <f t="shared" si="5"/>
        <v>0</v>
      </c>
    </row>
    <row r="34" spans="2:12" s="2251" customFormat="1" ht="18" customHeight="1">
      <c r="B34" s="2284">
        <v>6</v>
      </c>
      <c r="C34" s="2285"/>
      <c r="D34" s="2285"/>
      <c r="E34" s="2286"/>
      <c r="F34" s="2286"/>
      <c r="G34" s="2286"/>
      <c r="H34" s="2286"/>
      <c r="I34" s="2286"/>
      <c r="J34" s="2746">
        <f t="shared" si="3"/>
        <v>0</v>
      </c>
      <c r="K34" s="2746">
        <f t="shared" si="4"/>
        <v>0</v>
      </c>
      <c r="L34" s="2746">
        <f t="shared" si="5"/>
        <v>0</v>
      </c>
    </row>
    <row r="35" spans="2:12" s="2251" customFormat="1" ht="18" customHeight="1">
      <c r="B35" s="2284">
        <v>7</v>
      </c>
      <c r="C35" s="2285"/>
      <c r="D35" s="2285"/>
      <c r="E35" s="2286"/>
      <c r="F35" s="2286"/>
      <c r="G35" s="2286"/>
      <c r="H35" s="2286"/>
      <c r="I35" s="2286"/>
      <c r="J35" s="2746">
        <f t="shared" si="3"/>
        <v>0</v>
      </c>
      <c r="K35" s="2746">
        <f t="shared" si="4"/>
        <v>0</v>
      </c>
      <c r="L35" s="2746">
        <f t="shared" si="5"/>
        <v>0</v>
      </c>
    </row>
    <row r="36" spans="2:12" s="2251" customFormat="1" ht="18" customHeight="1">
      <c r="B36" s="2284">
        <v>8</v>
      </c>
      <c r="C36" s="2285"/>
      <c r="D36" s="2285"/>
      <c r="E36" s="2286"/>
      <c r="F36" s="2286"/>
      <c r="G36" s="2286"/>
      <c r="H36" s="2286"/>
      <c r="I36" s="2286"/>
      <c r="J36" s="2746">
        <f t="shared" si="3"/>
        <v>0</v>
      </c>
      <c r="K36" s="2746">
        <f t="shared" si="4"/>
        <v>0</v>
      </c>
      <c r="L36" s="2746">
        <f t="shared" si="5"/>
        <v>0</v>
      </c>
    </row>
    <row r="37" spans="2:12" s="2251" customFormat="1" ht="18" customHeight="1">
      <c r="B37" s="2284">
        <v>9</v>
      </c>
      <c r="C37" s="2285"/>
      <c r="D37" s="2285"/>
      <c r="E37" s="2286"/>
      <c r="F37" s="2286"/>
      <c r="G37" s="2286"/>
      <c r="H37" s="2286"/>
      <c r="I37" s="2286"/>
      <c r="J37" s="2746">
        <f t="shared" si="3"/>
        <v>0</v>
      </c>
      <c r="K37" s="2746">
        <f t="shared" si="4"/>
        <v>0</v>
      </c>
      <c r="L37" s="2746">
        <f t="shared" si="5"/>
        <v>0</v>
      </c>
    </row>
    <row r="38" spans="2:12" s="2251" customFormat="1" ht="18" customHeight="1">
      <c r="B38" s="2284">
        <v>10</v>
      </c>
      <c r="C38" s="2285"/>
      <c r="D38" s="2285"/>
      <c r="E38" s="2286"/>
      <c r="F38" s="2286"/>
      <c r="G38" s="2286"/>
      <c r="H38" s="2286"/>
      <c r="I38" s="2286"/>
      <c r="J38" s="2746">
        <f t="shared" si="3"/>
        <v>0</v>
      </c>
      <c r="K38" s="2746">
        <f t="shared" si="4"/>
        <v>0</v>
      </c>
      <c r="L38" s="2746">
        <f t="shared" si="5"/>
        <v>0</v>
      </c>
    </row>
    <row r="39" spans="2:12" s="2251" customFormat="1" ht="18" customHeight="1">
      <c r="B39" s="2287"/>
      <c r="C39" s="2288" t="s">
        <v>124</v>
      </c>
      <c r="D39" s="2289"/>
      <c r="E39" s="2290"/>
      <c r="F39" s="2290"/>
      <c r="G39" s="2290"/>
      <c r="H39" s="2290"/>
      <c r="I39" s="2290"/>
      <c r="J39" s="2747">
        <f>SUM(J29:J38)</f>
        <v>0</v>
      </c>
      <c r="K39" s="2747">
        <f>SUM(K29:K38)</f>
        <v>0</v>
      </c>
      <c r="L39" s="2747">
        <f>SUM(L29:L38)</f>
        <v>0</v>
      </c>
    </row>
    <row r="40" spans="2:12" s="2251" customFormat="1" ht="18" customHeight="1">
      <c r="B40" s="2283" t="s">
        <v>4005</v>
      </c>
      <c r="C40" s="2252"/>
      <c r="D40" s="2252"/>
      <c r="E40" s="2252"/>
      <c r="F40" s="2252"/>
      <c r="G40" s="2252"/>
      <c r="H40" s="2252"/>
      <c r="I40" s="2252"/>
      <c r="J40" s="2748"/>
      <c r="K40" s="2748"/>
      <c r="L40" s="2748"/>
    </row>
    <row r="41" spans="2:12" s="2251" customFormat="1" ht="18" customHeight="1">
      <c r="B41" s="2284">
        <v>1</v>
      </c>
      <c r="C41" s="2285"/>
      <c r="D41" s="2285"/>
      <c r="E41" s="2286"/>
      <c r="F41" s="2286"/>
      <c r="G41" s="2286"/>
      <c r="H41" s="2286"/>
      <c r="I41" s="2286"/>
      <c r="J41" s="2746">
        <f>ROUND(E41*H41,0)</f>
        <v>0</v>
      </c>
      <c r="K41" s="2746">
        <f>ROUND(F41*H41,0)</f>
        <v>0</v>
      </c>
      <c r="L41" s="2746">
        <f>ROUND(G41*H41,0)</f>
        <v>0</v>
      </c>
    </row>
    <row r="42" spans="2:12" s="2251" customFormat="1" ht="18" customHeight="1">
      <c r="B42" s="2284">
        <v>2</v>
      </c>
      <c r="C42" s="2285"/>
      <c r="D42" s="2285"/>
      <c r="E42" s="2286"/>
      <c r="F42" s="2286"/>
      <c r="G42" s="2286"/>
      <c r="H42" s="2286"/>
      <c r="I42" s="2286"/>
      <c r="J42" s="2746">
        <f t="shared" ref="J42:J50" si="6">ROUND(E42*H42,0)</f>
        <v>0</v>
      </c>
      <c r="K42" s="2746">
        <f t="shared" ref="K42:K50" si="7">ROUND(F42*H42,0)</f>
        <v>0</v>
      </c>
      <c r="L42" s="2746">
        <f t="shared" ref="L42:L50" si="8">ROUND(G42*H42,0)</f>
        <v>0</v>
      </c>
    </row>
    <row r="43" spans="2:12" s="2251" customFormat="1" ht="18" customHeight="1">
      <c r="B43" s="2284">
        <v>3</v>
      </c>
      <c r="C43" s="2285"/>
      <c r="D43" s="2285"/>
      <c r="E43" s="2286"/>
      <c r="F43" s="2286"/>
      <c r="G43" s="2286"/>
      <c r="H43" s="2286"/>
      <c r="I43" s="2286"/>
      <c r="J43" s="2746">
        <f t="shared" si="6"/>
        <v>0</v>
      </c>
      <c r="K43" s="2746">
        <f t="shared" si="7"/>
        <v>0</v>
      </c>
      <c r="L43" s="2746">
        <f t="shared" si="8"/>
        <v>0</v>
      </c>
    </row>
    <row r="44" spans="2:12" s="2251" customFormat="1" ht="18" customHeight="1">
      <c r="B44" s="2284">
        <v>4</v>
      </c>
      <c r="C44" s="2285"/>
      <c r="D44" s="2285"/>
      <c r="E44" s="2286"/>
      <c r="F44" s="2286"/>
      <c r="G44" s="2286"/>
      <c r="H44" s="2286"/>
      <c r="I44" s="2286"/>
      <c r="J44" s="2746">
        <f t="shared" si="6"/>
        <v>0</v>
      </c>
      <c r="K44" s="2746">
        <f t="shared" si="7"/>
        <v>0</v>
      </c>
      <c r="L44" s="2746">
        <f t="shared" si="8"/>
        <v>0</v>
      </c>
    </row>
    <row r="45" spans="2:12" s="2251" customFormat="1" ht="18" customHeight="1">
      <c r="B45" s="2284">
        <v>5</v>
      </c>
      <c r="C45" s="2285"/>
      <c r="D45" s="2285"/>
      <c r="E45" s="2286"/>
      <c r="F45" s="2286"/>
      <c r="G45" s="2286"/>
      <c r="H45" s="2286"/>
      <c r="I45" s="2286"/>
      <c r="J45" s="2746">
        <f t="shared" si="6"/>
        <v>0</v>
      </c>
      <c r="K45" s="2746">
        <f t="shared" si="7"/>
        <v>0</v>
      </c>
      <c r="L45" s="2746">
        <f t="shared" si="8"/>
        <v>0</v>
      </c>
    </row>
    <row r="46" spans="2:12" s="2251" customFormat="1" ht="18" customHeight="1">
      <c r="B46" s="2284">
        <v>6</v>
      </c>
      <c r="C46" s="2285"/>
      <c r="D46" s="2285"/>
      <c r="E46" s="2286"/>
      <c r="F46" s="2286"/>
      <c r="G46" s="2286"/>
      <c r="H46" s="2286"/>
      <c r="I46" s="2286"/>
      <c r="J46" s="2746">
        <f t="shared" si="6"/>
        <v>0</v>
      </c>
      <c r="K46" s="2746">
        <f t="shared" si="7"/>
        <v>0</v>
      </c>
      <c r="L46" s="2746">
        <f t="shared" si="8"/>
        <v>0</v>
      </c>
    </row>
    <row r="47" spans="2:12" s="2251" customFormat="1" ht="18" customHeight="1">
      <c r="B47" s="2284">
        <v>7</v>
      </c>
      <c r="C47" s="2285"/>
      <c r="D47" s="2285"/>
      <c r="E47" s="2286"/>
      <c r="F47" s="2286"/>
      <c r="G47" s="2286"/>
      <c r="H47" s="2286"/>
      <c r="I47" s="2286"/>
      <c r="J47" s="2746">
        <f t="shared" si="6"/>
        <v>0</v>
      </c>
      <c r="K47" s="2746">
        <f t="shared" si="7"/>
        <v>0</v>
      </c>
      <c r="L47" s="2746">
        <f t="shared" si="8"/>
        <v>0</v>
      </c>
    </row>
    <row r="48" spans="2:12" s="2251" customFormat="1" ht="18" customHeight="1">
      <c r="B48" s="2284">
        <v>8</v>
      </c>
      <c r="C48" s="2285"/>
      <c r="D48" s="2285"/>
      <c r="E48" s="2286"/>
      <c r="F48" s="2286"/>
      <c r="G48" s="2286"/>
      <c r="H48" s="2286"/>
      <c r="I48" s="2286"/>
      <c r="J48" s="2746">
        <f t="shared" si="6"/>
        <v>0</v>
      </c>
      <c r="K48" s="2746">
        <f t="shared" si="7"/>
        <v>0</v>
      </c>
      <c r="L48" s="2746">
        <f t="shared" si="8"/>
        <v>0</v>
      </c>
    </row>
    <row r="49" spans="2:12" s="2251" customFormat="1" ht="18" customHeight="1">
      <c r="B49" s="2284">
        <v>9</v>
      </c>
      <c r="C49" s="2285"/>
      <c r="D49" s="2285"/>
      <c r="E49" s="2286"/>
      <c r="F49" s="2286"/>
      <c r="G49" s="2286"/>
      <c r="H49" s="2286"/>
      <c r="I49" s="2286"/>
      <c r="J49" s="2746">
        <f t="shared" si="6"/>
        <v>0</v>
      </c>
      <c r="K49" s="2746">
        <f t="shared" si="7"/>
        <v>0</v>
      </c>
      <c r="L49" s="2746">
        <f t="shared" si="8"/>
        <v>0</v>
      </c>
    </row>
    <row r="50" spans="2:12" s="2251" customFormat="1" ht="18" customHeight="1">
      <c r="B50" s="2284">
        <v>10</v>
      </c>
      <c r="C50" s="2285"/>
      <c r="D50" s="2285"/>
      <c r="E50" s="2286"/>
      <c r="F50" s="2286"/>
      <c r="G50" s="2286"/>
      <c r="H50" s="2286"/>
      <c r="I50" s="2286"/>
      <c r="J50" s="2746">
        <f t="shared" si="6"/>
        <v>0</v>
      </c>
      <c r="K50" s="2746">
        <f t="shared" si="7"/>
        <v>0</v>
      </c>
      <c r="L50" s="2746">
        <f t="shared" si="8"/>
        <v>0</v>
      </c>
    </row>
    <row r="51" spans="2:12" s="2251" customFormat="1" ht="18" customHeight="1">
      <c r="B51" s="2287"/>
      <c r="C51" s="2288" t="s">
        <v>124</v>
      </c>
      <c r="D51" s="2289"/>
      <c r="E51" s="2290"/>
      <c r="F51" s="2290"/>
      <c r="G51" s="2290"/>
      <c r="H51" s="2290"/>
      <c r="I51" s="2290"/>
      <c r="J51" s="2747">
        <f>SUM(J41:J50)</f>
        <v>0</v>
      </c>
      <c r="K51" s="2747">
        <f>SUM(K41:K50)</f>
        <v>0</v>
      </c>
      <c r="L51" s="2747">
        <f>SUM(L41:L50)</f>
        <v>0</v>
      </c>
    </row>
    <row r="52" spans="2:12" s="2251" customFormat="1" ht="18" customHeight="1">
      <c r="B52" s="2284"/>
      <c r="C52" s="2291" t="s">
        <v>4006</v>
      </c>
      <c r="D52" s="2289"/>
      <c r="E52" s="2290"/>
      <c r="F52" s="2290"/>
      <c r="G52" s="2290"/>
      <c r="H52" s="2290"/>
      <c r="I52" s="2290"/>
      <c r="J52" s="2746">
        <f>SUM(J27,J39,J51)</f>
        <v>0</v>
      </c>
      <c r="K52" s="2746">
        <f>SUM(K27,K39,K51)</f>
        <v>0</v>
      </c>
      <c r="L52" s="2746">
        <f>SUM(L27,L39,L51)</f>
        <v>0</v>
      </c>
    </row>
    <row r="53" spans="2:12" s="2251" customFormat="1" ht="13.5" customHeight="1">
      <c r="B53" s="2292" t="s">
        <v>4385</v>
      </c>
      <c r="C53" s="2102"/>
    </row>
    <row r="54" spans="2:12" ht="13.5" customHeight="1">
      <c r="B54" s="2292" t="s">
        <v>4386</v>
      </c>
    </row>
    <row r="55" spans="2:12" ht="13.5" customHeight="1">
      <c r="B55" s="2119" t="s">
        <v>4387</v>
      </c>
    </row>
    <row r="56" spans="2:12" ht="13.5" customHeight="1">
      <c r="B56" s="2119" t="s">
        <v>4388</v>
      </c>
    </row>
  </sheetData>
  <mergeCells count="4">
    <mergeCell ref="B4:B5"/>
    <mergeCell ref="C4:C5"/>
    <mergeCell ref="H4:H5"/>
    <mergeCell ref="I4:I5"/>
  </mergeCells>
  <phoneticPr fontId="3"/>
  <printOptions horizontalCentered="1"/>
  <pageMargins left="0.59055118110236227" right="0.39370078740157483" top="1.0236220472440944" bottom="0.6692913385826772" header="0.51181102362204722" footer="0.51181102362204722"/>
  <pageSetup paperSize="9" scale="76" fitToHeight="0" orientation="portrait" r:id="rId1"/>
  <headerFooter scaleWithDoc="0" alignWithMargins="0">
    <oddHeader>&amp;R&amp;"ＭＳ 明朝,標準"（&amp;A）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254"/>
  <sheetViews>
    <sheetView view="pageBreakPreview" zoomScale="80" zoomScaleNormal="70" zoomScaleSheetLayoutView="80" workbookViewId="0">
      <selection activeCell="L44" sqref="L44"/>
    </sheetView>
  </sheetViews>
  <sheetFormatPr defaultRowHeight="13.5"/>
  <cols>
    <col min="1" max="1" width="0.875" style="1864" customWidth="1"/>
    <col min="2" max="2" width="3.75" style="2295" customWidth="1"/>
    <col min="3" max="3" width="11.25" style="2295" customWidth="1"/>
    <col min="4" max="5" width="15" style="1864" customWidth="1"/>
    <col min="6" max="6" width="8.5" style="1864" bestFit="1" customWidth="1"/>
    <col min="7" max="7" width="20.25" style="1864" customWidth="1"/>
    <col min="8" max="8" width="10.625" style="1864" customWidth="1"/>
    <col min="9" max="29" width="7.125" style="2327" customWidth="1"/>
    <col min="30" max="30" width="0.875" style="1864" customWidth="1"/>
    <col min="31" max="275" width="9" style="1864"/>
    <col min="276" max="276" width="5.625" style="1864" customWidth="1"/>
    <col min="277" max="277" width="22.375" style="1864" customWidth="1"/>
    <col min="278" max="278" width="40" style="1864" customWidth="1"/>
    <col min="279" max="279" width="16.875" style="1864" customWidth="1"/>
    <col min="280" max="280" width="14.375" style="1864" bestFit="1" customWidth="1"/>
    <col min="281" max="281" width="4.375" style="1864" customWidth="1"/>
    <col min="282" max="282" width="5.625" style="1864" customWidth="1"/>
    <col min="283" max="283" width="22.375" style="1864" customWidth="1"/>
    <col min="284" max="284" width="40" style="1864" customWidth="1"/>
    <col min="285" max="285" width="18.625" style="1864" customWidth="1"/>
    <col min="286" max="286" width="14.375" style="1864" bestFit="1" customWidth="1"/>
    <col min="287" max="531" width="9" style="1864"/>
    <col min="532" max="532" width="5.625" style="1864" customWidth="1"/>
    <col min="533" max="533" width="22.375" style="1864" customWidth="1"/>
    <col min="534" max="534" width="40" style="1864" customWidth="1"/>
    <col min="535" max="535" width="16.875" style="1864" customWidth="1"/>
    <col min="536" max="536" width="14.375" style="1864" bestFit="1" customWidth="1"/>
    <col min="537" max="537" width="4.375" style="1864" customWidth="1"/>
    <col min="538" max="538" width="5.625" style="1864" customWidth="1"/>
    <col min="539" max="539" width="22.375" style="1864" customWidth="1"/>
    <col min="540" max="540" width="40" style="1864" customWidth="1"/>
    <col min="541" max="541" width="18.625" style="1864" customWidth="1"/>
    <col min="542" max="542" width="14.375" style="1864" bestFit="1" customWidth="1"/>
    <col min="543" max="787" width="9" style="1864"/>
    <col min="788" max="788" width="5.625" style="1864" customWidth="1"/>
    <col min="789" max="789" width="22.375" style="1864" customWidth="1"/>
    <col min="790" max="790" width="40" style="1864" customWidth="1"/>
    <col min="791" max="791" width="16.875" style="1864" customWidth="1"/>
    <col min="792" max="792" width="14.375" style="1864" bestFit="1" customWidth="1"/>
    <col min="793" max="793" width="4.375" style="1864" customWidth="1"/>
    <col min="794" max="794" width="5.625" style="1864" customWidth="1"/>
    <col min="795" max="795" width="22.375" style="1864" customWidth="1"/>
    <col min="796" max="796" width="40" style="1864" customWidth="1"/>
    <col min="797" max="797" width="18.625" style="1864" customWidth="1"/>
    <col min="798" max="798" width="14.375" style="1864" bestFit="1" customWidth="1"/>
    <col min="799" max="1043" width="9" style="1864"/>
    <col min="1044" max="1044" width="5.625" style="1864" customWidth="1"/>
    <col min="1045" max="1045" width="22.375" style="1864" customWidth="1"/>
    <col min="1046" max="1046" width="40" style="1864" customWidth="1"/>
    <col min="1047" max="1047" width="16.875" style="1864" customWidth="1"/>
    <col min="1048" max="1048" width="14.375" style="1864" bestFit="1" customWidth="1"/>
    <col min="1049" max="1049" width="4.375" style="1864" customWidth="1"/>
    <col min="1050" max="1050" width="5.625" style="1864" customWidth="1"/>
    <col min="1051" max="1051" width="22.375" style="1864" customWidth="1"/>
    <col min="1052" max="1052" width="40" style="1864" customWidth="1"/>
    <col min="1053" max="1053" width="18.625" style="1864" customWidth="1"/>
    <col min="1054" max="1054" width="14.375" style="1864" bestFit="1" customWidth="1"/>
    <col min="1055" max="1299" width="9" style="1864"/>
    <col min="1300" max="1300" width="5.625" style="1864" customWidth="1"/>
    <col min="1301" max="1301" width="22.375" style="1864" customWidth="1"/>
    <col min="1302" max="1302" width="40" style="1864" customWidth="1"/>
    <col min="1303" max="1303" width="16.875" style="1864" customWidth="1"/>
    <col min="1304" max="1304" width="14.375" style="1864" bestFit="1" customWidth="1"/>
    <col min="1305" max="1305" width="4.375" style="1864" customWidth="1"/>
    <col min="1306" max="1306" width="5.625" style="1864" customWidth="1"/>
    <col min="1307" max="1307" width="22.375" style="1864" customWidth="1"/>
    <col min="1308" max="1308" width="40" style="1864" customWidth="1"/>
    <col min="1309" max="1309" width="18.625" style="1864" customWidth="1"/>
    <col min="1310" max="1310" width="14.375" style="1864" bestFit="1" customWidth="1"/>
    <col min="1311" max="1555" width="9" style="1864"/>
    <col min="1556" max="1556" width="5.625" style="1864" customWidth="1"/>
    <col min="1557" max="1557" width="22.375" style="1864" customWidth="1"/>
    <col min="1558" max="1558" width="40" style="1864" customWidth="1"/>
    <col min="1559" max="1559" width="16.875" style="1864" customWidth="1"/>
    <col min="1560" max="1560" width="14.375" style="1864" bestFit="1" customWidth="1"/>
    <col min="1561" max="1561" width="4.375" style="1864" customWidth="1"/>
    <col min="1562" max="1562" width="5.625" style="1864" customWidth="1"/>
    <col min="1563" max="1563" width="22.375" style="1864" customWidth="1"/>
    <col min="1564" max="1564" width="40" style="1864" customWidth="1"/>
    <col min="1565" max="1565" width="18.625" style="1864" customWidth="1"/>
    <col min="1566" max="1566" width="14.375" style="1864" bestFit="1" customWidth="1"/>
    <col min="1567" max="1811" width="9" style="1864"/>
    <col min="1812" max="1812" width="5.625" style="1864" customWidth="1"/>
    <col min="1813" max="1813" width="22.375" style="1864" customWidth="1"/>
    <col min="1814" max="1814" width="40" style="1864" customWidth="1"/>
    <col min="1815" max="1815" width="16.875" style="1864" customWidth="1"/>
    <col min="1816" max="1816" width="14.375" style="1864" bestFit="1" customWidth="1"/>
    <col min="1817" max="1817" width="4.375" style="1864" customWidth="1"/>
    <col min="1818" max="1818" width="5.625" style="1864" customWidth="1"/>
    <col min="1819" max="1819" width="22.375" style="1864" customWidth="1"/>
    <col min="1820" max="1820" width="40" style="1864" customWidth="1"/>
    <col min="1821" max="1821" width="18.625" style="1864" customWidth="1"/>
    <col min="1822" max="1822" width="14.375" style="1864" bestFit="1" customWidth="1"/>
    <col min="1823" max="2067" width="9" style="1864"/>
    <col min="2068" max="2068" width="5.625" style="1864" customWidth="1"/>
    <col min="2069" max="2069" width="22.375" style="1864" customWidth="1"/>
    <col min="2070" max="2070" width="40" style="1864" customWidth="1"/>
    <col min="2071" max="2071" width="16.875" style="1864" customWidth="1"/>
    <col min="2072" max="2072" width="14.375" style="1864" bestFit="1" customWidth="1"/>
    <col min="2073" max="2073" width="4.375" style="1864" customWidth="1"/>
    <col min="2074" max="2074" width="5.625" style="1864" customWidth="1"/>
    <col min="2075" max="2075" width="22.375" style="1864" customWidth="1"/>
    <col min="2076" max="2076" width="40" style="1864" customWidth="1"/>
    <col min="2077" max="2077" width="18.625" style="1864" customWidth="1"/>
    <col min="2078" max="2078" width="14.375" style="1864" bestFit="1" customWidth="1"/>
    <col min="2079" max="2323" width="9" style="1864"/>
    <col min="2324" max="2324" width="5.625" style="1864" customWidth="1"/>
    <col min="2325" max="2325" width="22.375" style="1864" customWidth="1"/>
    <col min="2326" max="2326" width="40" style="1864" customWidth="1"/>
    <col min="2327" max="2327" width="16.875" style="1864" customWidth="1"/>
    <col min="2328" max="2328" width="14.375" style="1864" bestFit="1" customWidth="1"/>
    <col min="2329" max="2329" width="4.375" style="1864" customWidth="1"/>
    <col min="2330" max="2330" width="5.625" style="1864" customWidth="1"/>
    <col min="2331" max="2331" width="22.375" style="1864" customWidth="1"/>
    <col min="2332" max="2332" width="40" style="1864" customWidth="1"/>
    <col min="2333" max="2333" width="18.625" style="1864" customWidth="1"/>
    <col min="2334" max="2334" width="14.375" style="1864" bestFit="1" customWidth="1"/>
    <col min="2335" max="2579" width="9" style="1864"/>
    <col min="2580" max="2580" width="5.625" style="1864" customWidth="1"/>
    <col min="2581" max="2581" width="22.375" style="1864" customWidth="1"/>
    <col min="2582" max="2582" width="40" style="1864" customWidth="1"/>
    <col min="2583" max="2583" width="16.875" style="1864" customWidth="1"/>
    <col min="2584" max="2584" width="14.375" style="1864" bestFit="1" customWidth="1"/>
    <col min="2585" max="2585" width="4.375" style="1864" customWidth="1"/>
    <col min="2586" max="2586" width="5.625" style="1864" customWidth="1"/>
    <col min="2587" max="2587" width="22.375" style="1864" customWidth="1"/>
    <col min="2588" max="2588" width="40" style="1864" customWidth="1"/>
    <col min="2589" max="2589" width="18.625" style="1864" customWidth="1"/>
    <col min="2590" max="2590" width="14.375" style="1864" bestFit="1" customWidth="1"/>
    <col min="2591" max="2835" width="9" style="1864"/>
    <col min="2836" max="2836" width="5.625" style="1864" customWidth="1"/>
    <col min="2837" max="2837" width="22.375" style="1864" customWidth="1"/>
    <col min="2838" max="2838" width="40" style="1864" customWidth="1"/>
    <col min="2839" max="2839" width="16.875" style="1864" customWidth="1"/>
    <col min="2840" max="2840" width="14.375" style="1864" bestFit="1" customWidth="1"/>
    <col min="2841" max="2841" width="4.375" style="1864" customWidth="1"/>
    <col min="2842" max="2842" width="5.625" style="1864" customWidth="1"/>
    <col min="2843" max="2843" width="22.375" style="1864" customWidth="1"/>
    <col min="2844" max="2844" width="40" style="1864" customWidth="1"/>
    <col min="2845" max="2845" width="18.625" style="1864" customWidth="1"/>
    <col min="2846" max="2846" width="14.375" style="1864" bestFit="1" customWidth="1"/>
    <col min="2847" max="3091" width="9" style="1864"/>
    <col min="3092" max="3092" width="5.625" style="1864" customWidth="1"/>
    <col min="3093" max="3093" width="22.375" style="1864" customWidth="1"/>
    <col min="3094" max="3094" width="40" style="1864" customWidth="1"/>
    <col min="3095" max="3095" width="16.875" style="1864" customWidth="1"/>
    <col min="3096" max="3096" width="14.375" style="1864" bestFit="1" customWidth="1"/>
    <col min="3097" max="3097" width="4.375" style="1864" customWidth="1"/>
    <col min="3098" max="3098" width="5.625" style="1864" customWidth="1"/>
    <col min="3099" max="3099" width="22.375" style="1864" customWidth="1"/>
    <col min="3100" max="3100" width="40" style="1864" customWidth="1"/>
    <col min="3101" max="3101" width="18.625" style="1864" customWidth="1"/>
    <col min="3102" max="3102" width="14.375" style="1864" bestFit="1" customWidth="1"/>
    <col min="3103" max="3347" width="9" style="1864"/>
    <col min="3348" max="3348" width="5.625" style="1864" customWidth="1"/>
    <col min="3349" max="3349" width="22.375" style="1864" customWidth="1"/>
    <col min="3350" max="3350" width="40" style="1864" customWidth="1"/>
    <col min="3351" max="3351" width="16.875" style="1864" customWidth="1"/>
    <col min="3352" max="3352" width="14.375" style="1864" bestFit="1" customWidth="1"/>
    <col min="3353" max="3353" width="4.375" style="1864" customWidth="1"/>
    <col min="3354" max="3354" width="5.625" style="1864" customWidth="1"/>
    <col min="3355" max="3355" width="22.375" style="1864" customWidth="1"/>
    <col min="3356" max="3356" width="40" style="1864" customWidth="1"/>
    <col min="3357" max="3357" width="18.625" style="1864" customWidth="1"/>
    <col min="3358" max="3358" width="14.375" style="1864" bestFit="1" customWidth="1"/>
    <col min="3359" max="3603" width="9" style="1864"/>
    <col min="3604" max="3604" width="5.625" style="1864" customWidth="1"/>
    <col min="3605" max="3605" width="22.375" style="1864" customWidth="1"/>
    <col min="3606" max="3606" width="40" style="1864" customWidth="1"/>
    <col min="3607" max="3607" width="16.875" style="1864" customWidth="1"/>
    <col min="3608" max="3608" width="14.375" style="1864" bestFit="1" customWidth="1"/>
    <col min="3609" max="3609" width="4.375" style="1864" customWidth="1"/>
    <col min="3610" max="3610" width="5.625" style="1864" customWidth="1"/>
    <col min="3611" max="3611" width="22.375" style="1864" customWidth="1"/>
    <col min="3612" max="3612" width="40" style="1864" customWidth="1"/>
    <col min="3613" max="3613" width="18.625" style="1864" customWidth="1"/>
    <col min="3614" max="3614" width="14.375" style="1864" bestFit="1" customWidth="1"/>
    <col min="3615" max="3859" width="9" style="1864"/>
    <col min="3860" max="3860" width="5.625" style="1864" customWidth="1"/>
    <col min="3861" max="3861" width="22.375" style="1864" customWidth="1"/>
    <col min="3862" max="3862" width="40" style="1864" customWidth="1"/>
    <col min="3863" max="3863" width="16.875" style="1864" customWidth="1"/>
    <col min="3864" max="3864" width="14.375" style="1864" bestFit="1" customWidth="1"/>
    <col min="3865" max="3865" width="4.375" style="1864" customWidth="1"/>
    <col min="3866" max="3866" width="5.625" style="1864" customWidth="1"/>
    <col min="3867" max="3867" width="22.375" style="1864" customWidth="1"/>
    <col min="3868" max="3868" width="40" style="1864" customWidth="1"/>
    <col min="3869" max="3869" width="18.625" style="1864" customWidth="1"/>
    <col min="3870" max="3870" width="14.375" style="1864" bestFit="1" customWidth="1"/>
    <col min="3871" max="4115" width="9" style="1864"/>
    <col min="4116" max="4116" width="5.625" style="1864" customWidth="1"/>
    <col min="4117" max="4117" width="22.375" style="1864" customWidth="1"/>
    <col min="4118" max="4118" width="40" style="1864" customWidth="1"/>
    <col min="4119" max="4119" width="16.875" style="1864" customWidth="1"/>
    <col min="4120" max="4120" width="14.375" style="1864" bestFit="1" customWidth="1"/>
    <col min="4121" max="4121" width="4.375" style="1864" customWidth="1"/>
    <col min="4122" max="4122" width="5.625" style="1864" customWidth="1"/>
    <col min="4123" max="4123" width="22.375" style="1864" customWidth="1"/>
    <col min="4124" max="4124" width="40" style="1864" customWidth="1"/>
    <col min="4125" max="4125" width="18.625" style="1864" customWidth="1"/>
    <col min="4126" max="4126" width="14.375" style="1864" bestFit="1" customWidth="1"/>
    <col min="4127" max="4371" width="9" style="1864"/>
    <col min="4372" max="4372" width="5.625" style="1864" customWidth="1"/>
    <col min="4373" max="4373" width="22.375" style="1864" customWidth="1"/>
    <col min="4374" max="4374" width="40" style="1864" customWidth="1"/>
    <col min="4375" max="4375" width="16.875" style="1864" customWidth="1"/>
    <col min="4376" max="4376" width="14.375" style="1864" bestFit="1" customWidth="1"/>
    <col min="4377" max="4377" width="4.375" style="1864" customWidth="1"/>
    <col min="4378" max="4378" width="5.625" style="1864" customWidth="1"/>
    <col min="4379" max="4379" width="22.375" style="1864" customWidth="1"/>
    <col min="4380" max="4380" width="40" style="1864" customWidth="1"/>
    <col min="4381" max="4381" width="18.625" style="1864" customWidth="1"/>
    <col min="4382" max="4382" width="14.375" style="1864" bestFit="1" customWidth="1"/>
    <col min="4383" max="4627" width="9" style="1864"/>
    <col min="4628" max="4628" width="5.625" style="1864" customWidth="1"/>
    <col min="4629" max="4629" width="22.375" style="1864" customWidth="1"/>
    <col min="4630" max="4630" width="40" style="1864" customWidth="1"/>
    <col min="4631" max="4631" width="16.875" style="1864" customWidth="1"/>
    <col min="4632" max="4632" width="14.375" style="1864" bestFit="1" customWidth="1"/>
    <col min="4633" max="4633" width="4.375" style="1864" customWidth="1"/>
    <col min="4634" max="4634" width="5.625" style="1864" customWidth="1"/>
    <col min="4635" max="4635" width="22.375" style="1864" customWidth="1"/>
    <col min="4636" max="4636" width="40" style="1864" customWidth="1"/>
    <col min="4637" max="4637" width="18.625" style="1864" customWidth="1"/>
    <col min="4638" max="4638" width="14.375" style="1864" bestFit="1" customWidth="1"/>
    <col min="4639" max="4883" width="9" style="1864"/>
    <col min="4884" max="4884" width="5.625" style="1864" customWidth="1"/>
    <col min="4885" max="4885" width="22.375" style="1864" customWidth="1"/>
    <col min="4886" max="4886" width="40" style="1864" customWidth="1"/>
    <col min="4887" max="4887" width="16.875" style="1864" customWidth="1"/>
    <col min="4888" max="4888" width="14.375" style="1864" bestFit="1" customWidth="1"/>
    <col min="4889" max="4889" width="4.375" style="1864" customWidth="1"/>
    <col min="4890" max="4890" width="5.625" style="1864" customWidth="1"/>
    <col min="4891" max="4891" width="22.375" style="1864" customWidth="1"/>
    <col min="4892" max="4892" width="40" style="1864" customWidth="1"/>
    <col min="4893" max="4893" width="18.625" style="1864" customWidth="1"/>
    <col min="4894" max="4894" width="14.375" style="1864" bestFit="1" customWidth="1"/>
    <col min="4895" max="5139" width="9" style="1864"/>
    <col min="5140" max="5140" width="5.625" style="1864" customWidth="1"/>
    <col min="5141" max="5141" width="22.375" style="1864" customWidth="1"/>
    <col min="5142" max="5142" width="40" style="1864" customWidth="1"/>
    <col min="5143" max="5143" width="16.875" style="1864" customWidth="1"/>
    <col min="5144" max="5144" width="14.375" style="1864" bestFit="1" customWidth="1"/>
    <col min="5145" max="5145" width="4.375" style="1864" customWidth="1"/>
    <col min="5146" max="5146" width="5.625" style="1864" customWidth="1"/>
    <col min="5147" max="5147" width="22.375" style="1864" customWidth="1"/>
    <col min="5148" max="5148" width="40" style="1864" customWidth="1"/>
    <col min="5149" max="5149" width="18.625" style="1864" customWidth="1"/>
    <col min="5150" max="5150" width="14.375" style="1864" bestFit="1" customWidth="1"/>
    <col min="5151" max="5395" width="9" style="1864"/>
    <col min="5396" max="5396" width="5.625" style="1864" customWidth="1"/>
    <col min="5397" max="5397" width="22.375" style="1864" customWidth="1"/>
    <col min="5398" max="5398" width="40" style="1864" customWidth="1"/>
    <col min="5399" max="5399" width="16.875" style="1864" customWidth="1"/>
    <col min="5400" max="5400" width="14.375" style="1864" bestFit="1" customWidth="1"/>
    <col min="5401" max="5401" width="4.375" style="1864" customWidth="1"/>
    <col min="5402" max="5402" width="5.625" style="1864" customWidth="1"/>
    <col min="5403" max="5403" width="22.375" style="1864" customWidth="1"/>
    <col min="5404" max="5404" width="40" style="1864" customWidth="1"/>
    <col min="5405" max="5405" width="18.625" style="1864" customWidth="1"/>
    <col min="5406" max="5406" width="14.375" style="1864" bestFit="1" customWidth="1"/>
    <col min="5407" max="5651" width="9" style="1864"/>
    <col min="5652" max="5652" width="5.625" style="1864" customWidth="1"/>
    <col min="5653" max="5653" width="22.375" style="1864" customWidth="1"/>
    <col min="5654" max="5654" width="40" style="1864" customWidth="1"/>
    <col min="5655" max="5655" width="16.875" style="1864" customWidth="1"/>
    <col min="5656" max="5656" width="14.375" style="1864" bestFit="1" customWidth="1"/>
    <col min="5657" max="5657" width="4.375" style="1864" customWidth="1"/>
    <col min="5658" max="5658" width="5.625" style="1864" customWidth="1"/>
    <col min="5659" max="5659" width="22.375" style="1864" customWidth="1"/>
    <col min="5660" max="5660" width="40" style="1864" customWidth="1"/>
    <col min="5661" max="5661" width="18.625" style="1864" customWidth="1"/>
    <col min="5662" max="5662" width="14.375" style="1864" bestFit="1" customWidth="1"/>
    <col min="5663" max="5907" width="9" style="1864"/>
    <col min="5908" max="5908" width="5.625" style="1864" customWidth="1"/>
    <col min="5909" max="5909" width="22.375" style="1864" customWidth="1"/>
    <col min="5910" max="5910" width="40" style="1864" customWidth="1"/>
    <col min="5911" max="5911" width="16.875" style="1864" customWidth="1"/>
    <col min="5912" max="5912" width="14.375" style="1864" bestFit="1" customWidth="1"/>
    <col min="5913" max="5913" width="4.375" style="1864" customWidth="1"/>
    <col min="5914" max="5914" width="5.625" style="1864" customWidth="1"/>
    <col min="5915" max="5915" width="22.375" style="1864" customWidth="1"/>
    <col min="5916" max="5916" width="40" style="1864" customWidth="1"/>
    <col min="5917" max="5917" width="18.625" style="1864" customWidth="1"/>
    <col min="5918" max="5918" width="14.375" style="1864" bestFit="1" customWidth="1"/>
    <col min="5919" max="6163" width="9" style="1864"/>
    <col min="6164" max="6164" width="5.625" style="1864" customWidth="1"/>
    <col min="6165" max="6165" width="22.375" style="1864" customWidth="1"/>
    <col min="6166" max="6166" width="40" style="1864" customWidth="1"/>
    <col min="6167" max="6167" width="16.875" style="1864" customWidth="1"/>
    <col min="6168" max="6168" width="14.375" style="1864" bestFit="1" customWidth="1"/>
    <col min="6169" max="6169" width="4.375" style="1864" customWidth="1"/>
    <col min="6170" max="6170" width="5.625" style="1864" customWidth="1"/>
    <col min="6171" max="6171" width="22.375" style="1864" customWidth="1"/>
    <col min="6172" max="6172" width="40" style="1864" customWidth="1"/>
    <col min="6173" max="6173" width="18.625" style="1864" customWidth="1"/>
    <col min="6174" max="6174" width="14.375" style="1864" bestFit="1" customWidth="1"/>
    <col min="6175" max="6419" width="9" style="1864"/>
    <col min="6420" max="6420" width="5.625" style="1864" customWidth="1"/>
    <col min="6421" max="6421" width="22.375" style="1864" customWidth="1"/>
    <col min="6422" max="6422" width="40" style="1864" customWidth="1"/>
    <col min="6423" max="6423" width="16.875" style="1864" customWidth="1"/>
    <col min="6424" max="6424" width="14.375" style="1864" bestFit="1" customWidth="1"/>
    <col min="6425" max="6425" width="4.375" style="1864" customWidth="1"/>
    <col min="6426" max="6426" width="5.625" style="1864" customWidth="1"/>
    <col min="6427" max="6427" width="22.375" style="1864" customWidth="1"/>
    <col min="6428" max="6428" width="40" style="1864" customWidth="1"/>
    <col min="6429" max="6429" width="18.625" style="1864" customWidth="1"/>
    <col min="6430" max="6430" width="14.375" style="1864" bestFit="1" customWidth="1"/>
    <col min="6431" max="6675" width="9" style="1864"/>
    <col min="6676" max="6676" width="5.625" style="1864" customWidth="1"/>
    <col min="6677" max="6677" width="22.375" style="1864" customWidth="1"/>
    <col min="6678" max="6678" width="40" style="1864" customWidth="1"/>
    <col min="6679" max="6679" width="16.875" style="1864" customWidth="1"/>
    <col min="6680" max="6680" width="14.375" style="1864" bestFit="1" customWidth="1"/>
    <col min="6681" max="6681" width="4.375" style="1864" customWidth="1"/>
    <col min="6682" max="6682" width="5.625" style="1864" customWidth="1"/>
    <col min="6683" max="6683" width="22.375" style="1864" customWidth="1"/>
    <col min="6684" max="6684" width="40" style="1864" customWidth="1"/>
    <col min="6685" max="6685" width="18.625" style="1864" customWidth="1"/>
    <col min="6686" max="6686" width="14.375" style="1864" bestFit="1" customWidth="1"/>
    <col min="6687" max="6931" width="9" style="1864"/>
    <col min="6932" max="6932" width="5.625" style="1864" customWidth="1"/>
    <col min="6933" max="6933" width="22.375" style="1864" customWidth="1"/>
    <col min="6934" max="6934" width="40" style="1864" customWidth="1"/>
    <col min="6935" max="6935" width="16.875" style="1864" customWidth="1"/>
    <col min="6936" max="6936" width="14.375" style="1864" bestFit="1" customWidth="1"/>
    <col min="6937" max="6937" width="4.375" style="1864" customWidth="1"/>
    <col min="6938" max="6938" width="5.625" style="1864" customWidth="1"/>
    <col min="6939" max="6939" width="22.375" style="1864" customWidth="1"/>
    <col min="6940" max="6940" width="40" style="1864" customWidth="1"/>
    <col min="6941" max="6941" width="18.625" style="1864" customWidth="1"/>
    <col min="6942" max="6942" width="14.375" style="1864" bestFit="1" customWidth="1"/>
    <col min="6943" max="7187" width="9" style="1864"/>
    <col min="7188" max="7188" width="5.625" style="1864" customWidth="1"/>
    <col min="7189" max="7189" width="22.375" style="1864" customWidth="1"/>
    <col min="7190" max="7190" width="40" style="1864" customWidth="1"/>
    <col min="7191" max="7191" width="16.875" style="1864" customWidth="1"/>
    <col min="7192" max="7192" width="14.375" style="1864" bestFit="1" customWidth="1"/>
    <col min="7193" max="7193" width="4.375" style="1864" customWidth="1"/>
    <col min="7194" max="7194" width="5.625" style="1864" customWidth="1"/>
    <col min="7195" max="7195" width="22.375" style="1864" customWidth="1"/>
    <col min="7196" max="7196" width="40" style="1864" customWidth="1"/>
    <col min="7197" max="7197" width="18.625" style="1864" customWidth="1"/>
    <col min="7198" max="7198" width="14.375" style="1864" bestFit="1" customWidth="1"/>
    <col min="7199" max="7443" width="9" style="1864"/>
    <col min="7444" max="7444" width="5.625" style="1864" customWidth="1"/>
    <col min="7445" max="7445" width="22.375" style="1864" customWidth="1"/>
    <col min="7446" max="7446" width="40" style="1864" customWidth="1"/>
    <col min="7447" max="7447" width="16.875" style="1864" customWidth="1"/>
    <col min="7448" max="7448" width="14.375" style="1864" bestFit="1" customWidth="1"/>
    <col min="7449" max="7449" width="4.375" style="1864" customWidth="1"/>
    <col min="7450" max="7450" width="5.625" style="1864" customWidth="1"/>
    <col min="7451" max="7451" width="22.375" style="1864" customWidth="1"/>
    <col min="7452" max="7452" width="40" style="1864" customWidth="1"/>
    <col min="7453" max="7453" width="18.625" style="1864" customWidth="1"/>
    <col min="7454" max="7454" width="14.375" style="1864" bestFit="1" customWidth="1"/>
    <col min="7455" max="7699" width="9" style="1864"/>
    <col min="7700" max="7700" width="5.625" style="1864" customWidth="1"/>
    <col min="7701" max="7701" width="22.375" style="1864" customWidth="1"/>
    <col min="7702" max="7702" width="40" style="1864" customWidth="1"/>
    <col min="7703" max="7703" width="16.875" style="1864" customWidth="1"/>
    <col min="7704" max="7704" width="14.375" style="1864" bestFit="1" customWidth="1"/>
    <col min="7705" max="7705" width="4.375" style="1864" customWidth="1"/>
    <col min="7706" max="7706" width="5.625" style="1864" customWidth="1"/>
    <col min="7707" max="7707" width="22.375" style="1864" customWidth="1"/>
    <col min="7708" max="7708" width="40" style="1864" customWidth="1"/>
    <col min="7709" max="7709" width="18.625" style="1864" customWidth="1"/>
    <col min="7710" max="7710" width="14.375" style="1864" bestFit="1" customWidth="1"/>
    <col min="7711" max="7955" width="9" style="1864"/>
    <col min="7956" max="7956" width="5.625" style="1864" customWidth="1"/>
    <col min="7957" max="7957" width="22.375" style="1864" customWidth="1"/>
    <col min="7958" max="7958" width="40" style="1864" customWidth="1"/>
    <col min="7959" max="7959" width="16.875" style="1864" customWidth="1"/>
    <col min="7960" max="7960" width="14.375" style="1864" bestFit="1" customWidth="1"/>
    <col min="7961" max="7961" width="4.375" style="1864" customWidth="1"/>
    <col min="7962" max="7962" width="5.625" style="1864" customWidth="1"/>
    <col min="7963" max="7963" width="22.375" style="1864" customWidth="1"/>
    <col min="7964" max="7964" width="40" style="1864" customWidth="1"/>
    <col min="7965" max="7965" width="18.625" style="1864" customWidth="1"/>
    <col min="7966" max="7966" width="14.375" style="1864" bestFit="1" customWidth="1"/>
    <col min="7967" max="8211" width="9" style="1864"/>
    <col min="8212" max="8212" width="5.625" style="1864" customWidth="1"/>
    <col min="8213" max="8213" width="22.375" style="1864" customWidth="1"/>
    <col min="8214" max="8214" width="40" style="1864" customWidth="1"/>
    <col min="8215" max="8215" width="16.875" style="1864" customWidth="1"/>
    <col min="8216" max="8216" width="14.375" style="1864" bestFit="1" customWidth="1"/>
    <col min="8217" max="8217" width="4.375" style="1864" customWidth="1"/>
    <col min="8218" max="8218" width="5.625" style="1864" customWidth="1"/>
    <col min="8219" max="8219" width="22.375" style="1864" customWidth="1"/>
    <col min="8220" max="8220" width="40" style="1864" customWidth="1"/>
    <col min="8221" max="8221" width="18.625" style="1864" customWidth="1"/>
    <col min="8222" max="8222" width="14.375" style="1864" bestFit="1" customWidth="1"/>
    <col min="8223" max="8467" width="9" style="1864"/>
    <col min="8468" max="8468" width="5.625" style="1864" customWidth="1"/>
    <col min="8469" max="8469" width="22.375" style="1864" customWidth="1"/>
    <col min="8470" max="8470" width="40" style="1864" customWidth="1"/>
    <col min="8471" max="8471" width="16.875" style="1864" customWidth="1"/>
    <col min="8472" max="8472" width="14.375" style="1864" bestFit="1" customWidth="1"/>
    <col min="8473" max="8473" width="4.375" style="1864" customWidth="1"/>
    <col min="8474" max="8474" width="5.625" style="1864" customWidth="1"/>
    <col min="8475" max="8475" width="22.375" style="1864" customWidth="1"/>
    <col min="8476" max="8476" width="40" style="1864" customWidth="1"/>
    <col min="8477" max="8477" width="18.625" style="1864" customWidth="1"/>
    <col min="8478" max="8478" width="14.375" style="1864" bestFit="1" customWidth="1"/>
    <col min="8479" max="8723" width="9" style="1864"/>
    <col min="8724" max="8724" width="5.625" style="1864" customWidth="1"/>
    <col min="8725" max="8725" width="22.375" style="1864" customWidth="1"/>
    <col min="8726" max="8726" width="40" style="1864" customWidth="1"/>
    <col min="8727" max="8727" width="16.875" style="1864" customWidth="1"/>
    <col min="8728" max="8728" width="14.375" style="1864" bestFit="1" customWidth="1"/>
    <col min="8729" max="8729" width="4.375" style="1864" customWidth="1"/>
    <col min="8730" max="8730" width="5.625" style="1864" customWidth="1"/>
    <col min="8731" max="8731" width="22.375" style="1864" customWidth="1"/>
    <col min="8732" max="8732" width="40" style="1864" customWidth="1"/>
    <col min="8733" max="8733" width="18.625" style="1864" customWidth="1"/>
    <col min="8734" max="8734" width="14.375" style="1864" bestFit="1" customWidth="1"/>
    <col min="8735" max="8979" width="9" style="1864"/>
    <col min="8980" max="8980" width="5.625" style="1864" customWidth="1"/>
    <col min="8981" max="8981" width="22.375" style="1864" customWidth="1"/>
    <col min="8982" max="8982" width="40" style="1864" customWidth="1"/>
    <col min="8983" max="8983" width="16.875" style="1864" customWidth="1"/>
    <col min="8984" max="8984" width="14.375" style="1864" bestFit="1" customWidth="1"/>
    <col min="8985" max="8985" width="4.375" style="1864" customWidth="1"/>
    <col min="8986" max="8986" width="5.625" style="1864" customWidth="1"/>
    <col min="8987" max="8987" width="22.375" style="1864" customWidth="1"/>
    <col min="8988" max="8988" width="40" style="1864" customWidth="1"/>
    <col min="8989" max="8989" width="18.625" style="1864" customWidth="1"/>
    <col min="8990" max="8990" width="14.375" style="1864" bestFit="1" customWidth="1"/>
    <col min="8991" max="9235" width="9" style="1864"/>
    <col min="9236" max="9236" width="5.625" style="1864" customWidth="1"/>
    <col min="9237" max="9237" width="22.375" style="1864" customWidth="1"/>
    <col min="9238" max="9238" width="40" style="1864" customWidth="1"/>
    <col min="9239" max="9239" width="16.875" style="1864" customWidth="1"/>
    <col min="9240" max="9240" width="14.375" style="1864" bestFit="1" customWidth="1"/>
    <col min="9241" max="9241" width="4.375" style="1864" customWidth="1"/>
    <col min="9242" max="9242" width="5.625" style="1864" customWidth="1"/>
    <col min="9243" max="9243" width="22.375" style="1864" customWidth="1"/>
    <col min="9244" max="9244" width="40" style="1864" customWidth="1"/>
    <col min="9245" max="9245" width="18.625" style="1864" customWidth="1"/>
    <col min="9246" max="9246" width="14.375" style="1864" bestFit="1" customWidth="1"/>
    <col min="9247" max="9491" width="9" style="1864"/>
    <col min="9492" max="9492" width="5.625" style="1864" customWidth="1"/>
    <col min="9493" max="9493" width="22.375" style="1864" customWidth="1"/>
    <col min="9494" max="9494" width="40" style="1864" customWidth="1"/>
    <col min="9495" max="9495" width="16.875" style="1864" customWidth="1"/>
    <col min="9496" max="9496" width="14.375" style="1864" bestFit="1" customWidth="1"/>
    <col min="9497" max="9497" width="4.375" style="1864" customWidth="1"/>
    <col min="9498" max="9498" width="5.625" style="1864" customWidth="1"/>
    <col min="9499" max="9499" width="22.375" style="1864" customWidth="1"/>
    <col min="9500" max="9500" width="40" style="1864" customWidth="1"/>
    <col min="9501" max="9501" width="18.625" style="1864" customWidth="1"/>
    <col min="9502" max="9502" width="14.375" style="1864" bestFit="1" customWidth="1"/>
    <col min="9503" max="9747" width="9" style="1864"/>
    <col min="9748" max="9748" width="5.625" style="1864" customWidth="1"/>
    <col min="9749" max="9749" width="22.375" style="1864" customWidth="1"/>
    <col min="9750" max="9750" width="40" style="1864" customWidth="1"/>
    <col min="9751" max="9751" width="16.875" style="1864" customWidth="1"/>
    <col min="9752" max="9752" width="14.375" style="1864" bestFit="1" customWidth="1"/>
    <col min="9753" max="9753" width="4.375" style="1864" customWidth="1"/>
    <col min="9754" max="9754" width="5.625" style="1864" customWidth="1"/>
    <col min="9755" max="9755" width="22.375" style="1864" customWidth="1"/>
    <col min="9756" max="9756" width="40" style="1864" customWidth="1"/>
    <col min="9757" max="9757" width="18.625" style="1864" customWidth="1"/>
    <col min="9758" max="9758" width="14.375" style="1864" bestFit="1" customWidth="1"/>
    <col min="9759" max="10003" width="9" style="1864"/>
    <col min="10004" max="10004" width="5.625" style="1864" customWidth="1"/>
    <col min="10005" max="10005" width="22.375" style="1864" customWidth="1"/>
    <col min="10006" max="10006" width="40" style="1864" customWidth="1"/>
    <col min="10007" max="10007" width="16.875" style="1864" customWidth="1"/>
    <col min="10008" max="10008" width="14.375" style="1864" bestFit="1" customWidth="1"/>
    <col min="10009" max="10009" width="4.375" style="1864" customWidth="1"/>
    <col min="10010" max="10010" width="5.625" style="1864" customWidth="1"/>
    <col min="10011" max="10011" width="22.375" style="1864" customWidth="1"/>
    <col min="10012" max="10012" width="40" style="1864" customWidth="1"/>
    <col min="10013" max="10013" width="18.625" style="1864" customWidth="1"/>
    <col min="10014" max="10014" width="14.375" style="1864" bestFit="1" customWidth="1"/>
    <col min="10015" max="10259" width="9" style="1864"/>
    <col min="10260" max="10260" width="5.625" style="1864" customWidth="1"/>
    <col min="10261" max="10261" width="22.375" style="1864" customWidth="1"/>
    <col min="10262" max="10262" width="40" style="1864" customWidth="1"/>
    <col min="10263" max="10263" width="16.875" style="1864" customWidth="1"/>
    <col min="10264" max="10264" width="14.375" style="1864" bestFit="1" customWidth="1"/>
    <col min="10265" max="10265" width="4.375" style="1864" customWidth="1"/>
    <col min="10266" max="10266" width="5.625" style="1864" customWidth="1"/>
    <col min="10267" max="10267" width="22.375" style="1864" customWidth="1"/>
    <col min="10268" max="10268" width="40" style="1864" customWidth="1"/>
    <col min="10269" max="10269" width="18.625" style="1864" customWidth="1"/>
    <col min="10270" max="10270" width="14.375" style="1864" bestFit="1" customWidth="1"/>
    <col min="10271" max="10515" width="9" style="1864"/>
    <col min="10516" max="10516" width="5.625" style="1864" customWidth="1"/>
    <col min="10517" max="10517" width="22.375" style="1864" customWidth="1"/>
    <col min="10518" max="10518" width="40" style="1864" customWidth="1"/>
    <col min="10519" max="10519" width="16.875" style="1864" customWidth="1"/>
    <col min="10520" max="10520" width="14.375" style="1864" bestFit="1" customWidth="1"/>
    <col min="10521" max="10521" width="4.375" style="1864" customWidth="1"/>
    <col min="10522" max="10522" width="5.625" style="1864" customWidth="1"/>
    <col min="10523" max="10523" width="22.375" style="1864" customWidth="1"/>
    <col min="10524" max="10524" width="40" style="1864" customWidth="1"/>
    <col min="10525" max="10525" width="18.625" style="1864" customWidth="1"/>
    <col min="10526" max="10526" width="14.375" style="1864" bestFit="1" customWidth="1"/>
    <col min="10527" max="10771" width="9" style="1864"/>
    <col min="10772" max="10772" width="5.625" style="1864" customWidth="1"/>
    <col min="10773" max="10773" width="22.375" style="1864" customWidth="1"/>
    <col min="10774" max="10774" width="40" style="1864" customWidth="1"/>
    <col min="10775" max="10775" width="16.875" style="1864" customWidth="1"/>
    <col min="10776" max="10776" width="14.375" style="1864" bestFit="1" customWidth="1"/>
    <col min="10777" max="10777" width="4.375" style="1864" customWidth="1"/>
    <col min="10778" max="10778" width="5.625" style="1864" customWidth="1"/>
    <col min="10779" max="10779" width="22.375" style="1864" customWidth="1"/>
    <col min="10780" max="10780" width="40" style="1864" customWidth="1"/>
    <col min="10781" max="10781" width="18.625" style="1864" customWidth="1"/>
    <col min="10782" max="10782" width="14.375" style="1864" bestFit="1" customWidth="1"/>
    <col min="10783" max="11027" width="9" style="1864"/>
    <col min="11028" max="11028" width="5.625" style="1864" customWidth="1"/>
    <col min="11029" max="11029" width="22.375" style="1864" customWidth="1"/>
    <col min="11030" max="11030" width="40" style="1864" customWidth="1"/>
    <col min="11031" max="11031" width="16.875" style="1864" customWidth="1"/>
    <col min="11032" max="11032" width="14.375" style="1864" bestFit="1" customWidth="1"/>
    <col min="11033" max="11033" width="4.375" style="1864" customWidth="1"/>
    <col min="11034" max="11034" width="5.625" style="1864" customWidth="1"/>
    <col min="11035" max="11035" width="22.375" style="1864" customWidth="1"/>
    <col min="11036" max="11036" width="40" style="1864" customWidth="1"/>
    <col min="11037" max="11037" width="18.625" style="1864" customWidth="1"/>
    <col min="11038" max="11038" width="14.375" style="1864" bestFit="1" customWidth="1"/>
    <col min="11039" max="11283" width="9" style="1864"/>
    <col min="11284" max="11284" width="5.625" style="1864" customWidth="1"/>
    <col min="11285" max="11285" width="22.375" style="1864" customWidth="1"/>
    <col min="11286" max="11286" width="40" style="1864" customWidth="1"/>
    <col min="11287" max="11287" width="16.875" style="1864" customWidth="1"/>
    <col min="11288" max="11288" width="14.375" style="1864" bestFit="1" customWidth="1"/>
    <col min="11289" max="11289" width="4.375" style="1864" customWidth="1"/>
    <col min="11290" max="11290" width="5.625" style="1864" customWidth="1"/>
    <col min="11291" max="11291" width="22.375" style="1864" customWidth="1"/>
    <col min="11292" max="11292" width="40" style="1864" customWidth="1"/>
    <col min="11293" max="11293" width="18.625" style="1864" customWidth="1"/>
    <col min="11294" max="11294" width="14.375" style="1864" bestFit="1" customWidth="1"/>
    <col min="11295" max="11539" width="9" style="1864"/>
    <col min="11540" max="11540" width="5.625" style="1864" customWidth="1"/>
    <col min="11541" max="11541" width="22.375" style="1864" customWidth="1"/>
    <col min="11542" max="11542" width="40" style="1864" customWidth="1"/>
    <col min="11543" max="11543" width="16.875" style="1864" customWidth="1"/>
    <col min="11544" max="11544" width="14.375" style="1864" bestFit="1" customWidth="1"/>
    <col min="11545" max="11545" width="4.375" style="1864" customWidth="1"/>
    <col min="11546" max="11546" width="5.625" style="1864" customWidth="1"/>
    <col min="11547" max="11547" width="22.375" style="1864" customWidth="1"/>
    <col min="11548" max="11548" width="40" style="1864" customWidth="1"/>
    <col min="11549" max="11549" width="18.625" style="1864" customWidth="1"/>
    <col min="11550" max="11550" width="14.375" style="1864" bestFit="1" customWidth="1"/>
    <col min="11551" max="11795" width="9" style="1864"/>
    <col min="11796" max="11796" width="5.625" style="1864" customWidth="1"/>
    <col min="11797" max="11797" width="22.375" style="1864" customWidth="1"/>
    <col min="11798" max="11798" width="40" style="1864" customWidth="1"/>
    <col min="11799" max="11799" width="16.875" style="1864" customWidth="1"/>
    <col min="11800" max="11800" width="14.375" style="1864" bestFit="1" customWidth="1"/>
    <col min="11801" max="11801" width="4.375" style="1864" customWidth="1"/>
    <col min="11802" max="11802" width="5.625" style="1864" customWidth="1"/>
    <col min="11803" max="11803" width="22.375" style="1864" customWidth="1"/>
    <col min="11804" max="11804" width="40" style="1864" customWidth="1"/>
    <col min="11805" max="11805" width="18.625" style="1864" customWidth="1"/>
    <col min="11806" max="11806" width="14.375" style="1864" bestFit="1" customWidth="1"/>
    <col min="11807" max="12051" width="9" style="1864"/>
    <col min="12052" max="12052" width="5.625" style="1864" customWidth="1"/>
    <col min="12053" max="12053" width="22.375" style="1864" customWidth="1"/>
    <col min="12054" max="12054" width="40" style="1864" customWidth="1"/>
    <col min="12055" max="12055" width="16.875" style="1864" customWidth="1"/>
    <col min="12056" max="12056" width="14.375" style="1864" bestFit="1" customWidth="1"/>
    <col min="12057" max="12057" width="4.375" style="1864" customWidth="1"/>
    <col min="12058" max="12058" width="5.625" style="1864" customWidth="1"/>
    <col min="12059" max="12059" width="22.375" style="1864" customWidth="1"/>
    <col min="12060" max="12060" width="40" style="1864" customWidth="1"/>
    <col min="12061" max="12061" width="18.625" style="1864" customWidth="1"/>
    <col min="12062" max="12062" width="14.375" style="1864" bestFit="1" customWidth="1"/>
    <col min="12063" max="12307" width="9" style="1864"/>
    <col min="12308" max="12308" width="5.625" style="1864" customWidth="1"/>
    <col min="12309" max="12309" width="22.375" style="1864" customWidth="1"/>
    <col min="12310" max="12310" width="40" style="1864" customWidth="1"/>
    <col min="12311" max="12311" width="16.875" style="1864" customWidth="1"/>
    <col min="12312" max="12312" width="14.375" style="1864" bestFit="1" customWidth="1"/>
    <col min="12313" max="12313" width="4.375" style="1864" customWidth="1"/>
    <col min="12314" max="12314" width="5.625" style="1864" customWidth="1"/>
    <col min="12315" max="12315" width="22.375" style="1864" customWidth="1"/>
    <col min="12316" max="12316" width="40" style="1864" customWidth="1"/>
    <col min="12317" max="12317" width="18.625" style="1864" customWidth="1"/>
    <col min="12318" max="12318" width="14.375" style="1864" bestFit="1" customWidth="1"/>
    <col min="12319" max="12563" width="9" style="1864"/>
    <col min="12564" max="12564" width="5.625" style="1864" customWidth="1"/>
    <col min="12565" max="12565" width="22.375" style="1864" customWidth="1"/>
    <col min="12566" max="12566" width="40" style="1864" customWidth="1"/>
    <col min="12567" max="12567" width="16.875" style="1864" customWidth="1"/>
    <col min="12568" max="12568" width="14.375" style="1864" bestFit="1" customWidth="1"/>
    <col min="12569" max="12569" width="4.375" style="1864" customWidth="1"/>
    <col min="12570" max="12570" width="5.625" style="1864" customWidth="1"/>
    <col min="12571" max="12571" width="22.375" style="1864" customWidth="1"/>
    <col min="12572" max="12572" width="40" style="1864" customWidth="1"/>
    <col min="12573" max="12573" width="18.625" style="1864" customWidth="1"/>
    <col min="12574" max="12574" width="14.375" style="1864" bestFit="1" customWidth="1"/>
    <col min="12575" max="12819" width="9" style="1864"/>
    <col min="12820" max="12820" width="5.625" style="1864" customWidth="1"/>
    <col min="12821" max="12821" width="22.375" style="1864" customWidth="1"/>
    <col min="12822" max="12822" width="40" style="1864" customWidth="1"/>
    <col min="12823" max="12823" width="16.875" style="1864" customWidth="1"/>
    <col min="12824" max="12824" width="14.375" style="1864" bestFit="1" customWidth="1"/>
    <col min="12825" max="12825" width="4.375" style="1864" customWidth="1"/>
    <col min="12826" max="12826" width="5.625" style="1864" customWidth="1"/>
    <col min="12827" max="12827" width="22.375" style="1864" customWidth="1"/>
    <col min="12828" max="12828" width="40" style="1864" customWidth="1"/>
    <col min="12829" max="12829" width="18.625" style="1864" customWidth="1"/>
    <col min="12830" max="12830" width="14.375" style="1864" bestFit="1" customWidth="1"/>
    <col min="12831" max="13075" width="9" style="1864"/>
    <col min="13076" max="13076" width="5.625" style="1864" customWidth="1"/>
    <col min="13077" max="13077" width="22.375" style="1864" customWidth="1"/>
    <col min="13078" max="13078" width="40" style="1864" customWidth="1"/>
    <col min="13079" max="13079" width="16.875" style="1864" customWidth="1"/>
    <col min="13080" max="13080" width="14.375" style="1864" bestFit="1" customWidth="1"/>
    <col min="13081" max="13081" width="4.375" style="1864" customWidth="1"/>
    <col min="13082" max="13082" width="5.625" style="1864" customWidth="1"/>
    <col min="13083" max="13083" width="22.375" style="1864" customWidth="1"/>
    <col min="13084" max="13084" width="40" style="1864" customWidth="1"/>
    <col min="13085" max="13085" width="18.625" style="1864" customWidth="1"/>
    <col min="13086" max="13086" width="14.375" style="1864" bestFit="1" customWidth="1"/>
    <col min="13087" max="13331" width="9" style="1864"/>
    <col min="13332" max="13332" width="5.625" style="1864" customWidth="1"/>
    <col min="13333" max="13333" width="22.375" style="1864" customWidth="1"/>
    <col min="13334" max="13334" width="40" style="1864" customWidth="1"/>
    <col min="13335" max="13335" width="16.875" style="1864" customWidth="1"/>
    <col min="13336" max="13336" width="14.375" style="1864" bestFit="1" customWidth="1"/>
    <col min="13337" max="13337" width="4.375" style="1864" customWidth="1"/>
    <col min="13338" max="13338" width="5.625" style="1864" customWidth="1"/>
    <col min="13339" max="13339" width="22.375" style="1864" customWidth="1"/>
    <col min="13340" max="13340" width="40" style="1864" customWidth="1"/>
    <col min="13341" max="13341" width="18.625" style="1864" customWidth="1"/>
    <col min="13342" max="13342" width="14.375" style="1864" bestFit="1" customWidth="1"/>
    <col min="13343" max="13587" width="9" style="1864"/>
    <col min="13588" max="13588" width="5.625" style="1864" customWidth="1"/>
    <col min="13589" max="13589" width="22.375" style="1864" customWidth="1"/>
    <col min="13590" max="13590" width="40" style="1864" customWidth="1"/>
    <col min="13591" max="13591" width="16.875" style="1864" customWidth="1"/>
    <col min="13592" max="13592" width="14.375" style="1864" bestFit="1" customWidth="1"/>
    <col min="13593" max="13593" width="4.375" style="1864" customWidth="1"/>
    <col min="13594" max="13594" width="5.625" style="1864" customWidth="1"/>
    <col min="13595" max="13595" width="22.375" style="1864" customWidth="1"/>
    <col min="13596" max="13596" width="40" style="1864" customWidth="1"/>
    <col min="13597" max="13597" width="18.625" style="1864" customWidth="1"/>
    <col min="13598" max="13598" width="14.375" style="1864" bestFit="1" customWidth="1"/>
    <col min="13599" max="13843" width="9" style="1864"/>
    <col min="13844" max="13844" width="5.625" style="1864" customWidth="1"/>
    <col min="13845" max="13845" width="22.375" style="1864" customWidth="1"/>
    <col min="13846" max="13846" width="40" style="1864" customWidth="1"/>
    <col min="13847" max="13847" width="16.875" style="1864" customWidth="1"/>
    <col min="13848" max="13848" width="14.375" style="1864" bestFit="1" customWidth="1"/>
    <col min="13849" max="13849" width="4.375" style="1864" customWidth="1"/>
    <col min="13850" max="13850" width="5.625" style="1864" customWidth="1"/>
    <col min="13851" max="13851" width="22.375" style="1864" customWidth="1"/>
    <col min="13852" max="13852" width="40" style="1864" customWidth="1"/>
    <col min="13853" max="13853" width="18.625" style="1864" customWidth="1"/>
    <col min="13854" max="13854" width="14.375" style="1864" bestFit="1" customWidth="1"/>
    <col min="13855" max="14099" width="9" style="1864"/>
    <col min="14100" max="14100" width="5.625" style="1864" customWidth="1"/>
    <col min="14101" max="14101" width="22.375" style="1864" customWidth="1"/>
    <col min="14102" max="14102" width="40" style="1864" customWidth="1"/>
    <col min="14103" max="14103" width="16.875" style="1864" customWidth="1"/>
    <col min="14104" max="14104" width="14.375" style="1864" bestFit="1" customWidth="1"/>
    <col min="14105" max="14105" width="4.375" style="1864" customWidth="1"/>
    <col min="14106" max="14106" width="5.625" style="1864" customWidth="1"/>
    <col min="14107" max="14107" width="22.375" style="1864" customWidth="1"/>
    <col min="14108" max="14108" width="40" style="1864" customWidth="1"/>
    <col min="14109" max="14109" width="18.625" style="1864" customWidth="1"/>
    <col min="14110" max="14110" width="14.375" style="1864" bestFit="1" customWidth="1"/>
    <col min="14111" max="14355" width="9" style="1864"/>
    <col min="14356" max="14356" width="5.625" style="1864" customWidth="1"/>
    <col min="14357" max="14357" width="22.375" style="1864" customWidth="1"/>
    <col min="14358" max="14358" width="40" style="1864" customWidth="1"/>
    <col min="14359" max="14359" width="16.875" style="1864" customWidth="1"/>
    <col min="14360" max="14360" width="14.375" style="1864" bestFit="1" customWidth="1"/>
    <col min="14361" max="14361" width="4.375" style="1864" customWidth="1"/>
    <col min="14362" max="14362" width="5.625" style="1864" customWidth="1"/>
    <col min="14363" max="14363" width="22.375" style="1864" customWidth="1"/>
    <col min="14364" max="14364" width="40" style="1864" customWidth="1"/>
    <col min="14365" max="14365" width="18.625" style="1864" customWidth="1"/>
    <col min="14366" max="14366" width="14.375" style="1864" bestFit="1" customWidth="1"/>
    <col min="14367" max="14611" width="9" style="1864"/>
    <col min="14612" max="14612" width="5.625" style="1864" customWidth="1"/>
    <col min="14613" max="14613" width="22.375" style="1864" customWidth="1"/>
    <col min="14614" max="14614" width="40" style="1864" customWidth="1"/>
    <col min="14615" max="14615" width="16.875" style="1864" customWidth="1"/>
    <col min="14616" max="14616" width="14.375" style="1864" bestFit="1" customWidth="1"/>
    <col min="14617" max="14617" width="4.375" style="1864" customWidth="1"/>
    <col min="14618" max="14618" width="5.625" style="1864" customWidth="1"/>
    <col min="14619" max="14619" width="22.375" style="1864" customWidth="1"/>
    <col min="14620" max="14620" width="40" style="1864" customWidth="1"/>
    <col min="14621" max="14621" width="18.625" style="1864" customWidth="1"/>
    <col min="14622" max="14622" width="14.375" style="1864" bestFit="1" customWidth="1"/>
    <col min="14623" max="14867" width="9" style="1864"/>
    <col min="14868" max="14868" width="5.625" style="1864" customWidth="1"/>
    <col min="14869" max="14869" width="22.375" style="1864" customWidth="1"/>
    <col min="14870" max="14870" width="40" style="1864" customWidth="1"/>
    <col min="14871" max="14871" width="16.875" style="1864" customWidth="1"/>
    <col min="14872" max="14872" width="14.375" style="1864" bestFit="1" customWidth="1"/>
    <col min="14873" max="14873" width="4.375" style="1864" customWidth="1"/>
    <col min="14874" max="14874" width="5.625" style="1864" customWidth="1"/>
    <col min="14875" max="14875" width="22.375" style="1864" customWidth="1"/>
    <col min="14876" max="14876" width="40" style="1864" customWidth="1"/>
    <col min="14877" max="14877" width="18.625" style="1864" customWidth="1"/>
    <col min="14878" max="14878" width="14.375" style="1864" bestFit="1" customWidth="1"/>
    <col min="14879" max="15123" width="9" style="1864"/>
    <col min="15124" max="15124" width="5.625" style="1864" customWidth="1"/>
    <col min="15125" max="15125" width="22.375" style="1864" customWidth="1"/>
    <col min="15126" max="15126" width="40" style="1864" customWidth="1"/>
    <col min="15127" max="15127" width="16.875" style="1864" customWidth="1"/>
    <col min="15128" max="15128" width="14.375" style="1864" bestFit="1" customWidth="1"/>
    <col min="15129" max="15129" width="4.375" style="1864" customWidth="1"/>
    <col min="15130" max="15130" width="5.625" style="1864" customWidth="1"/>
    <col min="15131" max="15131" width="22.375" style="1864" customWidth="1"/>
    <col min="15132" max="15132" width="40" style="1864" customWidth="1"/>
    <col min="15133" max="15133" width="18.625" style="1864" customWidth="1"/>
    <col min="15134" max="15134" width="14.375" style="1864" bestFit="1" customWidth="1"/>
    <col min="15135" max="15379" width="9" style="1864"/>
    <col min="15380" max="15380" width="5.625" style="1864" customWidth="1"/>
    <col min="15381" max="15381" width="22.375" style="1864" customWidth="1"/>
    <col min="15382" max="15382" width="40" style="1864" customWidth="1"/>
    <col min="15383" max="15383" width="16.875" style="1864" customWidth="1"/>
    <col min="15384" max="15384" width="14.375" style="1864" bestFit="1" customWidth="1"/>
    <col min="15385" max="15385" width="4.375" style="1864" customWidth="1"/>
    <col min="15386" max="15386" width="5.625" style="1864" customWidth="1"/>
    <col min="15387" max="15387" width="22.375" style="1864" customWidth="1"/>
    <col min="15388" max="15388" width="40" style="1864" customWidth="1"/>
    <col min="15389" max="15389" width="18.625" style="1864" customWidth="1"/>
    <col min="15390" max="15390" width="14.375" style="1864" bestFit="1" customWidth="1"/>
    <col min="15391" max="15635" width="9" style="1864"/>
    <col min="15636" max="15636" width="5.625" style="1864" customWidth="1"/>
    <col min="15637" max="15637" width="22.375" style="1864" customWidth="1"/>
    <col min="15638" max="15638" width="40" style="1864" customWidth="1"/>
    <col min="15639" max="15639" width="16.875" style="1864" customWidth="1"/>
    <col min="15640" max="15640" width="14.375" style="1864" bestFit="1" customWidth="1"/>
    <col min="15641" max="15641" width="4.375" style="1864" customWidth="1"/>
    <col min="15642" max="15642" width="5.625" style="1864" customWidth="1"/>
    <col min="15643" max="15643" width="22.375" style="1864" customWidth="1"/>
    <col min="15644" max="15644" width="40" style="1864" customWidth="1"/>
    <col min="15645" max="15645" width="18.625" style="1864" customWidth="1"/>
    <col min="15646" max="15646" width="14.375" style="1864" bestFit="1" customWidth="1"/>
    <col min="15647" max="15891" width="9" style="1864"/>
    <col min="15892" max="15892" width="5.625" style="1864" customWidth="1"/>
    <col min="15893" max="15893" width="22.375" style="1864" customWidth="1"/>
    <col min="15894" max="15894" width="40" style="1864" customWidth="1"/>
    <col min="15895" max="15895" width="16.875" style="1864" customWidth="1"/>
    <col min="15896" max="15896" width="14.375" style="1864" bestFit="1" customWidth="1"/>
    <col min="15897" max="15897" width="4.375" style="1864" customWidth="1"/>
    <col min="15898" max="15898" width="5.625" style="1864" customWidth="1"/>
    <col min="15899" max="15899" width="22.375" style="1864" customWidth="1"/>
    <col min="15900" max="15900" width="40" style="1864" customWidth="1"/>
    <col min="15901" max="15901" width="18.625" style="1864" customWidth="1"/>
    <col min="15902" max="15902" width="14.375" style="1864" bestFit="1" customWidth="1"/>
    <col min="15903" max="16147" width="9" style="1864"/>
    <col min="16148" max="16148" width="5.625" style="1864" customWidth="1"/>
    <col min="16149" max="16149" width="22.375" style="1864" customWidth="1"/>
    <col min="16150" max="16150" width="40" style="1864" customWidth="1"/>
    <col min="16151" max="16151" width="16.875" style="1864" customWidth="1"/>
    <col min="16152" max="16152" width="14.375" style="1864" bestFit="1" customWidth="1"/>
    <col min="16153" max="16153" width="4.375" style="1864" customWidth="1"/>
    <col min="16154" max="16154" width="5.625" style="1864" customWidth="1"/>
    <col min="16155" max="16155" width="22.375" style="1864" customWidth="1"/>
    <col min="16156" max="16156" width="40" style="1864" customWidth="1"/>
    <col min="16157" max="16157" width="18.625" style="1864" customWidth="1"/>
    <col min="16158" max="16158" width="14.375" style="1864" bestFit="1" customWidth="1"/>
    <col min="16159" max="16384" width="9" style="1864"/>
  </cols>
  <sheetData>
    <row r="1" spans="2:30" ht="17.25">
      <c r="B1" s="2293" t="s">
        <v>4207</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row>
    <row r="2" spans="2:30">
      <c r="B2" s="2294"/>
      <c r="C2" s="2294"/>
      <c r="D2" s="2295"/>
      <c r="E2" s="2295"/>
      <c r="F2" s="2295"/>
      <c r="G2" s="2295"/>
      <c r="H2" s="2295"/>
      <c r="I2" s="2296"/>
      <c r="J2" s="2296"/>
      <c r="K2" s="2296"/>
      <c r="L2" s="2296"/>
      <c r="M2" s="2296"/>
      <c r="N2" s="2296"/>
      <c r="O2" s="2296"/>
      <c r="P2" s="2296"/>
      <c r="Q2" s="2296"/>
      <c r="R2" s="2296"/>
      <c r="S2" s="2296"/>
      <c r="T2" s="2296"/>
      <c r="U2" s="2296"/>
      <c r="V2" s="2296"/>
      <c r="W2" s="2296"/>
      <c r="X2" s="2296"/>
      <c r="Y2" s="2296"/>
      <c r="Z2" s="2296"/>
      <c r="AA2" s="2296"/>
      <c r="AB2" s="2296"/>
      <c r="AC2" s="2296"/>
    </row>
    <row r="3" spans="2:30" s="2297" customFormat="1">
      <c r="B3" s="3259" t="s">
        <v>4007</v>
      </c>
      <c r="C3" s="3262" t="s">
        <v>4008</v>
      </c>
      <c r="D3" s="3265" t="s">
        <v>4009</v>
      </c>
      <c r="E3" s="3265" t="s">
        <v>4010</v>
      </c>
      <c r="F3" s="3265" t="s">
        <v>4011</v>
      </c>
      <c r="G3" s="3262" t="s">
        <v>4309</v>
      </c>
      <c r="H3" s="3268" t="s">
        <v>4012</v>
      </c>
      <c r="I3" s="3271" t="s">
        <v>4013</v>
      </c>
      <c r="J3" s="3272"/>
      <c r="K3" s="3272"/>
      <c r="L3" s="3272"/>
      <c r="M3" s="3272"/>
      <c r="N3" s="3272"/>
      <c r="O3" s="3272"/>
      <c r="P3" s="3272"/>
      <c r="Q3" s="3272"/>
      <c r="R3" s="3272"/>
      <c r="S3" s="3272"/>
      <c r="T3" s="3272"/>
      <c r="U3" s="3272"/>
      <c r="V3" s="3272"/>
      <c r="W3" s="3272"/>
      <c r="X3" s="3272"/>
      <c r="Y3" s="3272"/>
      <c r="Z3" s="3272"/>
      <c r="AA3" s="3272"/>
      <c r="AB3" s="3272"/>
      <c r="AC3" s="3273"/>
    </row>
    <row r="4" spans="2:30" s="2297" customFormat="1">
      <c r="B4" s="3260"/>
      <c r="C4" s="3263"/>
      <c r="D4" s="3266"/>
      <c r="E4" s="3266"/>
      <c r="F4" s="3266"/>
      <c r="G4" s="3263"/>
      <c r="H4" s="3269"/>
      <c r="I4" s="2298">
        <v>2025</v>
      </c>
      <c r="J4" s="2299">
        <v>2026</v>
      </c>
      <c r="K4" s="2299">
        <v>2027</v>
      </c>
      <c r="L4" s="2299">
        <v>2028</v>
      </c>
      <c r="M4" s="2299">
        <v>2029</v>
      </c>
      <c r="N4" s="2299">
        <v>2030</v>
      </c>
      <c r="O4" s="2299">
        <v>2031</v>
      </c>
      <c r="P4" s="2299">
        <v>2032</v>
      </c>
      <c r="Q4" s="2299">
        <v>2033</v>
      </c>
      <c r="R4" s="2299">
        <v>2034</v>
      </c>
      <c r="S4" s="2299">
        <v>2035</v>
      </c>
      <c r="T4" s="2299">
        <v>2036</v>
      </c>
      <c r="U4" s="2299">
        <v>2037</v>
      </c>
      <c r="V4" s="2299">
        <v>2038</v>
      </c>
      <c r="W4" s="2299">
        <v>2039</v>
      </c>
      <c r="X4" s="2299">
        <v>2040</v>
      </c>
      <c r="Y4" s="2299">
        <v>2041</v>
      </c>
      <c r="Z4" s="2299">
        <v>2042</v>
      </c>
      <c r="AA4" s="2299">
        <v>2043</v>
      </c>
      <c r="AB4" s="2299">
        <v>2044</v>
      </c>
      <c r="AC4" s="2300">
        <v>2045</v>
      </c>
    </row>
    <row r="5" spans="2:30" s="2297" customFormat="1">
      <c r="B5" s="3261"/>
      <c r="C5" s="3264"/>
      <c r="D5" s="3267"/>
      <c r="E5" s="3267"/>
      <c r="F5" s="3267"/>
      <c r="G5" s="3267"/>
      <c r="H5" s="3270"/>
      <c r="I5" s="2301" t="s">
        <v>4014</v>
      </c>
      <c r="J5" s="2302" t="s">
        <v>4015</v>
      </c>
      <c r="K5" s="2302" t="s">
        <v>4016</v>
      </c>
      <c r="L5" s="2302" t="s">
        <v>4017</v>
      </c>
      <c r="M5" s="2302" t="s">
        <v>4018</v>
      </c>
      <c r="N5" s="2302" t="s">
        <v>4019</v>
      </c>
      <c r="O5" s="2302" t="s">
        <v>4020</v>
      </c>
      <c r="P5" s="2302" t="s">
        <v>4021</v>
      </c>
      <c r="Q5" s="2302" t="s">
        <v>4022</v>
      </c>
      <c r="R5" s="2302" t="s">
        <v>4023</v>
      </c>
      <c r="S5" s="2302" t="s">
        <v>4024</v>
      </c>
      <c r="T5" s="2302" t="s">
        <v>4025</v>
      </c>
      <c r="U5" s="2302" t="s">
        <v>4026</v>
      </c>
      <c r="V5" s="2302" t="s">
        <v>4027</v>
      </c>
      <c r="W5" s="2302" t="s">
        <v>4028</v>
      </c>
      <c r="X5" s="2302" t="s">
        <v>4029</v>
      </c>
      <c r="Y5" s="2302" t="s">
        <v>4030</v>
      </c>
      <c r="Z5" s="2302" t="s">
        <v>4031</v>
      </c>
      <c r="AA5" s="2302" t="s">
        <v>4032</v>
      </c>
      <c r="AB5" s="2302" t="s">
        <v>4033</v>
      </c>
      <c r="AC5" s="2303" t="s">
        <v>4034</v>
      </c>
    </row>
    <row r="6" spans="2:30" s="2297" customFormat="1">
      <c r="B6" s="1868" t="s">
        <v>3835</v>
      </c>
      <c r="C6" s="2304"/>
      <c r="D6" s="2304"/>
      <c r="E6" s="2304"/>
      <c r="F6" s="2304"/>
      <c r="G6" s="2304"/>
      <c r="H6" s="2304"/>
      <c r="I6" s="2305"/>
      <c r="J6" s="2305"/>
      <c r="K6" s="2305"/>
      <c r="L6" s="2305"/>
      <c r="M6" s="2305"/>
      <c r="N6" s="2305"/>
      <c r="O6" s="2305"/>
      <c r="P6" s="2305"/>
      <c r="Q6" s="2305"/>
      <c r="R6" s="2305"/>
      <c r="S6" s="2305"/>
      <c r="T6" s="2305"/>
      <c r="U6" s="2305"/>
      <c r="V6" s="2305"/>
      <c r="W6" s="2305"/>
      <c r="X6" s="2305"/>
      <c r="Y6" s="2305"/>
      <c r="Z6" s="2305"/>
      <c r="AA6" s="2305"/>
      <c r="AB6" s="2305"/>
      <c r="AC6" s="2306"/>
    </row>
    <row r="7" spans="2:30">
      <c r="B7" s="2307">
        <v>1</v>
      </c>
      <c r="C7" s="3274" t="s">
        <v>4035</v>
      </c>
      <c r="D7" s="3252"/>
      <c r="E7" s="3255"/>
      <c r="F7" s="2308" t="s">
        <v>4036</v>
      </c>
      <c r="G7" s="2308"/>
      <c r="H7" s="2309"/>
      <c r="I7" s="2310"/>
      <c r="J7" s="2311"/>
      <c r="K7" s="2311"/>
      <c r="L7" s="2311"/>
      <c r="M7" s="2311"/>
      <c r="N7" s="2311"/>
      <c r="O7" s="2311"/>
      <c r="P7" s="2311"/>
      <c r="Q7" s="2311"/>
      <c r="R7" s="2311"/>
      <c r="S7" s="2311"/>
      <c r="T7" s="2311"/>
      <c r="U7" s="2311"/>
      <c r="V7" s="2311"/>
      <c r="W7" s="2311"/>
      <c r="X7" s="2311"/>
      <c r="Y7" s="2311"/>
      <c r="Z7" s="2311"/>
      <c r="AA7" s="2311"/>
      <c r="AB7" s="2311"/>
      <c r="AC7" s="2312"/>
    </row>
    <row r="8" spans="2:30" s="2295" customFormat="1">
      <c r="B8" s="2313">
        <v>2</v>
      </c>
      <c r="C8" s="3269"/>
      <c r="D8" s="3253"/>
      <c r="E8" s="3256"/>
      <c r="F8" s="2314" t="s">
        <v>4037</v>
      </c>
      <c r="G8" s="2314"/>
      <c r="H8" s="2315"/>
      <c r="I8" s="2316"/>
      <c r="J8" s="2317"/>
      <c r="K8" s="2317"/>
      <c r="L8" s="2317"/>
      <c r="M8" s="2317"/>
      <c r="N8" s="2317"/>
      <c r="O8" s="2317"/>
      <c r="P8" s="2317"/>
      <c r="Q8" s="2317"/>
      <c r="R8" s="2317"/>
      <c r="S8" s="2317"/>
      <c r="T8" s="2317"/>
      <c r="U8" s="2317"/>
      <c r="V8" s="2317"/>
      <c r="W8" s="2317"/>
      <c r="X8" s="2317"/>
      <c r="Y8" s="2317"/>
      <c r="Z8" s="2317"/>
      <c r="AA8" s="2317"/>
      <c r="AB8" s="2317"/>
      <c r="AC8" s="2318"/>
    </row>
    <row r="9" spans="2:30">
      <c r="B9" s="2313">
        <v>3</v>
      </c>
      <c r="C9" s="3269"/>
      <c r="D9" s="3254"/>
      <c r="E9" s="3257"/>
      <c r="F9" s="2319" t="s">
        <v>4038</v>
      </c>
      <c r="G9" s="2319"/>
      <c r="H9" s="2320"/>
      <c r="I9" s="2321"/>
      <c r="J9" s="2322"/>
      <c r="K9" s="2322"/>
      <c r="L9" s="2322"/>
      <c r="M9" s="2322"/>
      <c r="N9" s="2322"/>
      <c r="O9" s="2322"/>
      <c r="P9" s="2322"/>
      <c r="Q9" s="2322"/>
      <c r="R9" s="2322"/>
      <c r="S9" s="2322"/>
      <c r="T9" s="2322"/>
      <c r="U9" s="2322"/>
      <c r="V9" s="2322"/>
      <c r="W9" s="2322"/>
      <c r="X9" s="2322"/>
      <c r="Y9" s="2322"/>
      <c r="Z9" s="2322"/>
      <c r="AA9" s="2322"/>
      <c r="AB9" s="2322"/>
      <c r="AC9" s="2323"/>
    </row>
    <row r="10" spans="2:30">
      <c r="B10" s="2313">
        <v>7</v>
      </c>
      <c r="C10" s="3269"/>
      <c r="D10" s="3252"/>
      <c r="E10" s="3255"/>
      <c r="F10" s="2308" t="s">
        <v>4036</v>
      </c>
      <c r="G10" s="2308"/>
      <c r="H10" s="2309"/>
      <c r="I10" s="2310"/>
      <c r="J10" s="2311"/>
      <c r="K10" s="2311"/>
      <c r="L10" s="2311"/>
      <c r="M10" s="2311"/>
      <c r="N10" s="2311"/>
      <c r="O10" s="2311"/>
      <c r="P10" s="2311"/>
      <c r="Q10" s="2311"/>
      <c r="R10" s="2311"/>
      <c r="S10" s="2311"/>
      <c r="T10" s="2311"/>
      <c r="U10" s="2311"/>
      <c r="V10" s="2311"/>
      <c r="W10" s="2311"/>
      <c r="X10" s="2311"/>
      <c r="Y10" s="2311"/>
      <c r="Z10" s="2311"/>
      <c r="AA10" s="2311"/>
      <c r="AB10" s="2311"/>
      <c r="AC10" s="2312"/>
    </row>
    <row r="11" spans="2:30">
      <c r="B11" s="2313">
        <v>8</v>
      </c>
      <c r="C11" s="3269"/>
      <c r="D11" s="3253"/>
      <c r="E11" s="3256"/>
      <c r="F11" s="2314" t="s">
        <v>4037</v>
      </c>
      <c r="G11" s="2314"/>
      <c r="H11" s="2315"/>
      <c r="I11" s="2316"/>
      <c r="J11" s="2317"/>
      <c r="K11" s="2317"/>
      <c r="L11" s="2317"/>
      <c r="M11" s="2317"/>
      <c r="N11" s="2317"/>
      <c r="O11" s="2317"/>
      <c r="P11" s="2317"/>
      <c r="Q11" s="2317"/>
      <c r="R11" s="2317"/>
      <c r="S11" s="2317"/>
      <c r="T11" s="2317"/>
      <c r="U11" s="2317"/>
      <c r="V11" s="2317"/>
      <c r="W11" s="2317"/>
      <c r="X11" s="2317"/>
      <c r="Y11" s="2317"/>
      <c r="Z11" s="2317"/>
      <c r="AA11" s="2317"/>
      <c r="AB11" s="2317"/>
      <c r="AC11" s="2318"/>
    </row>
    <row r="12" spans="2:30">
      <c r="B12" s="2313">
        <v>9</v>
      </c>
      <c r="C12" s="3269"/>
      <c r="D12" s="3254"/>
      <c r="E12" s="3257"/>
      <c r="F12" s="2319" t="s">
        <v>4038</v>
      </c>
      <c r="G12" s="2319"/>
      <c r="H12" s="2320"/>
      <c r="I12" s="2321"/>
      <c r="J12" s="2322"/>
      <c r="K12" s="2322"/>
      <c r="L12" s="2322"/>
      <c r="M12" s="2322"/>
      <c r="N12" s="2322"/>
      <c r="O12" s="2322"/>
      <c r="P12" s="2322"/>
      <c r="Q12" s="2322"/>
      <c r="R12" s="2322"/>
      <c r="S12" s="2322"/>
      <c r="T12" s="2322"/>
      <c r="U12" s="2322"/>
      <c r="V12" s="2322"/>
      <c r="W12" s="2322"/>
      <c r="X12" s="2322"/>
      <c r="Y12" s="2322"/>
      <c r="Z12" s="2322"/>
      <c r="AA12" s="2322"/>
      <c r="AB12" s="2322"/>
      <c r="AC12" s="2323"/>
    </row>
    <row r="13" spans="2:30">
      <c r="B13" s="2313">
        <v>10</v>
      </c>
      <c r="C13" s="3269"/>
      <c r="D13" s="3252"/>
      <c r="E13" s="3255"/>
      <c r="F13" s="2308" t="s">
        <v>4036</v>
      </c>
      <c r="G13" s="2308"/>
      <c r="H13" s="2309"/>
      <c r="I13" s="2310"/>
      <c r="J13" s="2311"/>
      <c r="K13" s="2311"/>
      <c r="L13" s="2311"/>
      <c r="M13" s="2311"/>
      <c r="N13" s="2311"/>
      <c r="O13" s="2311"/>
      <c r="P13" s="2311"/>
      <c r="Q13" s="2311"/>
      <c r="R13" s="2311"/>
      <c r="S13" s="2311"/>
      <c r="T13" s="2311"/>
      <c r="U13" s="2311"/>
      <c r="V13" s="2311"/>
      <c r="W13" s="2311"/>
      <c r="X13" s="2311"/>
      <c r="Y13" s="2311"/>
      <c r="Z13" s="2311"/>
      <c r="AA13" s="2311"/>
      <c r="AB13" s="2311"/>
      <c r="AC13" s="2312"/>
    </row>
    <row r="14" spans="2:30">
      <c r="B14" s="2313">
        <v>11</v>
      </c>
      <c r="C14" s="3269"/>
      <c r="D14" s="3253"/>
      <c r="E14" s="3256"/>
      <c r="F14" s="2314" t="s">
        <v>4037</v>
      </c>
      <c r="G14" s="2314"/>
      <c r="H14" s="2315"/>
      <c r="I14" s="2316"/>
      <c r="J14" s="2317"/>
      <c r="K14" s="2317"/>
      <c r="L14" s="2317"/>
      <c r="M14" s="2317"/>
      <c r="N14" s="2317"/>
      <c r="O14" s="2317"/>
      <c r="P14" s="2317"/>
      <c r="Q14" s="2317"/>
      <c r="R14" s="2317"/>
      <c r="S14" s="2317"/>
      <c r="T14" s="2317"/>
      <c r="U14" s="2317"/>
      <c r="V14" s="2317"/>
      <c r="W14" s="2317"/>
      <c r="X14" s="2317"/>
      <c r="Y14" s="2317"/>
      <c r="Z14" s="2317"/>
      <c r="AA14" s="2317"/>
      <c r="AB14" s="2317"/>
      <c r="AC14" s="2318"/>
    </row>
    <row r="15" spans="2:30">
      <c r="B15" s="2324">
        <v>12</v>
      </c>
      <c r="C15" s="3270"/>
      <c r="D15" s="3254"/>
      <c r="E15" s="3257"/>
      <c r="F15" s="2319" t="s">
        <v>4038</v>
      </c>
      <c r="G15" s="2319"/>
      <c r="H15" s="2320"/>
      <c r="I15" s="2321"/>
      <c r="J15" s="2322"/>
      <c r="K15" s="2322"/>
      <c r="L15" s="2322"/>
      <c r="M15" s="2322"/>
      <c r="N15" s="2322"/>
      <c r="O15" s="2322"/>
      <c r="P15" s="2322"/>
      <c r="Q15" s="2322"/>
      <c r="R15" s="2322"/>
      <c r="S15" s="2322"/>
      <c r="T15" s="2322"/>
      <c r="U15" s="2322"/>
      <c r="V15" s="2322"/>
      <c r="W15" s="2322"/>
      <c r="X15" s="2322"/>
      <c r="Y15" s="2322"/>
      <c r="Z15" s="2322"/>
      <c r="AA15" s="2322"/>
      <c r="AB15" s="2322"/>
      <c r="AC15" s="2323"/>
    </row>
    <row r="16" spans="2:30">
      <c r="B16" s="2307">
        <v>13</v>
      </c>
      <c r="C16" s="3258" t="s">
        <v>4039</v>
      </c>
      <c r="D16" s="3252"/>
      <c r="E16" s="3255"/>
      <c r="F16" s="2308" t="s">
        <v>4036</v>
      </c>
      <c r="G16" s="2308"/>
      <c r="H16" s="2309"/>
      <c r="I16" s="2310"/>
      <c r="J16" s="2311"/>
      <c r="K16" s="2311"/>
      <c r="L16" s="2311"/>
      <c r="M16" s="2311"/>
      <c r="N16" s="2311"/>
      <c r="O16" s="2311"/>
      <c r="P16" s="2311"/>
      <c r="Q16" s="2311"/>
      <c r="R16" s="2311"/>
      <c r="S16" s="2311"/>
      <c r="T16" s="2311"/>
      <c r="U16" s="2311"/>
      <c r="V16" s="2311"/>
      <c r="W16" s="2311"/>
      <c r="X16" s="2311"/>
      <c r="Y16" s="2311"/>
      <c r="Z16" s="2311"/>
      <c r="AA16" s="2311"/>
      <c r="AB16" s="2311"/>
      <c r="AC16" s="2312"/>
    </row>
    <row r="17" spans="2:29" s="2295" customFormat="1">
      <c r="B17" s="2313">
        <v>14</v>
      </c>
      <c r="C17" s="3250"/>
      <c r="D17" s="3253"/>
      <c r="E17" s="3256"/>
      <c r="F17" s="2314" t="s">
        <v>4037</v>
      </c>
      <c r="G17" s="2314"/>
      <c r="H17" s="2315"/>
      <c r="I17" s="2316"/>
      <c r="J17" s="2317"/>
      <c r="K17" s="2317"/>
      <c r="L17" s="2317"/>
      <c r="M17" s="2317"/>
      <c r="N17" s="2317"/>
      <c r="O17" s="2317"/>
      <c r="P17" s="2317"/>
      <c r="Q17" s="2317"/>
      <c r="R17" s="2317"/>
      <c r="S17" s="2317"/>
      <c r="T17" s="2317"/>
      <c r="U17" s="2317"/>
      <c r="V17" s="2317"/>
      <c r="W17" s="2317"/>
      <c r="X17" s="2317"/>
      <c r="Y17" s="2317"/>
      <c r="Z17" s="2317"/>
      <c r="AA17" s="2317"/>
      <c r="AB17" s="2317"/>
      <c r="AC17" s="2318"/>
    </row>
    <row r="18" spans="2:29">
      <c r="B18" s="2313">
        <v>15</v>
      </c>
      <c r="C18" s="3250"/>
      <c r="D18" s="3254"/>
      <c r="E18" s="3257"/>
      <c r="F18" s="2319" t="s">
        <v>4038</v>
      </c>
      <c r="G18" s="2319"/>
      <c r="H18" s="2320"/>
      <c r="I18" s="2321"/>
      <c r="J18" s="2322"/>
      <c r="K18" s="2322"/>
      <c r="L18" s="2322"/>
      <c r="M18" s="2322"/>
      <c r="N18" s="2322"/>
      <c r="O18" s="2322"/>
      <c r="P18" s="2322"/>
      <c r="Q18" s="2322"/>
      <c r="R18" s="2322"/>
      <c r="S18" s="2322"/>
      <c r="T18" s="2322"/>
      <c r="U18" s="2322"/>
      <c r="V18" s="2322"/>
      <c r="W18" s="2322"/>
      <c r="X18" s="2322"/>
      <c r="Y18" s="2322"/>
      <c r="Z18" s="2322"/>
      <c r="AA18" s="2322"/>
      <c r="AB18" s="2322"/>
      <c r="AC18" s="2323"/>
    </row>
    <row r="19" spans="2:29">
      <c r="B19" s="2313">
        <v>19</v>
      </c>
      <c r="C19" s="3250"/>
      <c r="D19" s="3252"/>
      <c r="E19" s="3255"/>
      <c r="F19" s="2308" t="s">
        <v>4036</v>
      </c>
      <c r="G19" s="2308"/>
      <c r="H19" s="2309"/>
      <c r="I19" s="2310"/>
      <c r="J19" s="2311"/>
      <c r="K19" s="2311"/>
      <c r="L19" s="2311"/>
      <c r="M19" s="2311"/>
      <c r="N19" s="2311"/>
      <c r="O19" s="2311"/>
      <c r="P19" s="2311"/>
      <c r="Q19" s="2311"/>
      <c r="R19" s="2311"/>
      <c r="S19" s="2311"/>
      <c r="T19" s="2311"/>
      <c r="U19" s="2311"/>
      <c r="V19" s="2311"/>
      <c r="W19" s="2311"/>
      <c r="X19" s="2311"/>
      <c r="Y19" s="2311"/>
      <c r="Z19" s="2311"/>
      <c r="AA19" s="2311"/>
      <c r="AB19" s="2311"/>
      <c r="AC19" s="2312"/>
    </row>
    <row r="20" spans="2:29">
      <c r="B20" s="2313">
        <v>20</v>
      </c>
      <c r="C20" s="3250"/>
      <c r="D20" s="3253"/>
      <c r="E20" s="3256"/>
      <c r="F20" s="2314" t="s">
        <v>4037</v>
      </c>
      <c r="G20" s="2314"/>
      <c r="H20" s="2315"/>
      <c r="I20" s="2316"/>
      <c r="J20" s="2317"/>
      <c r="K20" s="2317"/>
      <c r="L20" s="2317"/>
      <c r="M20" s="2317"/>
      <c r="N20" s="2317"/>
      <c r="O20" s="2317"/>
      <c r="P20" s="2317"/>
      <c r="Q20" s="2317"/>
      <c r="R20" s="2317"/>
      <c r="S20" s="2317"/>
      <c r="T20" s="2317"/>
      <c r="U20" s="2317"/>
      <c r="V20" s="2317"/>
      <c r="W20" s="2317"/>
      <c r="X20" s="2317"/>
      <c r="Y20" s="2317"/>
      <c r="Z20" s="2317"/>
      <c r="AA20" s="2317"/>
      <c r="AB20" s="2317"/>
      <c r="AC20" s="2318"/>
    </row>
    <row r="21" spans="2:29">
      <c r="B21" s="2313">
        <v>21</v>
      </c>
      <c r="C21" s="3250"/>
      <c r="D21" s="3254"/>
      <c r="E21" s="3257"/>
      <c r="F21" s="2319" t="s">
        <v>4038</v>
      </c>
      <c r="G21" s="2319"/>
      <c r="H21" s="2320"/>
      <c r="I21" s="2321"/>
      <c r="J21" s="2322"/>
      <c r="K21" s="2322"/>
      <c r="L21" s="2322"/>
      <c r="M21" s="2322"/>
      <c r="N21" s="2322"/>
      <c r="O21" s="2322"/>
      <c r="P21" s="2322"/>
      <c r="Q21" s="2322"/>
      <c r="R21" s="2322"/>
      <c r="S21" s="2322"/>
      <c r="T21" s="2322"/>
      <c r="U21" s="2322"/>
      <c r="V21" s="2322"/>
      <c r="W21" s="2322"/>
      <c r="X21" s="2322"/>
      <c r="Y21" s="2322"/>
      <c r="Z21" s="2322"/>
      <c r="AA21" s="2322"/>
      <c r="AB21" s="2322"/>
      <c r="AC21" s="2323"/>
    </row>
    <row r="22" spans="2:29">
      <c r="B22" s="2313">
        <v>22</v>
      </c>
      <c r="C22" s="3250"/>
      <c r="D22" s="3252"/>
      <c r="E22" s="3255"/>
      <c r="F22" s="2308" t="s">
        <v>4036</v>
      </c>
      <c r="G22" s="2308"/>
      <c r="H22" s="2309"/>
      <c r="I22" s="2310"/>
      <c r="J22" s="2311"/>
      <c r="K22" s="2311"/>
      <c r="L22" s="2311"/>
      <c r="M22" s="2311"/>
      <c r="N22" s="2311"/>
      <c r="O22" s="2311"/>
      <c r="P22" s="2311"/>
      <c r="Q22" s="2311"/>
      <c r="R22" s="2311"/>
      <c r="S22" s="2311"/>
      <c r="T22" s="2311"/>
      <c r="U22" s="2311"/>
      <c r="V22" s="2311"/>
      <c r="W22" s="2311"/>
      <c r="X22" s="2311"/>
      <c r="Y22" s="2311"/>
      <c r="Z22" s="2311"/>
      <c r="AA22" s="2311"/>
      <c r="AB22" s="2311"/>
      <c r="AC22" s="2312"/>
    </row>
    <row r="23" spans="2:29">
      <c r="B23" s="2313">
        <v>23</v>
      </c>
      <c r="C23" s="3250"/>
      <c r="D23" s="3253"/>
      <c r="E23" s="3256"/>
      <c r="F23" s="2314" t="s">
        <v>4037</v>
      </c>
      <c r="G23" s="2314"/>
      <c r="H23" s="2315"/>
      <c r="I23" s="2316"/>
      <c r="J23" s="2317"/>
      <c r="K23" s="2317"/>
      <c r="L23" s="2317"/>
      <c r="M23" s="2317"/>
      <c r="N23" s="2317"/>
      <c r="O23" s="2317"/>
      <c r="P23" s="2317"/>
      <c r="Q23" s="2317"/>
      <c r="R23" s="2317"/>
      <c r="S23" s="2317"/>
      <c r="T23" s="2317"/>
      <c r="U23" s="2317"/>
      <c r="V23" s="2317"/>
      <c r="W23" s="2317"/>
      <c r="X23" s="2317"/>
      <c r="Y23" s="2317"/>
      <c r="Z23" s="2317"/>
      <c r="AA23" s="2317"/>
      <c r="AB23" s="2317"/>
      <c r="AC23" s="2318"/>
    </row>
    <row r="24" spans="2:29">
      <c r="B24" s="2324">
        <v>24</v>
      </c>
      <c r="C24" s="3251"/>
      <c r="D24" s="3254"/>
      <c r="E24" s="3257"/>
      <c r="F24" s="2319" t="s">
        <v>4038</v>
      </c>
      <c r="G24" s="2319"/>
      <c r="H24" s="2320"/>
      <c r="I24" s="2321"/>
      <c r="J24" s="2322"/>
      <c r="K24" s="2322"/>
      <c r="L24" s="2322"/>
      <c r="M24" s="2322"/>
      <c r="N24" s="2322"/>
      <c r="O24" s="2322"/>
      <c r="P24" s="2322"/>
      <c r="Q24" s="2322"/>
      <c r="R24" s="2322"/>
      <c r="S24" s="2322"/>
      <c r="T24" s="2322"/>
      <c r="U24" s="2322"/>
      <c r="V24" s="2322"/>
      <c r="W24" s="2322"/>
      <c r="X24" s="2322"/>
      <c r="Y24" s="2322"/>
      <c r="Z24" s="2322"/>
      <c r="AA24" s="2322"/>
      <c r="AB24" s="2322"/>
      <c r="AC24" s="2323"/>
    </row>
    <row r="25" spans="2:29">
      <c r="B25" s="2307">
        <v>25</v>
      </c>
      <c r="C25" s="3249" t="s">
        <v>4040</v>
      </c>
      <c r="D25" s="3252"/>
      <c r="E25" s="3255"/>
      <c r="F25" s="2308" t="s">
        <v>4036</v>
      </c>
      <c r="G25" s="2308"/>
      <c r="H25" s="2309"/>
      <c r="I25" s="2310"/>
      <c r="J25" s="2311"/>
      <c r="K25" s="2311"/>
      <c r="L25" s="2311"/>
      <c r="M25" s="2311"/>
      <c r="N25" s="2311"/>
      <c r="O25" s="2311"/>
      <c r="P25" s="2311"/>
      <c r="Q25" s="2311"/>
      <c r="R25" s="2311"/>
      <c r="S25" s="2311"/>
      <c r="T25" s="2311"/>
      <c r="U25" s="2311"/>
      <c r="V25" s="2311"/>
      <c r="W25" s="2311"/>
      <c r="X25" s="2311"/>
      <c r="Y25" s="2311"/>
      <c r="Z25" s="2311"/>
      <c r="AA25" s="2311"/>
      <c r="AB25" s="2311"/>
      <c r="AC25" s="2312"/>
    </row>
    <row r="26" spans="2:29" s="2295" customFormat="1">
      <c r="B26" s="2313">
        <v>26</v>
      </c>
      <c r="C26" s="3250"/>
      <c r="D26" s="3253"/>
      <c r="E26" s="3256"/>
      <c r="F26" s="2314" t="s">
        <v>4037</v>
      </c>
      <c r="G26" s="2314"/>
      <c r="H26" s="2315"/>
      <c r="I26" s="2316"/>
      <c r="J26" s="2317"/>
      <c r="K26" s="2317"/>
      <c r="L26" s="2317"/>
      <c r="M26" s="2317"/>
      <c r="N26" s="2317"/>
      <c r="O26" s="2317"/>
      <c r="P26" s="2317"/>
      <c r="Q26" s="2317"/>
      <c r="R26" s="2317"/>
      <c r="S26" s="2317"/>
      <c r="T26" s="2317"/>
      <c r="U26" s="2317"/>
      <c r="V26" s="2317"/>
      <c r="W26" s="2317"/>
      <c r="X26" s="2317"/>
      <c r="Y26" s="2317"/>
      <c r="Z26" s="2317"/>
      <c r="AA26" s="2317"/>
      <c r="AB26" s="2317"/>
      <c r="AC26" s="2318"/>
    </row>
    <row r="27" spans="2:29">
      <c r="B27" s="2313">
        <v>27</v>
      </c>
      <c r="C27" s="3250"/>
      <c r="D27" s="3254"/>
      <c r="E27" s="3257"/>
      <c r="F27" s="2319" t="s">
        <v>4038</v>
      </c>
      <c r="G27" s="2319"/>
      <c r="H27" s="2320"/>
      <c r="I27" s="2321"/>
      <c r="J27" s="2322"/>
      <c r="K27" s="2322"/>
      <c r="L27" s="2322"/>
      <c r="M27" s="2322"/>
      <c r="N27" s="2322"/>
      <c r="O27" s="2322"/>
      <c r="P27" s="2322"/>
      <c r="Q27" s="2322"/>
      <c r="R27" s="2322"/>
      <c r="S27" s="2322"/>
      <c r="T27" s="2322"/>
      <c r="U27" s="2322"/>
      <c r="V27" s="2322"/>
      <c r="W27" s="2322"/>
      <c r="X27" s="2322"/>
      <c r="Y27" s="2322"/>
      <c r="Z27" s="2322"/>
      <c r="AA27" s="2322"/>
      <c r="AB27" s="2322"/>
      <c r="AC27" s="2323"/>
    </row>
    <row r="28" spans="2:29">
      <c r="B28" s="2313">
        <v>31</v>
      </c>
      <c r="C28" s="3250"/>
      <c r="D28" s="3252"/>
      <c r="E28" s="3255"/>
      <c r="F28" s="2308" t="s">
        <v>4036</v>
      </c>
      <c r="G28" s="2308"/>
      <c r="H28" s="2309"/>
      <c r="I28" s="2310"/>
      <c r="J28" s="2311"/>
      <c r="K28" s="2311"/>
      <c r="L28" s="2311"/>
      <c r="M28" s="2311"/>
      <c r="N28" s="2311"/>
      <c r="O28" s="2311"/>
      <c r="P28" s="2311"/>
      <c r="Q28" s="2311"/>
      <c r="R28" s="2311"/>
      <c r="S28" s="2311"/>
      <c r="T28" s="2311"/>
      <c r="U28" s="2311"/>
      <c r="V28" s="2311"/>
      <c r="W28" s="2311"/>
      <c r="X28" s="2311"/>
      <c r="Y28" s="2311"/>
      <c r="Z28" s="2311"/>
      <c r="AA28" s="2311"/>
      <c r="AB28" s="2311"/>
      <c r="AC28" s="2312"/>
    </row>
    <row r="29" spans="2:29">
      <c r="B29" s="2313">
        <v>32</v>
      </c>
      <c r="C29" s="3250"/>
      <c r="D29" s="3253"/>
      <c r="E29" s="3256"/>
      <c r="F29" s="2314" t="s">
        <v>4037</v>
      </c>
      <c r="G29" s="2314"/>
      <c r="H29" s="2315"/>
      <c r="I29" s="2316"/>
      <c r="J29" s="2317"/>
      <c r="K29" s="2317"/>
      <c r="L29" s="2317"/>
      <c r="M29" s="2317"/>
      <c r="N29" s="2317"/>
      <c r="O29" s="2317"/>
      <c r="P29" s="2317"/>
      <c r="Q29" s="2317"/>
      <c r="R29" s="2317"/>
      <c r="S29" s="2317"/>
      <c r="T29" s="2317"/>
      <c r="U29" s="2317"/>
      <c r="V29" s="2317"/>
      <c r="W29" s="2317"/>
      <c r="X29" s="2317"/>
      <c r="Y29" s="2317"/>
      <c r="Z29" s="2317"/>
      <c r="AA29" s="2317"/>
      <c r="AB29" s="2317"/>
      <c r="AC29" s="2318"/>
    </row>
    <row r="30" spans="2:29">
      <c r="B30" s="2313">
        <v>33</v>
      </c>
      <c r="C30" s="3250"/>
      <c r="D30" s="3254"/>
      <c r="E30" s="3257"/>
      <c r="F30" s="2319" t="s">
        <v>4038</v>
      </c>
      <c r="G30" s="2319"/>
      <c r="H30" s="2320"/>
      <c r="I30" s="2321"/>
      <c r="J30" s="2322"/>
      <c r="K30" s="2322"/>
      <c r="L30" s="2322"/>
      <c r="M30" s="2322"/>
      <c r="N30" s="2322"/>
      <c r="O30" s="2322"/>
      <c r="P30" s="2322"/>
      <c r="Q30" s="2322"/>
      <c r="R30" s="2322"/>
      <c r="S30" s="2322"/>
      <c r="T30" s="2322"/>
      <c r="U30" s="2322"/>
      <c r="V30" s="2322"/>
      <c r="W30" s="2322"/>
      <c r="X30" s="2322"/>
      <c r="Y30" s="2322"/>
      <c r="Z30" s="2322"/>
      <c r="AA30" s="2322"/>
      <c r="AB30" s="2322"/>
      <c r="AC30" s="2323"/>
    </row>
    <row r="31" spans="2:29">
      <c r="B31" s="2313">
        <v>34</v>
      </c>
      <c r="C31" s="3250"/>
      <c r="D31" s="3252"/>
      <c r="E31" s="3255"/>
      <c r="F31" s="2308" t="s">
        <v>4036</v>
      </c>
      <c r="G31" s="2308"/>
      <c r="H31" s="2309"/>
      <c r="I31" s="2310"/>
      <c r="J31" s="2311"/>
      <c r="K31" s="2311"/>
      <c r="L31" s="2311"/>
      <c r="M31" s="2311"/>
      <c r="N31" s="2311"/>
      <c r="O31" s="2311"/>
      <c r="P31" s="2311"/>
      <c r="Q31" s="2311"/>
      <c r="R31" s="2311"/>
      <c r="S31" s="2311"/>
      <c r="T31" s="2311"/>
      <c r="U31" s="2311"/>
      <c r="V31" s="2311"/>
      <c r="W31" s="2311"/>
      <c r="X31" s="2311"/>
      <c r="Y31" s="2311"/>
      <c r="Z31" s="2311"/>
      <c r="AA31" s="2311"/>
      <c r="AB31" s="2311"/>
      <c r="AC31" s="2312"/>
    </row>
    <row r="32" spans="2:29">
      <c r="B32" s="2313">
        <v>35</v>
      </c>
      <c r="C32" s="3250"/>
      <c r="D32" s="3253"/>
      <c r="E32" s="3256"/>
      <c r="F32" s="2314" t="s">
        <v>4037</v>
      </c>
      <c r="G32" s="2314"/>
      <c r="H32" s="2315"/>
      <c r="I32" s="2316"/>
      <c r="J32" s="2317"/>
      <c r="K32" s="2317"/>
      <c r="L32" s="2317"/>
      <c r="M32" s="2317"/>
      <c r="N32" s="2317"/>
      <c r="O32" s="2317"/>
      <c r="P32" s="2317"/>
      <c r="Q32" s="2317"/>
      <c r="R32" s="2317"/>
      <c r="S32" s="2317"/>
      <c r="T32" s="2317"/>
      <c r="U32" s="2317"/>
      <c r="V32" s="2317"/>
      <c r="W32" s="2317"/>
      <c r="X32" s="2317"/>
      <c r="Y32" s="2317"/>
      <c r="Z32" s="2317"/>
      <c r="AA32" s="2317"/>
      <c r="AB32" s="2317"/>
      <c r="AC32" s="2318"/>
    </row>
    <row r="33" spans="2:29">
      <c r="B33" s="2324">
        <v>36</v>
      </c>
      <c r="C33" s="3251"/>
      <c r="D33" s="3254"/>
      <c r="E33" s="3257"/>
      <c r="F33" s="2319" t="s">
        <v>4038</v>
      </c>
      <c r="G33" s="2319"/>
      <c r="H33" s="2320"/>
      <c r="I33" s="2321"/>
      <c r="J33" s="2322"/>
      <c r="K33" s="2322"/>
      <c r="L33" s="2322"/>
      <c r="M33" s="2322"/>
      <c r="N33" s="2322"/>
      <c r="O33" s="2322"/>
      <c r="P33" s="2322"/>
      <c r="Q33" s="2322"/>
      <c r="R33" s="2322"/>
      <c r="S33" s="2322"/>
      <c r="T33" s="2322"/>
      <c r="U33" s="2322"/>
      <c r="V33" s="2322"/>
      <c r="W33" s="2322"/>
      <c r="X33" s="2322"/>
      <c r="Y33" s="2322"/>
      <c r="Z33" s="2322"/>
      <c r="AA33" s="2322"/>
      <c r="AB33" s="2322"/>
      <c r="AC33" s="2323"/>
    </row>
    <row r="34" spans="2:29">
      <c r="B34" s="2307">
        <v>37</v>
      </c>
      <c r="C34" s="3249" t="s">
        <v>4041</v>
      </c>
      <c r="D34" s="3252"/>
      <c r="E34" s="3255"/>
      <c r="F34" s="2308" t="s">
        <v>4036</v>
      </c>
      <c r="G34" s="2308"/>
      <c r="H34" s="2309"/>
      <c r="I34" s="2310"/>
      <c r="J34" s="2311"/>
      <c r="K34" s="2311"/>
      <c r="L34" s="2311"/>
      <c r="M34" s="2311"/>
      <c r="N34" s="2311"/>
      <c r="O34" s="2311"/>
      <c r="P34" s="2311"/>
      <c r="Q34" s="2311"/>
      <c r="R34" s="2311"/>
      <c r="S34" s="2311"/>
      <c r="T34" s="2311"/>
      <c r="U34" s="2311"/>
      <c r="V34" s="2311"/>
      <c r="W34" s="2311"/>
      <c r="X34" s="2311"/>
      <c r="Y34" s="2311"/>
      <c r="Z34" s="2311"/>
      <c r="AA34" s="2311"/>
      <c r="AB34" s="2311"/>
      <c r="AC34" s="2312"/>
    </row>
    <row r="35" spans="2:29" s="2295" customFormat="1">
      <c r="B35" s="2313">
        <v>38</v>
      </c>
      <c r="C35" s="3250"/>
      <c r="D35" s="3253"/>
      <c r="E35" s="3256"/>
      <c r="F35" s="2314" t="s">
        <v>4037</v>
      </c>
      <c r="G35" s="2314"/>
      <c r="H35" s="2315"/>
      <c r="I35" s="2316"/>
      <c r="J35" s="2317"/>
      <c r="K35" s="2317"/>
      <c r="L35" s="2317"/>
      <c r="M35" s="2317"/>
      <c r="N35" s="2317"/>
      <c r="O35" s="2317"/>
      <c r="P35" s="2317"/>
      <c r="Q35" s="2317"/>
      <c r="R35" s="2317"/>
      <c r="S35" s="2317"/>
      <c r="T35" s="2317"/>
      <c r="U35" s="2317"/>
      <c r="V35" s="2317"/>
      <c r="W35" s="2317"/>
      <c r="X35" s="2317"/>
      <c r="Y35" s="2317"/>
      <c r="Z35" s="2317"/>
      <c r="AA35" s="2317"/>
      <c r="AB35" s="2317"/>
      <c r="AC35" s="2318"/>
    </row>
    <row r="36" spans="2:29">
      <c r="B36" s="2313">
        <v>39</v>
      </c>
      <c r="C36" s="3250"/>
      <c r="D36" s="3254"/>
      <c r="E36" s="3257"/>
      <c r="F36" s="2319" t="s">
        <v>4038</v>
      </c>
      <c r="G36" s="2319"/>
      <c r="H36" s="2320"/>
      <c r="I36" s="2321"/>
      <c r="J36" s="2322"/>
      <c r="K36" s="2322"/>
      <c r="L36" s="2322"/>
      <c r="M36" s="2322"/>
      <c r="N36" s="2322"/>
      <c r="O36" s="2322"/>
      <c r="P36" s="2322"/>
      <c r="Q36" s="2322"/>
      <c r="R36" s="2322"/>
      <c r="S36" s="2322"/>
      <c r="T36" s="2322"/>
      <c r="U36" s="2322"/>
      <c r="V36" s="2322"/>
      <c r="W36" s="2322"/>
      <c r="X36" s="2322"/>
      <c r="Y36" s="2322"/>
      <c r="Z36" s="2322"/>
      <c r="AA36" s="2322"/>
      <c r="AB36" s="2322"/>
      <c r="AC36" s="2323"/>
    </row>
    <row r="37" spans="2:29">
      <c r="B37" s="2313">
        <v>43</v>
      </c>
      <c r="C37" s="3250"/>
      <c r="D37" s="3252"/>
      <c r="E37" s="3255"/>
      <c r="F37" s="2308" t="s">
        <v>4036</v>
      </c>
      <c r="G37" s="2308"/>
      <c r="H37" s="2309"/>
      <c r="I37" s="2310"/>
      <c r="J37" s="2311"/>
      <c r="K37" s="2311"/>
      <c r="L37" s="2311"/>
      <c r="M37" s="2311"/>
      <c r="N37" s="2311"/>
      <c r="O37" s="2311"/>
      <c r="P37" s="2311"/>
      <c r="Q37" s="2311"/>
      <c r="R37" s="2311"/>
      <c r="S37" s="2311"/>
      <c r="T37" s="2311"/>
      <c r="U37" s="2311"/>
      <c r="V37" s="2311"/>
      <c r="W37" s="2311"/>
      <c r="X37" s="2311"/>
      <c r="Y37" s="2311"/>
      <c r="Z37" s="2311"/>
      <c r="AA37" s="2311"/>
      <c r="AB37" s="2311"/>
      <c r="AC37" s="2312"/>
    </row>
    <row r="38" spans="2:29">
      <c r="B38" s="2313">
        <v>44</v>
      </c>
      <c r="C38" s="3250"/>
      <c r="D38" s="3253"/>
      <c r="E38" s="3256"/>
      <c r="F38" s="2314" t="s">
        <v>4037</v>
      </c>
      <c r="G38" s="2314"/>
      <c r="H38" s="2315"/>
      <c r="I38" s="2316"/>
      <c r="J38" s="2317"/>
      <c r="K38" s="2317"/>
      <c r="L38" s="2317"/>
      <c r="M38" s="2317"/>
      <c r="N38" s="2317"/>
      <c r="O38" s="2317"/>
      <c r="P38" s="2317"/>
      <c r="Q38" s="2317"/>
      <c r="R38" s="2317"/>
      <c r="S38" s="2317"/>
      <c r="T38" s="2317"/>
      <c r="U38" s="2317"/>
      <c r="V38" s="2317"/>
      <c r="W38" s="2317"/>
      <c r="X38" s="2317"/>
      <c r="Y38" s="2317"/>
      <c r="Z38" s="2317"/>
      <c r="AA38" s="2317"/>
      <c r="AB38" s="2317"/>
      <c r="AC38" s="2318"/>
    </row>
    <row r="39" spans="2:29">
      <c r="B39" s="2313">
        <v>45</v>
      </c>
      <c r="C39" s="3250"/>
      <c r="D39" s="3254"/>
      <c r="E39" s="3257"/>
      <c r="F39" s="2319" t="s">
        <v>4038</v>
      </c>
      <c r="G39" s="2319"/>
      <c r="H39" s="2320"/>
      <c r="I39" s="2321"/>
      <c r="J39" s="2322"/>
      <c r="K39" s="2322"/>
      <c r="L39" s="2322"/>
      <c r="M39" s="2322"/>
      <c r="N39" s="2322"/>
      <c r="O39" s="2322"/>
      <c r="P39" s="2322"/>
      <c r="Q39" s="2322"/>
      <c r="R39" s="2322"/>
      <c r="S39" s="2322"/>
      <c r="T39" s="2322"/>
      <c r="U39" s="2322"/>
      <c r="V39" s="2322"/>
      <c r="W39" s="2322"/>
      <c r="X39" s="2322"/>
      <c r="Y39" s="2322"/>
      <c r="Z39" s="2322"/>
      <c r="AA39" s="2322"/>
      <c r="AB39" s="2322"/>
      <c r="AC39" s="2323"/>
    </row>
    <row r="40" spans="2:29">
      <c r="B40" s="2313">
        <v>46</v>
      </c>
      <c r="C40" s="3250"/>
      <c r="D40" s="3252"/>
      <c r="E40" s="3255"/>
      <c r="F40" s="2308" t="s">
        <v>4036</v>
      </c>
      <c r="G40" s="2308"/>
      <c r="H40" s="2309"/>
      <c r="I40" s="2310"/>
      <c r="J40" s="2311"/>
      <c r="K40" s="2311"/>
      <c r="L40" s="2311"/>
      <c r="M40" s="2311"/>
      <c r="N40" s="2311"/>
      <c r="O40" s="2311"/>
      <c r="P40" s="2311"/>
      <c r="Q40" s="2311"/>
      <c r="R40" s="2311"/>
      <c r="S40" s="2311"/>
      <c r="T40" s="2311"/>
      <c r="U40" s="2311"/>
      <c r="V40" s="2311"/>
      <c r="W40" s="2311"/>
      <c r="X40" s="2311"/>
      <c r="Y40" s="2311"/>
      <c r="Z40" s="2311"/>
      <c r="AA40" s="2311"/>
      <c r="AB40" s="2311"/>
      <c r="AC40" s="2312"/>
    </row>
    <row r="41" spans="2:29">
      <c r="B41" s="2313">
        <v>47</v>
      </c>
      <c r="C41" s="3250"/>
      <c r="D41" s="3253"/>
      <c r="E41" s="3256"/>
      <c r="F41" s="2314" t="s">
        <v>4037</v>
      </c>
      <c r="G41" s="2314"/>
      <c r="H41" s="2315"/>
      <c r="I41" s="2316"/>
      <c r="J41" s="2317"/>
      <c r="K41" s="2317"/>
      <c r="L41" s="2317"/>
      <c r="M41" s="2317"/>
      <c r="N41" s="2317"/>
      <c r="O41" s="2317"/>
      <c r="P41" s="2317"/>
      <c r="Q41" s="2317"/>
      <c r="R41" s="2317"/>
      <c r="S41" s="2317"/>
      <c r="T41" s="2317"/>
      <c r="U41" s="2317"/>
      <c r="V41" s="2317"/>
      <c r="W41" s="2317"/>
      <c r="X41" s="2317"/>
      <c r="Y41" s="2317"/>
      <c r="Z41" s="2317"/>
      <c r="AA41" s="2317"/>
      <c r="AB41" s="2317"/>
      <c r="AC41" s="2318"/>
    </row>
    <row r="42" spans="2:29">
      <c r="B42" s="2324">
        <v>48</v>
      </c>
      <c r="C42" s="3251"/>
      <c r="D42" s="3254"/>
      <c r="E42" s="3257"/>
      <c r="F42" s="2319" t="s">
        <v>4038</v>
      </c>
      <c r="G42" s="2319"/>
      <c r="H42" s="2320"/>
      <c r="I42" s="2321"/>
      <c r="J42" s="2322"/>
      <c r="K42" s="2322"/>
      <c r="L42" s="2322"/>
      <c r="M42" s="2322"/>
      <c r="N42" s="2322"/>
      <c r="O42" s="2322"/>
      <c r="P42" s="2322"/>
      <c r="Q42" s="2322"/>
      <c r="R42" s="2322"/>
      <c r="S42" s="2322"/>
      <c r="T42" s="2322"/>
      <c r="U42" s="2322"/>
      <c r="V42" s="2322"/>
      <c r="W42" s="2322"/>
      <c r="X42" s="2322"/>
      <c r="Y42" s="2322"/>
      <c r="Z42" s="2322"/>
      <c r="AA42" s="2322"/>
      <c r="AB42" s="2322"/>
      <c r="AC42" s="2323"/>
    </row>
    <row r="43" spans="2:29">
      <c r="B43" s="2307">
        <v>49</v>
      </c>
      <c r="C43" s="3249" t="s">
        <v>4042</v>
      </c>
      <c r="D43" s="3252"/>
      <c r="E43" s="3255"/>
      <c r="F43" s="2308" t="s">
        <v>4036</v>
      </c>
      <c r="G43" s="2308"/>
      <c r="H43" s="2309"/>
      <c r="I43" s="2310"/>
      <c r="J43" s="2311"/>
      <c r="K43" s="2311"/>
      <c r="L43" s="2311"/>
      <c r="M43" s="2311"/>
      <c r="N43" s="2311"/>
      <c r="O43" s="2311"/>
      <c r="P43" s="2311"/>
      <c r="Q43" s="2311"/>
      <c r="R43" s="2311"/>
      <c r="S43" s="2311"/>
      <c r="T43" s="2311"/>
      <c r="U43" s="2311"/>
      <c r="V43" s="2311"/>
      <c r="W43" s="2311"/>
      <c r="X43" s="2311"/>
      <c r="Y43" s="2311"/>
      <c r="Z43" s="2311"/>
      <c r="AA43" s="2311"/>
      <c r="AB43" s="2311"/>
      <c r="AC43" s="2312"/>
    </row>
    <row r="44" spans="2:29" s="2295" customFormat="1">
      <c r="B44" s="2313">
        <v>50</v>
      </c>
      <c r="C44" s="3250"/>
      <c r="D44" s="3253"/>
      <c r="E44" s="3256"/>
      <c r="F44" s="2314" t="s">
        <v>4037</v>
      </c>
      <c r="G44" s="2314"/>
      <c r="H44" s="2315"/>
      <c r="I44" s="2316"/>
      <c r="J44" s="2317"/>
      <c r="K44" s="2317"/>
      <c r="L44" s="2317"/>
      <c r="M44" s="2317"/>
      <c r="N44" s="2317"/>
      <c r="O44" s="2317"/>
      <c r="P44" s="2317"/>
      <c r="Q44" s="2317"/>
      <c r="R44" s="2317"/>
      <c r="S44" s="2317"/>
      <c r="T44" s="2317"/>
      <c r="U44" s="2317"/>
      <c r="V44" s="2317"/>
      <c r="W44" s="2317"/>
      <c r="X44" s="2317"/>
      <c r="Y44" s="2317"/>
      <c r="Z44" s="2317"/>
      <c r="AA44" s="2317"/>
      <c r="AB44" s="2317"/>
      <c r="AC44" s="2318"/>
    </row>
    <row r="45" spans="2:29">
      <c r="B45" s="2313">
        <v>51</v>
      </c>
      <c r="C45" s="3250"/>
      <c r="D45" s="3254"/>
      <c r="E45" s="3257"/>
      <c r="F45" s="2319" t="s">
        <v>4038</v>
      </c>
      <c r="G45" s="2319"/>
      <c r="H45" s="2320"/>
      <c r="I45" s="2321"/>
      <c r="J45" s="2322"/>
      <c r="K45" s="2322"/>
      <c r="L45" s="2322"/>
      <c r="M45" s="2322"/>
      <c r="N45" s="2322"/>
      <c r="O45" s="2322"/>
      <c r="P45" s="2322"/>
      <c r="Q45" s="2322"/>
      <c r="R45" s="2322"/>
      <c r="S45" s="2322"/>
      <c r="T45" s="2322"/>
      <c r="U45" s="2322"/>
      <c r="V45" s="2322"/>
      <c r="W45" s="2322"/>
      <c r="X45" s="2322"/>
      <c r="Y45" s="2322"/>
      <c r="Z45" s="2322"/>
      <c r="AA45" s="2322"/>
      <c r="AB45" s="2322"/>
      <c r="AC45" s="2323"/>
    </row>
    <row r="46" spans="2:29">
      <c r="B46" s="2313">
        <v>55</v>
      </c>
      <c r="C46" s="3250"/>
      <c r="D46" s="3252"/>
      <c r="E46" s="3255"/>
      <c r="F46" s="2308" t="s">
        <v>4036</v>
      </c>
      <c r="G46" s="2308"/>
      <c r="H46" s="2309"/>
      <c r="I46" s="2310"/>
      <c r="J46" s="2311"/>
      <c r="K46" s="2311"/>
      <c r="L46" s="2311"/>
      <c r="M46" s="2311"/>
      <c r="N46" s="2311"/>
      <c r="O46" s="2311"/>
      <c r="P46" s="2311"/>
      <c r="Q46" s="2311"/>
      <c r="R46" s="2311"/>
      <c r="S46" s="2311"/>
      <c r="T46" s="2311"/>
      <c r="U46" s="2311"/>
      <c r="V46" s="2311"/>
      <c r="W46" s="2311"/>
      <c r="X46" s="2311"/>
      <c r="Y46" s="2311"/>
      <c r="Z46" s="2311"/>
      <c r="AA46" s="2311"/>
      <c r="AB46" s="2311"/>
      <c r="AC46" s="2312"/>
    </row>
    <row r="47" spans="2:29">
      <c r="B47" s="2313">
        <v>56</v>
      </c>
      <c r="C47" s="3250"/>
      <c r="D47" s="3253"/>
      <c r="E47" s="3256"/>
      <c r="F47" s="2314" t="s">
        <v>4037</v>
      </c>
      <c r="G47" s="2314"/>
      <c r="H47" s="2315"/>
      <c r="I47" s="2316"/>
      <c r="J47" s="2317"/>
      <c r="K47" s="2317"/>
      <c r="L47" s="2317"/>
      <c r="M47" s="2317"/>
      <c r="N47" s="2317"/>
      <c r="O47" s="2317"/>
      <c r="P47" s="2317"/>
      <c r="Q47" s="2317"/>
      <c r="R47" s="2317"/>
      <c r="S47" s="2317"/>
      <c r="T47" s="2317"/>
      <c r="U47" s="2317"/>
      <c r="V47" s="2317"/>
      <c r="W47" s="2317"/>
      <c r="X47" s="2317"/>
      <c r="Y47" s="2317"/>
      <c r="Z47" s="2317"/>
      <c r="AA47" s="2317"/>
      <c r="AB47" s="2317"/>
      <c r="AC47" s="2318"/>
    </row>
    <row r="48" spans="2:29">
      <c r="B48" s="2313">
        <v>57</v>
      </c>
      <c r="C48" s="3250"/>
      <c r="D48" s="3254"/>
      <c r="E48" s="3257"/>
      <c r="F48" s="2319" t="s">
        <v>4038</v>
      </c>
      <c r="G48" s="2319"/>
      <c r="H48" s="2320"/>
      <c r="I48" s="2321"/>
      <c r="J48" s="2322"/>
      <c r="K48" s="2322"/>
      <c r="L48" s="2322"/>
      <c r="M48" s="2322"/>
      <c r="N48" s="2322"/>
      <c r="O48" s="2322"/>
      <c r="P48" s="2322"/>
      <c r="Q48" s="2322"/>
      <c r="R48" s="2322"/>
      <c r="S48" s="2322"/>
      <c r="T48" s="2322"/>
      <c r="U48" s="2322"/>
      <c r="V48" s="2322"/>
      <c r="W48" s="2322"/>
      <c r="X48" s="2322"/>
      <c r="Y48" s="2322"/>
      <c r="Z48" s="2322"/>
      <c r="AA48" s="2322"/>
      <c r="AB48" s="2322"/>
      <c r="AC48" s="2323"/>
    </row>
    <row r="49" spans="2:29">
      <c r="B49" s="2313">
        <v>58</v>
      </c>
      <c r="C49" s="3250"/>
      <c r="D49" s="3252"/>
      <c r="E49" s="3255"/>
      <c r="F49" s="2308" t="s">
        <v>4036</v>
      </c>
      <c r="G49" s="2308"/>
      <c r="H49" s="2309"/>
      <c r="I49" s="2310"/>
      <c r="J49" s="2311"/>
      <c r="K49" s="2311"/>
      <c r="L49" s="2311"/>
      <c r="M49" s="2311"/>
      <c r="N49" s="2311"/>
      <c r="O49" s="2311"/>
      <c r="P49" s="2311"/>
      <c r="Q49" s="2311"/>
      <c r="R49" s="2311"/>
      <c r="S49" s="2311"/>
      <c r="T49" s="2311"/>
      <c r="U49" s="2311"/>
      <c r="V49" s="2311"/>
      <c r="W49" s="2311"/>
      <c r="X49" s="2311"/>
      <c r="Y49" s="2311"/>
      <c r="Z49" s="2311"/>
      <c r="AA49" s="2311"/>
      <c r="AB49" s="2311"/>
      <c r="AC49" s="2312"/>
    </row>
    <row r="50" spans="2:29">
      <c r="B50" s="2313">
        <v>59</v>
      </c>
      <c r="C50" s="3250"/>
      <c r="D50" s="3253"/>
      <c r="E50" s="3256"/>
      <c r="F50" s="2314" t="s">
        <v>4037</v>
      </c>
      <c r="G50" s="2314"/>
      <c r="H50" s="2315"/>
      <c r="I50" s="2316"/>
      <c r="J50" s="2317"/>
      <c r="K50" s="2317"/>
      <c r="L50" s="2317"/>
      <c r="M50" s="2317"/>
      <c r="N50" s="2317"/>
      <c r="O50" s="2317"/>
      <c r="P50" s="2317"/>
      <c r="Q50" s="2317"/>
      <c r="R50" s="2317"/>
      <c r="S50" s="2317"/>
      <c r="T50" s="2317"/>
      <c r="U50" s="2317"/>
      <c r="V50" s="2317"/>
      <c r="W50" s="2317"/>
      <c r="X50" s="2317"/>
      <c r="Y50" s="2317"/>
      <c r="Z50" s="2317"/>
      <c r="AA50" s="2317"/>
      <c r="AB50" s="2317"/>
      <c r="AC50" s="2318"/>
    </row>
    <row r="51" spans="2:29">
      <c r="B51" s="2324">
        <v>60</v>
      </c>
      <c r="C51" s="3251"/>
      <c r="D51" s="3254"/>
      <c r="E51" s="3257"/>
      <c r="F51" s="2319" t="s">
        <v>4038</v>
      </c>
      <c r="G51" s="2319"/>
      <c r="H51" s="2320"/>
      <c r="I51" s="2321"/>
      <c r="J51" s="2322"/>
      <c r="K51" s="2322"/>
      <c r="L51" s="2322"/>
      <c r="M51" s="2322"/>
      <c r="N51" s="2322"/>
      <c r="O51" s="2322"/>
      <c r="P51" s="2322"/>
      <c r="Q51" s="2322"/>
      <c r="R51" s="2322"/>
      <c r="S51" s="2322"/>
      <c r="T51" s="2322"/>
      <c r="U51" s="2322"/>
      <c r="V51" s="2322"/>
      <c r="W51" s="2322"/>
      <c r="X51" s="2322"/>
      <c r="Y51" s="2322"/>
      <c r="Z51" s="2322"/>
      <c r="AA51" s="2322"/>
      <c r="AB51" s="2322"/>
      <c r="AC51" s="2323"/>
    </row>
    <row r="52" spans="2:29">
      <c r="B52" s="2307">
        <v>61</v>
      </c>
      <c r="C52" s="3249" t="s">
        <v>4043</v>
      </c>
      <c r="D52" s="3252"/>
      <c r="E52" s="3255"/>
      <c r="F52" s="2308" t="s">
        <v>4036</v>
      </c>
      <c r="G52" s="2308"/>
      <c r="H52" s="2309"/>
      <c r="I52" s="2310"/>
      <c r="J52" s="2311"/>
      <c r="K52" s="2311"/>
      <c r="L52" s="2311"/>
      <c r="M52" s="2311"/>
      <c r="N52" s="2311"/>
      <c r="O52" s="2311"/>
      <c r="P52" s="2311"/>
      <c r="Q52" s="2311"/>
      <c r="R52" s="2311"/>
      <c r="S52" s="2311"/>
      <c r="T52" s="2311"/>
      <c r="U52" s="2311"/>
      <c r="V52" s="2311"/>
      <c r="W52" s="2311"/>
      <c r="X52" s="2311"/>
      <c r="Y52" s="2311"/>
      <c r="Z52" s="2311"/>
      <c r="AA52" s="2311"/>
      <c r="AB52" s="2311"/>
      <c r="AC52" s="2312"/>
    </row>
    <row r="53" spans="2:29" s="2295" customFormat="1">
      <c r="B53" s="2313">
        <v>62</v>
      </c>
      <c r="C53" s="3250"/>
      <c r="D53" s="3253"/>
      <c r="E53" s="3256"/>
      <c r="F53" s="2314" t="s">
        <v>4037</v>
      </c>
      <c r="G53" s="2314"/>
      <c r="H53" s="2315"/>
      <c r="I53" s="2316"/>
      <c r="J53" s="2317"/>
      <c r="K53" s="2317"/>
      <c r="L53" s="2317"/>
      <c r="M53" s="2317"/>
      <c r="N53" s="2317"/>
      <c r="O53" s="2317"/>
      <c r="P53" s="2317"/>
      <c r="Q53" s="2317"/>
      <c r="R53" s="2317"/>
      <c r="S53" s="2317"/>
      <c r="T53" s="2317"/>
      <c r="U53" s="2317"/>
      <c r="V53" s="2317"/>
      <c r="W53" s="2317"/>
      <c r="X53" s="2317"/>
      <c r="Y53" s="2317"/>
      <c r="Z53" s="2317"/>
      <c r="AA53" s="2317"/>
      <c r="AB53" s="2317"/>
      <c r="AC53" s="2318"/>
    </row>
    <row r="54" spans="2:29">
      <c r="B54" s="2313">
        <v>63</v>
      </c>
      <c r="C54" s="3250"/>
      <c r="D54" s="3254"/>
      <c r="E54" s="3257"/>
      <c r="F54" s="2319" t="s">
        <v>4038</v>
      </c>
      <c r="G54" s="2319"/>
      <c r="H54" s="2320"/>
      <c r="I54" s="2321"/>
      <c r="J54" s="2322"/>
      <c r="K54" s="2322"/>
      <c r="L54" s="2322"/>
      <c r="M54" s="2322"/>
      <c r="N54" s="2322"/>
      <c r="O54" s="2322"/>
      <c r="P54" s="2322"/>
      <c r="Q54" s="2322"/>
      <c r="R54" s="2322"/>
      <c r="S54" s="2322"/>
      <c r="T54" s="2322"/>
      <c r="U54" s="2322"/>
      <c r="V54" s="2322"/>
      <c r="W54" s="2322"/>
      <c r="X54" s="2322"/>
      <c r="Y54" s="2322"/>
      <c r="Z54" s="2322"/>
      <c r="AA54" s="2322"/>
      <c r="AB54" s="2322"/>
      <c r="AC54" s="2323"/>
    </row>
    <row r="55" spans="2:29">
      <c r="B55" s="2313">
        <v>67</v>
      </c>
      <c r="C55" s="3250"/>
      <c r="D55" s="3252"/>
      <c r="E55" s="3255"/>
      <c r="F55" s="2308" t="s">
        <v>4036</v>
      </c>
      <c r="G55" s="2308"/>
      <c r="H55" s="2309"/>
      <c r="I55" s="2310"/>
      <c r="J55" s="2311"/>
      <c r="K55" s="2311"/>
      <c r="L55" s="2311"/>
      <c r="M55" s="2311"/>
      <c r="N55" s="2311"/>
      <c r="O55" s="2311"/>
      <c r="P55" s="2311"/>
      <c r="Q55" s="2311"/>
      <c r="R55" s="2311"/>
      <c r="S55" s="2311"/>
      <c r="T55" s="2311"/>
      <c r="U55" s="2311"/>
      <c r="V55" s="2311"/>
      <c r="W55" s="2311"/>
      <c r="X55" s="2311"/>
      <c r="Y55" s="2311"/>
      <c r="Z55" s="2311"/>
      <c r="AA55" s="2311"/>
      <c r="AB55" s="2311"/>
      <c r="AC55" s="2312"/>
    </row>
    <row r="56" spans="2:29">
      <c r="B56" s="2313">
        <v>68</v>
      </c>
      <c r="C56" s="3250"/>
      <c r="D56" s="3253"/>
      <c r="E56" s="3256"/>
      <c r="F56" s="2314" t="s">
        <v>4037</v>
      </c>
      <c r="G56" s="2314"/>
      <c r="H56" s="2315"/>
      <c r="I56" s="2316"/>
      <c r="J56" s="2317"/>
      <c r="K56" s="2317"/>
      <c r="L56" s="2317"/>
      <c r="M56" s="2317"/>
      <c r="N56" s="2317"/>
      <c r="O56" s="2317"/>
      <c r="P56" s="2317"/>
      <c r="Q56" s="2317"/>
      <c r="R56" s="2317"/>
      <c r="S56" s="2317"/>
      <c r="T56" s="2317"/>
      <c r="U56" s="2317"/>
      <c r="V56" s="2317"/>
      <c r="W56" s="2317"/>
      <c r="X56" s="2317"/>
      <c r="Y56" s="2317"/>
      <c r="Z56" s="2317"/>
      <c r="AA56" s="2317"/>
      <c r="AB56" s="2317"/>
      <c r="AC56" s="2318"/>
    </row>
    <row r="57" spans="2:29">
      <c r="B57" s="2313">
        <v>69</v>
      </c>
      <c r="C57" s="3250"/>
      <c r="D57" s="3254"/>
      <c r="E57" s="3257"/>
      <c r="F57" s="2319" t="s">
        <v>4038</v>
      </c>
      <c r="G57" s="2319"/>
      <c r="H57" s="2320"/>
      <c r="I57" s="2321"/>
      <c r="J57" s="2322"/>
      <c r="K57" s="2322"/>
      <c r="L57" s="2322"/>
      <c r="M57" s="2322"/>
      <c r="N57" s="2322"/>
      <c r="O57" s="2322"/>
      <c r="P57" s="2322"/>
      <c r="Q57" s="2322"/>
      <c r="R57" s="2322"/>
      <c r="S57" s="2322"/>
      <c r="T57" s="2322"/>
      <c r="U57" s="2322"/>
      <c r="V57" s="2322"/>
      <c r="W57" s="2322"/>
      <c r="X57" s="2322"/>
      <c r="Y57" s="2322"/>
      <c r="Z57" s="2322"/>
      <c r="AA57" s="2322"/>
      <c r="AB57" s="2322"/>
      <c r="AC57" s="2323"/>
    </row>
    <row r="58" spans="2:29">
      <c r="B58" s="2313">
        <v>70</v>
      </c>
      <c r="C58" s="3250"/>
      <c r="D58" s="3252"/>
      <c r="E58" s="3255"/>
      <c r="F58" s="2308" t="s">
        <v>4036</v>
      </c>
      <c r="G58" s="2308"/>
      <c r="H58" s="2309"/>
      <c r="I58" s="2310"/>
      <c r="J58" s="2311"/>
      <c r="K58" s="2311"/>
      <c r="L58" s="2311"/>
      <c r="M58" s="2311"/>
      <c r="N58" s="2311"/>
      <c r="O58" s="2311"/>
      <c r="P58" s="2311"/>
      <c r="Q58" s="2311"/>
      <c r="R58" s="2311"/>
      <c r="S58" s="2311"/>
      <c r="T58" s="2311"/>
      <c r="U58" s="2311"/>
      <c r="V58" s="2311"/>
      <c r="W58" s="2311"/>
      <c r="X58" s="2311"/>
      <c r="Y58" s="2311"/>
      <c r="Z58" s="2311"/>
      <c r="AA58" s="2311"/>
      <c r="AB58" s="2311"/>
      <c r="AC58" s="2312"/>
    </row>
    <row r="59" spans="2:29">
      <c r="B59" s="2313">
        <v>71</v>
      </c>
      <c r="C59" s="3250"/>
      <c r="D59" s="3253"/>
      <c r="E59" s="3256"/>
      <c r="F59" s="2314" t="s">
        <v>4037</v>
      </c>
      <c r="G59" s="2314"/>
      <c r="H59" s="2315"/>
      <c r="I59" s="2316"/>
      <c r="J59" s="2317"/>
      <c r="K59" s="2317"/>
      <c r="L59" s="2317"/>
      <c r="M59" s="2317"/>
      <c r="N59" s="2317"/>
      <c r="O59" s="2317"/>
      <c r="P59" s="2317"/>
      <c r="Q59" s="2317"/>
      <c r="R59" s="2317"/>
      <c r="S59" s="2317"/>
      <c r="T59" s="2317"/>
      <c r="U59" s="2317"/>
      <c r="V59" s="2317"/>
      <c r="W59" s="2317"/>
      <c r="X59" s="2317"/>
      <c r="Y59" s="2317"/>
      <c r="Z59" s="2317"/>
      <c r="AA59" s="2317"/>
      <c r="AB59" s="2317"/>
      <c r="AC59" s="2318"/>
    </row>
    <row r="60" spans="2:29">
      <c r="B60" s="2324">
        <v>72</v>
      </c>
      <c r="C60" s="3251"/>
      <c r="D60" s="3254"/>
      <c r="E60" s="3257"/>
      <c r="F60" s="2319" t="s">
        <v>4038</v>
      </c>
      <c r="G60" s="2319"/>
      <c r="H60" s="2320"/>
      <c r="I60" s="2321"/>
      <c r="J60" s="2322"/>
      <c r="K60" s="2322"/>
      <c r="L60" s="2322"/>
      <c r="M60" s="2322"/>
      <c r="N60" s="2322"/>
      <c r="O60" s="2322"/>
      <c r="P60" s="2322"/>
      <c r="Q60" s="2322"/>
      <c r="R60" s="2322"/>
      <c r="S60" s="2322"/>
      <c r="T60" s="2322"/>
      <c r="U60" s="2322"/>
      <c r="V60" s="2322"/>
      <c r="W60" s="2322"/>
      <c r="X60" s="2322"/>
      <c r="Y60" s="2322"/>
      <c r="Z60" s="2322"/>
      <c r="AA60" s="2322"/>
      <c r="AB60" s="2322"/>
      <c r="AC60" s="2323"/>
    </row>
    <row r="61" spans="2:29">
      <c r="B61" s="2307">
        <v>73</v>
      </c>
      <c r="C61" s="3249" t="s">
        <v>4044</v>
      </c>
      <c r="D61" s="3252"/>
      <c r="E61" s="3255"/>
      <c r="F61" s="2308" t="s">
        <v>4036</v>
      </c>
      <c r="G61" s="2308"/>
      <c r="H61" s="2309"/>
      <c r="I61" s="2310"/>
      <c r="J61" s="2311"/>
      <c r="K61" s="2311"/>
      <c r="L61" s="2311"/>
      <c r="M61" s="2311"/>
      <c r="N61" s="2311"/>
      <c r="O61" s="2311"/>
      <c r="P61" s="2311"/>
      <c r="Q61" s="2311"/>
      <c r="R61" s="2311"/>
      <c r="S61" s="2311"/>
      <c r="T61" s="2311"/>
      <c r="U61" s="2311"/>
      <c r="V61" s="2311"/>
      <c r="W61" s="2311"/>
      <c r="X61" s="2311"/>
      <c r="Y61" s="2311"/>
      <c r="Z61" s="2311"/>
      <c r="AA61" s="2311"/>
      <c r="AB61" s="2311"/>
      <c r="AC61" s="2312"/>
    </row>
    <row r="62" spans="2:29" s="2295" customFormat="1">
      <c r="B62" s="2313">
        <v>74</v>
      </c>
      <c r="C62" s="3250"/>
      <c r="D62" s="3253"/>
      <c r="E62" s="3256"/>
      <c r="F62" s="2314" t="s">
        <v>4037</v>
      </c>
      <c r="G62" s="2314"/>
      <c r="H62" s="2315"/>
      <c r="I62" s="2316"/>
      <c r="J62" s="2317"/>
      <c r="K62" s="2317"/>
      <c r="L62" s="2317"/>
      <c r="M62" s="2317"/>
      <c r="N62" s="2317"/>
      <c r="O62" s="2317"/>
      <c r="P62" s="2317"/>
      <c r="Q62" s="2317"/>
      <c r="R62" s="2317"/>
      <c r="S62" s="2317"/>
      <c r="T62" s="2317"/>
      <c r="U62" s="2317"/>
      <c r="V62" s="2317"/>
      <c r="W62" s="2317"/>
      <c r="X62" s="2317"/>
      <c r="Y62" s="2317"/>
      <c r="Z62" s="2317"/>
      <c r="AA62" s="2317"/>
      <c r="AB62" s="2317"/>
      <c r="AC62" s="2318"/>
    </row>
    <row r="63" spans="2:29">
      <c r="B63" s="2313">
        <v>75</v>
      </c>
      <c r="C63" s="3250"/>
      <c r="D63" s="3254"/>
      <c r="E63" s="3257"/>
      <c r="F63" s="2319" t="s">
        <v>4038</v>
      </c>
      <c r="G63" s="2319"/>
      <c r="H63" s="2320"/>
      <c r="I63" s="2321"/>
      <c r="J63" s="2322"/>
      <c r="K63" s="2322"/>
      <c r="L63" s="2322"/>
      <c r="M63" s="2322"/>
      <c r="N63" s="2322"/>
      <c r="O63" s="2322"/>
      <c r="P63" s="2322"/>
      <c r="Q63" s="2322"/>
      <c r="R63" s="2322"/>
      <c r="S63" s="2322"/>
      <c r="T63" s="2322"/>
      <c r="U63" s="2322"/>
      <c r="V63" s="2322"/>
      <c r="W63" s="2322"/>
      <c r="X63" s="2322"/>
      <c r="Y63" s="2322"/>
      <c r="Z63" s="2322"/>
      <c r="AA63" s="2322"/>
      <c r="AB63" s="2322"/>
      <c r="AC63" s="2323"/>
    </row>
    <row r="64" spans="2:29">
      <c r="B64" s="2313">
        <v>79</v>
      </c>
      <c r="C64" s="3250"/>
      <c r="D64" s="3252"/>
      <c r="E64" s="3255"/>
      <c r="F64" s="2308" t="s">
        <v>4036</v>
      </c>
      <c r="G64" s="2308"/>
      <c r="H64" s="2309"/>
      <c r="I64" s="2310"/>
      <c r="J64" s="2311"/>
      <c r="K64" s="2311"/>
      <c r="L64" s="2311"/>
      <c r="M64" s="2311"/>
      <c r="N64" s="2311"/>
      <c r="O64" s="2311"/>
      <c r="P64" s="2311"/>
      <c r="Q64" s="2311"/>
      <c r="R64" s="2311"/>
      <c r="S64" s="2311"/>
      <c r="T64" s="2311"/>
      <c r="U64" s="2311"/>
      <c r="V64" s="2311"/>
      <c r="W64" s="2311"/>
      <c r="X64" s="2311"/>
      <c r="Y64" s="2311"/>
      <c r="Z64" s="2311"/>
      <c r="AA64" s="2311"/>
      <c r="AB64" s="2311"/>
      <c r="AC64" s="2312"/>
    </row>
    <row r="65" spans="2:29">
      <c r="B65" s="2313">
        <v>80</v>
      </c>
      <c r="C65" s="3250"/>
      <c r="D65" s="3253"/>
      <c r="E65" s="3256"/>
      <c r="F65" s="2314" t="s">
        <v>4037</v>
      </c>
      <c r="G65" s="2314"/>
      <c r="H65" s="2315"/>
      <c r="I65" s="2316"/>
      <c r="J65" s="2317"/>
      <c r="K65" s="2317"/>
      <c r="L65" s="2317"/>
      <c r="M65" s="2317"/>
      <c r="N65" s="2317"/>
      <c r="O65" s="2317"/>
      <c r="P65" s="2317"/>
      <c r="Q65" s="2317"/>
      <c r="R65" s="2317"/>
      <c r="S65" s="2317"/>
      <c r="T65" s="2317"/>
      <c r="U65" s="2317"/>
      <c r="V65" s="2317"/>
      <c r="W65" s="2317"/>
      <c r="X65" s="2317"/>
      <c r="Y65" s="2317"/>
      <c r="Z65" s="2317"/>
      <c r="AA65" s="2317"/>
      <c r="AB65" s="2317"/>
      <c r="AC65" s="2318"/>
    </row>
    <row r="66" spans="2:29">
      <c r="B66" s="2313">
        <v>81</v>
      </c>
      <c r="C66" s="3250"/>
      <c r="D66" s="3254"/>
      <c r="E66" s="3257"/>
      <c r="F66" s="2319" t="s">
        <v>4038</v>
      </c>
      <c r="G66" s="2319"/>
      <c r="H66" s="2320"/>
      <c r="I66" s="2321"/>
      <c r="J66" s="2322"/>
      <c r="K66" s="2322"/>
      <c r="L66" s="2322"/>
      <c r="M66" s="2322"/>
      <c r="N66" s="2322"/>
      <c r="O66" s="2322"/>
      <c r="P66" s="2322"/>
      <c r="Q66" s="2322"/>
      <c r="R66" s="2322"/>
      <c r="S66" s="2322"/>
      <c r="T66" s="2322"/>
      <c r="U66" s="2322"/>
      <c r="V66" s="2322"/>
      <c r="W66" s="2322"/>
      <c r="X66" s="2322"/>
      <c r="Y66" s="2322"/>
      <c r="Z66" s="2322"/>
      <c r="AA66" s="2322"/>
      <c r="AB66" s="2322"/>
      <c r="AC66" s="2323"/>
    </row>
    <row r="67" spans="2:29">
      <c r="B67" s="2313">
        <v>82</v>
      </c>
      <c r="C67" s="3250"/>
      <c r="D67" s="3252"/>
      <c r="E67" s="3255"/>
      <c r="F67" s="2308" t="s">
        <v>4036</v>
      </c>
      <c r="G67" s="2308"/>
      <c r="H67" s="2309"/>
      <c r="I67" s="2310"/>
      <c r="J67" s="2311"/>
      <c r="K67" s="2311"/>
      <c r="L67" s="2311"/>
      <c r="M67" s="2311"/>
      <c r="N67" s="2311"/>
      <c r="O67" s="2311"/>
      <c r="P67" s="2311"/>
      <c r="Q67" s="2311"/>
      <c r="R67" s="2311"/>
      <c r="S67" s="2311"/>
      <c r="T67" s="2311"/>
      <c r="U67" s="2311"/>
      <c r="V67" s="2311"/>
      <c r="W67" s="2311"/>
      <c r="X67" s="2311"/>
      <c r="Y67" s="2311"/>
      <c r="Z67" s="2311"/>
      <c r="AA67" s="2311"/>
      <c r="AB67" s="2311"/>
      <c r="AC67" s="2312"/>
    </row>
    <row r="68" spans="2:29">
      <c r="B68" s="2313">
        <v>83</v>
      </c>
      <c r="C68" s="3250"/>
      <c r="D68" s="3253"/>
      <c r="E68" s="3256"/>
      <c r="F68" s="2314" t="s">
        <v>4037</v>
      </c>
      <c r="G68" s="2314"/>
      <c r="H68" s="2315"/>
      <c r="I68" s="2316"/>
      <c r="J68" s="2317"/>
      <c r="K68" s="2317"/>
      <c r="L68" s="2317"/>
      <c r="M68" s="2317"/>
      <c r="N68" s="2317"/>
      <c r="O68" s="2317"/>
      <c r="P68" s="2317"/>
      <c r="Q68" s="2317"/>
      <c r="R68" s="2317"/>
      <c r="S68" s="2317"/>
      <c r="T68" s="2317"/>
      <c r="U68" s="2317"/>
      <c r="V68" s="2317"/>
      <c r="W68" s="2317"/>
      <c r="X68" s="2317"/>
      <c r="Y68" s="2317"/>
      <c r="Z68" s="2317"/>
      <c r="AA68" s="2317"/>
      <c r="AB68" s="2317"/>
      <c r="AC68" s="2318"/>
    </row>
    <row r="69" spans="2:29">
      <c r="B69" s="2324">
        <v>84</v>
      </c>
      <c r="C69" s="3251"/>
      <c r="D69" s="3254"/>
      <c r="E69" s="3257"/>
      <c r="F69" s="2319" t="s">
        <v>4038</v>
      </c>
      <c r="G69" s="2319"/>
      <c r="H69" s="2320"/>
      <c r="I69" s="2321"/>
      <c r="J69" s="2322"/>
      <c r="K69" s="2322"/>
      <c r="L69" s="2322"/>
      <c r="M69" s="2322"/>
      <c r="N69" s="2322"/>
      <c r="O69" s="2322"/>
      <c r="P69" s="2322"/>
      <c r="Q69" s="2322"/>
      <c r="R69" s="2322"/>
      <c r="S69" s="2322"/>
      <c r="T69" s="2322"/>
      <c r="U69" s="2322"/>
      <c r="V69" s="2322"/>
      <c r="W69" s="2322"/>
      <c r="X69" s="2322"/>
      <c r="Y69" s="2322"/>
      <c r="Z69" s="2322"/>
      <c r="AA69" s="2322"/>
      <c r="AB69" s="2322"/>
      <c r="AC69" s="2323"/>
    </row>
    <row r="70" spans="2:29">
      <c r="B70" s="2307">
        <v>85</v>
      </c>
      <c r="C70" s="3249" t="s">
        <v>4045</v>
      </c>
      <c r="D70" s="3252"/>
      <c r="E70" s="3255"/>
      <c r="F70" s="2308" t="s">
        <v>4036</v>
      </c>
      <c r="G70" s="2308"/>
      <c r="H70" s="2309"/>
      <c r="I70" s="2310"/>
      <c r="J70" s="2311"/>
      <c r="K70" s="2311"/>
      <c r="L70" s="2311"/>
      <c r="M70" s="2311"/>
      <c r="N70" s="2311"/>
      <c r="O70" s="2311"/>
      <c r="P70" s="2311"/>
      <c r="Q70" s="2311"/>
      <c r="R70" s="2311"/>
      <c r="S70" s="2311"/>
      <c r="T70" s="2311"/>
      <c r="U70" s="2311"/>
      <c r="V70" s="2311"/>
      <c r="W70" s="2311"/>
      <c r="X70" s="2311"/>
      <c r="Y70" s="2311"/>
      <c r="Z70" s="2311"/>
      <c r="AA70" s="2311"/>
      <c r="AB70" s="2311"/>
      <c r="AC70" s="2312"/>
    </row>
    <row r="71" spans="2:29" s="2295" customFormat="1">
      <c r="B71" s="2313">
        <v>86</v>
      </c>
      <c r="C71" s="3250"/>
      <c r="D71" s="3253"/>
      <c r="E71" s="3256"/>
      <c r="F71" s="2314" t="s">
        <v>4037</v>
      </c>
      <c r="G71" s="2314"/>
      <c r="H71" s="2315"/>
      <c r="I71" s="2316"/>
      <c r="J71" s="2317"/>
      <c r="K71" s="2317"/>
      <c r="L71" s="2317"/>
      <c r="M71" s="2317"/>
      <c r="N71" s="2317"/>
      <c r="O71" s="2317"/>
      <c r="P71" s="2317"/>
      <c r="Q71" s="2317"/>
      <c r="R71" s="2317"/>
      <c r="S71" s="2317"/>
      <c r="T71" s="2317"/>
      <c r="U71" s="2317"/>
      <c r="V71" s="2317"/>
      <c r="W71" s="2317"/>
      <c r="X71" s="2317"/>
      <c r="Y71" s="2317"/>
      <c r="Z71" s="2317"/>
      <c r="AA71" s="2317"/>
      <c r="AB71" s="2317"/>
      <c r="AC71" s="2318"/>
    </row>
    <row r="72" spans="2:29">
      <c r="B72" s="2313">
        <v>87</v>
      </c>
      <c r="C72" s="3250"/>
      <c r="D72" s="3254"/>
      <c r="E72" s="3257"/>
      <c r="F72" s="2319" t="s">
        <v>4038</v>
      </c>
      <c r="G72" s="2319"/>
      <c r="H72" s="2320"/>
      <c r="I72" s="2321"/>
      <c r="J72" s="2322"/>
      <c r="K72" s="2322"/>
      <c r="L72" s="2322"/>
      <c r="M72" s="2322"/>
      <c r="N72" s="2322"/>
      <c r="O72" s="2322"/>
      <c r="P72" s="2322"/>
      <c r="Q72" s="2322"/>
      <c r="R72" s="2322"/>
      <c r="S72" s="2322"/>
      <c r="T72" s="2322"/>
      <c r="U72" s="2322"/>
      <c r="V72" s="2322"/>
      <c r="W72" s="2322"/>
      <c r="X72" s="2322"/>
      <c r="Y72" s="2322"/>
      <c r="Z72" s="2322"/>
      <c r="AA72" s="2322"/>
      <c r="AB72" s="2322"/>
      <c r="AC72" s="2323"/>
    </row>
    <row r="73" spans="2:29">
      <c r="B73" s="2313">
        <v>91</v>
      </c>
      <c r="C73" s="3250"/>
      <c r="D73" s="3252"/>
      <c r="E73" s="3255"/>
      <c r="F73" s="2308" t="s">
        <v>4036</v>
      </c>
      <c r="G73" s="2308"/>
      <c r="H73" s="2309"/>
      <c r="I73" s="2310"/>
      <c r="J73" s="2311"/>
      <c r="K73" s="2311"/>
      <c r="L73" s="2311"/>
      <c r="M73" s="2311"/>
      <c r="N73" s="2311"/>
      <c r="O73" s="2311"/>
      <c r="P73" s="2311"/>
      <c r="Q73" s="2311"/>
      <c r="R73" s="2311"/>
      <c r="S73" s="2311"/>
      <c r="T73" s="2311"/>
      <c r="U73" s="2311"/>
      <c r="V73" s="2311"/>
      <c r="W73" s="2311"/>
      <c r="X73" s="2311"/>
      <c r="Y73" s="2311"/>
      <c r="Z73" s="2311"/>
      <c r="AA73" s="2311"/>
      <c r="AB73" s="2311"/>
      <c r="AC73" s="2312"/>
    </row>
    <row r="74" spans="2:29">
      <c r="B74" s="2313">
        <v>92</v>
      </c>
      <c r="C74" s="3250"/>
      <c r="D74" s="3253"/>
      <c r="E74" s="3256"/>
      <c r="F74" s="2314" t="s">
        <v>4037</v>
      </c>
      <c r="G74" s="2314"/>
      <c r="H74" s="2315"/>
      <c r="I74" s="2316"/>
      <c r="J74" s="2317"/>
      <c r="K74" s="2317"/>
      <c r="L74" s="2317"/>
      <c r="M74" s="2317"/>
      <c r="N74" s="2317"/>
      <c r="O74" s="2317"/>
      <c r="P74" s="2317"/>
      <c r="Q74" s="2317"/>
      <c r="R74" s="2317"/>
      <c r="S74" s="2317"/>
      <c r="T74" s="2317"/>
      <c r="U74" s="2317"/>
      <c r="V74" s="2317"/>
      <c r="W74" s="2317"/>
      <c r="X74" s="2317"/>
      <c r="Y74" s="2317"/>
      <c r="Z74" s="2317"/>
      <c r="AA74" s="2317"/>
      <c r="AB74" s="2317"/>
      <c r="AC74" s="2318"/>
    </row>
    <row r="75" spans="2:29">
      <c r="B75" s="2313">
        <v>93</v>
      </c>
      <c r="C75" s="3250"/>
      <c r="D75" s="3254"/>
      <c r="E75" s="3257"/>
      <c r="F75" s="2319" t="s">
        <v>4038</v>
      </c>
      <c r="G75" s="2319"/>
      <c r="H75" s="2320"/>
      <c r="I75" s="2321"/>
      <c r="J75" s="2322"/>
      <c r="K75" s="2322"/>
      <c r="L75" s="2322"/>
      <c r="M75" s="2322"/>
      <c r="N75" s="2322"/>
      <c r="O75" s="2322"/>
      <c r="P75" s="2322"/>
      <c r="Q75" s="2322"/>
      <c r="R75" s="2322"/>
      <c r="S75" s="2322"/>
      <c r="T75" s="2322"/>
      <c r="U75" s="2322"/>
      <c r="V75" s="2322"/>
      <c r="W75" s="2322"/>
      <c r="X75" s="2322"/>
      <c r="Y75" s="2322"/>
      <c r="Z75" s="2322"/>
      <c r="AA75" s="2322"/>
      <c r="AB75" s="2322"/>
      <c r="AC75" s="2323"/>
    </row>
    <row r="76" spans="2:29">
      <c r="B76" s="2313">
        <v>94</v>
      </c>
      <c r="C76" s="3250"/>
      <c r="D76" s="3252"/>
      <c r="E76" s="3255"/>
      <c r="F76" s="2308" t="s">
        <v>4036</v>
      </c>
      <c r="G76" s="2308"/>
      <c r="H76" s="2309"/>
      <c r="I76" s="2310"/>
      <c r="J76" s="2311"/>
      <c r="K76" s="2311"/>
      <c r="L76" s="2311"/>
      <c r="M76" s="2311"/>
      <c r="N76" s="2311"/>
      <c r="O76" s="2311"/>
      <c r="P76" s="2311"/>
      <c r="Q76" s="2311"/>
      <c r="R76" s="2311"/>
      <c r="S76" s="2311"/>
      <c r="T76" s="2311"/>
      <c r="U76" s="2311"/>
      <c r="V76" s="2311"/>
      <c r="W76" s="2311"/>
      <c r="X76" s="2311"/>
      <c r="Y76" s="2311"/>
      <c r="Z76" s="2311"/>
      <c r="AA76" s="2311"/>
      <c r="AB76" s="2311"/>
      <c r="AC76" s="2312"/>
    </row>
    <row r="77" spans="2:29">
      <c r="B77" s="2313">
        <v>95</v>
      </c>
      <c r="C77" s="3250"/>
      <c r="D77" s="3253"/>
      <c r="E77" s="3256"/>
      <c r="F77" s="2314" t="s">
        <v>4037</v>
      </c>
      <c r="G77" s="2314"/>
      <c r="H77" s="2315"/>
      <c r="I77" s="2316"/>
      <c r="J77" s="2317"/>
      <c r="K77" s="2317"/>
      <c r="L77" s="2317"/>
      <c r="M77" s="2317"/>
      <c r="N77" s="2317"/>
      <c r="O77" s="2317"/>
      <c r="P77" s="2317"/>
      <c r="Q77" s="2317"/>
      <c r="R77" s="2317"/>
      <c r="S77" s="2317"/>
      <c r="T77" s="2317"/>
      <c r="U77" s="2317"/>
      <c r="V77" s="2317"/>
      <c r="W77" s="2317"/>
      <c r="X77" s="2317"/>
      <c r="Y77" s="2317"/>
      <c r="Z77" s="2317"/>
      <c r="AA77" s="2317"/>
      <c r="AB77" s="2317"/>
      <c r="AC77" s="2318"/>
    </row>
    <row r="78" spans="2:29">
      <c r="B78" s="2324">
        <v>96</v>
      </c>
      <c r="C78" s="3251"/>
      <c r="D78" s="3254"/>
      <c r="E78" s="3257"/>
      <c r="F78" s="2319" t="s">
        <v>4038</v>
      </c>
      <c r="G78" s="2319"/>
      <c r="H78" s="2320"/>
      <c r="I78" s="2321"/>
      <c r="J78" s="2322"/>
      <c r="K78" s="2322"/>
      <c r="L78" s="2322"/>
      <c r="M78" s="2322"/>
      <c r="N78" s="2322"/>
      <c r="O78" s="2322"/>
      <c r="P78" s="2322"/>
      <c r="Q78" s="2322"/>
      <c r="R78" s="2322"/>
      <c r="S78" s="2322"/>
      <c r="T78" s="2322"/>
      <c r="U78" s="2322"/>
      <c r="V78" s="2322"/>
      <c r="W78" s="2322"/>
      <c r="X78" s="2322"/>
      <c r="Y78" s="2322"/>
      <c r="Z78" s="2322"/>
      <c r="AA78" s="2322"/>
      <c r="AB78" s="2322"/>
      <c r="AC78" s="2323"/>
    </row>
    <row r="79" spans="2:29">
      <c r="B79" s="2307">
        <v>97</v>
      </c>
      <c r="C79" s="3249" t="s">
        <v>4046</v>
      </c>
      <c r="D79" s="3252"/>
      <c r="E79" s="3255"/>
      <c r="F79" s="2308" t="s">
        <v>4036</v>
      </c>
      <c r="G79" s="2308"/>
      <c r="H79" s="2309"/>
      <c r="I79" s="2310"/>
      <c r="J79" s="2311"/>
      <c r="K79" s="2311"/>
      <c r="L79" s="2311"/>
      <c r="M79" s="2311"/>
      <c r="N79" s="2311"/>
      <c r="O79" s="2311"/>
      <c r="P79" s="2311"/>
      <c r="Q79" s="2311"/>
      <c r="R79" s="2311"/>
      <c r="S79" s="2311"/>
      <c r="T79" s="2311"/>
      <c r="U79" s="2311"/>
      <c r="V79" s="2311"/>
      <c r="W79" s="2311"/>
      <c r="X79" s="2311"/>
      <c r="Y79" s="2311"/>
      <c r="Z79" s="2311"/>
      <c r="AA79" s="2311"/>
      <c r="AB79" s="2311"/>
      <c r="AC79" s="2312"/>
    </row>
    <row r="80" spans="2:29" s="2295" customFormat="1">
      <c r="B80" s="2313">
        <v>98</v>
      </c>
      <c r="C80" s="3250"/>
      <c r="D80" s="3253"/>
      <c r="E80" s="3256"/>
      <c r="F80" s="2314" t="s">
        <v>4037</v>
      </c>
      <c r="G80" s="2314"/>
      <c r="H80" s="2315"/>
      <c r="I80" s="2316"/>
      <c r="J80" s="2317"/>
      <c r="K80" s="2317"/>
      <c r="L80" s="2317"/>
      <c r="M80" s="2317"/>
      <c r="N80" s="2317"/>
      <c r="O80" s="2317"/>
      <c r="P80" s="2317"/>
      <c r="Q80" s="2317"/>
      <c r="R80" s="2317"/>
      <c r="S80" s="2317"/>
      <c r="T80" s="2317"/>
      <c r="U80" s="2317"/>
      <c r="V80" s="2317"/>
      <c r="W80" s="2317"/>
      <c r="X80" s="2317"/>
      <c r="Y80" s="2317"/>
      <c r="Z80" s="2317"/>
      <c r="AA80" s="2317"/>
      <c r="AB80" s="2317"/>
      <c r="AC80" s="2318"/>
    </row>
    <row r="81" spans="2:29">
      <c r="B81" s="2313">
        <v>99</v>
      </c>
      <c r="C81" s="3250"/>
      <c r="D81" s="3254"/>
      <c r="E81" s="3257"/>
      <c r="F81" s="2319" t="s">
        <v>4038</v>
      </c>
      <c r="G81" s="2319"/>
      <c r="H81" s="2320"/>
      <c r="I81" s="2321"/>
      <c r="J81" s="2322"/>
      <c r="K81" s="2322"/>
      <c r="L81" s="2322"/>
      <c r="M81" s="2322"/>
      <c r="N81" s="2322"/>
      <c r="O81" s="2322"/>
      <c r="P81" s="2322"/>
      <c r="Q81" s="2322"/>
      <c r="R81" s="2322"/>
      <c r="S81" s="2322"/>
      <c r="T81" s="2322"/>
      <c r="U81" s="2322"/>
      <c r="V81" s="2322"/>
      <c r="W81" s="2322"/>
      <c r="X81" s="2322"/>
      <c r="Y81" s="2322"/>
      <c r="Z81" s="2322"/>
      <c r="AA81" s="2322"/>
      <c r="AB81" s="2322"/>
      <c r="AC81" s="2323"/>
    </row>
    <row r="82" spans="2:29">
      <c r="B82" s="2313">
        <v>103</v>
      </c>
      <c r="C82" s="3250"/>
      <c r="D82" s="3252"/>
      <c r="E82" s="3255"/>
      <c r="F82" s="2308" t="s">
        <v>4036</v>
      </c>
      <c r="G82" s="2308"/>
      <c r="H82" s="2309"/>
      <c r="I82" s="2310"/>
      <c r="J82" s="2311"/>
      <c r="K82" s="2311"/>
      <c r="L82" s="2311"/>
      <c r="M82" s="2311"/>
      <c r="N82" s="2311"/>
      <c r="O82" s="2311"/>
      <c r="P82" s="2311"/>
      <c r="Q82" s="2311"/>
      <c r="R82" s="2311"/>
      <c r="S82" s="2311"/>
      <c r="T82" s="2311"/>
      <c r="U82" s="2311"/>
      <c r="V82" s="2311"/>
      <c r="W82" s="2311"/>
      <c r="X82" s="2311"/>
      <c r="Y82" s="2311"/>
      <c r="Z82" s="2311"/>
      <c r="AA82" s="2311"/>
      <c r="AB82" s="2311"/>
      <c r="AC82" s="2312"/>
    </row>
    <row r="83" spans="2:29">
      <c r="B83" s="2313">
        <v>104</v>
      </c>
      <c r="C83" s="3250"/>
      <c r="D83" s="3253"/>
      <c r="E83" s="3256"/>
      <c r="F83" s="2314" t="s">
        <v>4037</v>
      </c>
      <c r="G83" s="2314"/>
      <c r="H83" s="2315"/>
      <c r="I83" s="2316"/>
      <c r="J83" s="2317"/>
      <c r="K83" s="2317"/>
      <c r="L83" s="2317"/>
      <c r="M83" s="2317"/>
      <c r="N83" s="2317"/>
      <c r="O83" s="2317"/>
      <c r="P83" s="2317"/>
      <c r="Q83" s="2317"/>
      <c r="R83" s="2317"/>
      <c r="S83" s="2317"/>
      <c r="T83" s="2317"/>
      <c r="U83" s="2317"/>
      <c r="V83" s="2317"/>
      <c r="W83" s="2317"/>
      <c r="X83" s="2317"/>
      <c r="Y83" s="2317"/>
      <c r="Z83" s="2317"/>
      <c r="AA83" s="2317"/>
      <c r="AB83" s="2317"/>
      <c r="AC83" s="2318"/>
    </row>
    <row r="84" spans="2:29">
      <c r="B84" s="2313">
        <v>105</v>
      </c>
      <c r="C84" s="3250"/>
      <c r="D84" s="3254"/>
      <c r="E84" s="3257"/>
      <c r="F84" s="2319" t="s">
        <v>4038</v>
      </c>
      <c r="G84" s="2319"/>
      <c r="H84" s="2320"/>
      <c r="I84" s="2321"/>
      <c r="J84" s="2322"/>
      <c r="K84" s="2322"/>
      <c r="L84" s="2322"/>
      <c r="M84" s="2322"/>
      <c r="N84" s="2322"/>
      <c r="O84" s="2322"/>
      <c r="P84" s="2322"/>
      <c r="Q84" s="2322"/>
      <c r="R84" s="2322"/>
      <c r="S84" s="2322"/>
      <c r="T84" s="2322"/>
      <c r="U84" s="2322"/>
      <c r="V84" s="2322"/>
      <c r="W84" s="2322"/>
      <c r="X84" s="2322"/>
      <c r="Y84" s="2322"/>
      <c r="Z84" s="2322"/>
      <c r="AA84" s="2322"/>
      <c r="AB84" s="2322"/>
      <c r="AC84" s="2323"/>
    </row>
    <row r="85" spans="2:29">
      <c r="B85" s="2313">
        <v>106</v>
      </c>
      <c r="C85" s="3250"/>
      <c r="D85" s="3252"/>
      <c r="E85" s="3255"/>
      <c r="F85" s="2308" t="s">
        <v>4036</v>
      </c>
      <c r="G85" s="2308"/>
      <c r="H85" s="2309"/>
      <c r="I85" s="2310"/>
      <c r="J85" s="2311"/>
      <c r="K85" s="2311"/>
      <c r="L85" s="2311"/>
      <c r="M85" s="2311"/>
      <c r="N85" s="2311"/>
      <c r="O85" s="2311"/>
      <c r="P85" s="2311"/>
      <c r="Q85" s="2311"/>
      <c r="R85" s="2311"/>
      <c r="S85" s="2311"/>
      <c r="T85" s="2311"/>
      <c r="U85" s="2311"/>
      <c r="V85" s="2311"/>
      <c r="W85" s="2311"/>
      <c r="X85" s="2311"/>
      <c r="Y85" s="2311"/>
      <c r="Z85" s="2311"/>
      <c r="AA85" s="2311"/>
      <c r="AB85" s="2311"/>
      <c r="AC85" s="2312"/>
    </row>
    <row r="86" spans="2:29">
      <c r="B86" s="2313">
        <v>107</v>
      </c>
      <c r="C86" s="3250"/>
      <c r="D86" s="3253"/>
      <c r="E86" s="3256"/>
      <c r="F86" s="2314" t="s">
        <v>4037</v>
      </c>
      <c r="G86" s="2314"/>
      <c r="H86" s="2315"/>
      <c r="I86" s="2316"/>
      <c r="J86" s="2317"/>
      <c r="K86" s="2317"/>
      <c r="L86" s="2317"/>
      <c r="M86" s="2317"/>
      <c r="N86" s="2317"/>
      <c r="O86" s="2317"/>
      <c r="P86" s="2317"/>
      <c r="Q86" s="2317"/>
      <c r="R86" s="2317"/>
      <c r="S86" s="2317"/>
      <c r="T86" s="2317"/>
      <c r="U86" s="2317"/>
      <c r="V86" s="2317"/>
      <c r="W86" s="2317"/>
      <c r="X86" s="2317"/>
      <c r="Y86" s="2317"/>
      <c r="Z86" s="2317"/>
      <c r="AA86" s="2317"/>
      <c r="AB86" s="2317"/>
      <c r="AC86" s="2318"/>
    </row>
    <row r="87" spans="2:29">
      <c r="B87" s="2324">
        <v>108</v>
      </c>
      <c r="C87" s="3251"/>
      <c r="D87" s="3254"/>
      <c r="E87" s="3257"/>
      <c r="F87" s="2319" t="s">
        <v>4038</v>
      </c>
      <c r="G87" s="2319"/>
      <c r="H87" s="2320"/>
      <c r="I87" s="2321"/>
      <c r="J87" s="2322"/>
      <c r="K87" s="2322"/>
      <c r="L87" s="2322"/>
      <c r="M87" s="2322"/>
      <c r="N87" s="2322"/>
      <c r="O87" s="2322"/>
      <c r="P87" s="2322"/>
      <c r="Q87" s="2322"/>
      <c r="R87" s="2322"/>
      <c r="S87" s="2322"/>
      <c r="T87" s="2322"/>
      <c r="U87" s="2322"/>
      <c r="V87" s="2322"/>
      <c r="W87" s="2322"/>
      <c r="X87" s="2322"/>
      <c r="Y87" s="2322"/>
      <c r="Z87" s="2322"/>
      <c r="AA87" s="2322"/>
      <c r="AB87" s="2322"/>
      <c r="AC87" s="2323"/>
    </row>
    <row r="88" spans="2:29">
      <c r="B88" s="2307">
        <v>109</v>
      </c>
      <c r="C88" s="3249" t="s">
        <v>4047</v>
      </c>
      <c r="D88" s="3252"/>
      <c r="E88" s="3255"/>
      <c r="F88" s="2308" t="s">
        <v>4036</v>
      </c>
      <c r="G88" s="2308"/>
      <c r="H88" s="2309"/>
      <c r="I88" s="2310"/>
      <c r="J88" s="2311"/>
      <c r="K88" s="2311"/>
      <c r="L88" s="2311"/>
      <c r="M88" s="2311"/>
      <c r="N88" s="2311"/>
      <c r="O88" s="2311"/>
      <c r="P88" s="2311"/>
      <c r="Q88" s="2311"/>
      <c r="R88" s="2311"/>
      <c r="S88" s="2311"/>
      <c r="T88" s="2311"/>
      <c r="U88" s="2311"/>
      <c r="V88" s="2311"/>
      <c r="W88" s="2311"/>
      <c r="X88" s="2311"/>
      <c r="Y88" s="2311"/>
      <c r="Z88" s="2311"/>
      <c r="AA88" s="2311"/>
      <c r="AB88" s="2311"/>
      <c r="AC88" s="2312"/>
    </row>
    <row r="89" spans="2:29" s="2295" customFormat="1">
      <c r="B89" s="2313">
        <v>110</v>
      </c>
      <c r="C89" s="3250"/>
      <c r="D89" s="3253"/>
      <c r="E89" s="3256"/>
      <c r="F89" s="2314" t="s">
        <v>4037</v>
      </c>
      <c r="G89" s="2314"/>
      <c r="H89" s="2315"/>
      <c r="I89" s="2316"/>
      <c r="J89" s="2317"/>
      <c r="K89" s="2317"/>
      <c r="L89" s="2317"/>
      <c r="M89" s="2317"/>
      <c r="N89" s="2317"/>
      <c r="O89" s="2317"/>
      <c r="P89" s="2317"/>
      <c r="Q89" s="2317"/>
      <c r="R89" s="2317"/>
      <c r="S89" s="2317"/>
      <c r="T89" s="2317"/>
      <c r="U89" s="2317"/>
      <c r="V89" s="2317"/>
      <c r="W89" s="2317"/>
      <c r="X89" s="2317"/>
      <c r="Y89" s="2317"/>
      <c r="Z89" s="2317"/>
      <c r="AA89" s="2317"/>
      <c r="AB89" s="2317"/>
      <c r="AC89" s="2318"/>
    </row>
    <row r="90" spans="2:29">
      <c r="B90" s="2313">
        <v>111</v>
      </c>
      <c r="C90" s="3250"/>
      <c r="D90" s="3254"/>
      <c r="E90" s="3257"/>
      <c r="F90" s="2319" t="s">
        <v>4038</v>
      </c>
      <c r="G90" s="2319"/>
      <c r="H90" s="2320"/>
      <c r="I90" s="2321"/>
      <c r="J90" s="2322"/>
      <c r="K90" s="2322"/>
      <c r="L90" s="2322"/>
      <c r="M90" s="2322"/>
      <c r="N90" s="2322"/>
      <c r="O90" s="2322"/>
      <c r="P90" s="2322"/>
      <c r="Q90" s="2322"/>
      <c r="R90" s="2322"/>
      <c r="S90" s="2322"/>
      <c r="T90" s="2322"/>
      <c r="U90" s="2322"/>
      <c r="V90" s="2322"/>
      <c r="W90" s="2322"/>
      <c r="X90" s="2322"/>
      <c r="Y90" s="2322"/>
      <c r="Z90" s="2322"/>
      <c r="AA90" s="2322"/>
      <c r="AB90" s="2322"/>
      <c r="AC90" s="2323"/>
    </row>
    <row r="91" spans="2:29">
      <c r="B91" s="2313">
        <v>115</v>
      </c>
      <c r="C91" s="3250"/>
      <c r="D91" s="3252"/>
      <c r="E91" s="3255"/>
      <c r="F91" s="2308" t="s">
        <v>4036</v>
      </c>
      <c r="G91" s="2308"/>
      <c r="H91" s="2309"/>
      <c r="I91" s="2310"/>
      <c r="J91" s="2311"/>
      <c r="K91" s="2311"/>
      <c r="L91" s="2311"/>
      <c r="M91" s="2311"/>
      <c r="N91" s="2311"/>
      <c r="O91" s="2311"/>
      <c r="P91" s="2311"/>
      <c r="Q91" s="2311"/>
      <c r="R91" s="2311"/>
      <c r="S91" s="2311"/>
      <c r="T91" s="2311"/>
      <c r="U91" s="2311"/>
      <c r="V91" s="2311"/>
      <c r="W91" s="2311"/>
      <c r="X91" s="2311"/>
      <c r="Y91" s="2311"/>
      <c r="Z91" s="2311"/>
      <c r="AA91" s="2311"/>
      <c r="AB91" s="2311"/>
      <c r="AC91" s="2312"/>
    </row>
    <row r="92" spans="2:29">
      <c r="B92" s="2313">
        <v>116</v>
      </c>
      <c r="C92" s="3250"/>
      <c r="D92" s="3253"/>
      <c r="E92" s="3256"/>
      <c r="F92" s="2314" t="s">
        <v>4037</v>
      </c>
      <c r="G92" s="2314"/>
      <c r="H92" s="2315"/>
      <c r="I92" s="2316"/>
      <c r="J92" s="2317"/>
      <c r="K92" s="2317"/>
      <c r="L92" s="2317"/>
      <c r="M92" s="2317"/>
      <c r="N92" s="2317"/>
      <c r="O92" s="2317"/>
      <c r="P92" s="2317"/>
      <c r="Q92" s="2317"/>
      <c r="R92" s="2317"/>
      <c r="S92" s="2317"/>
      <c r="T92" s="2317"/>
      <c r="U92" s="2317"/>
      <c r="V92" s="2317"/>
      <c r="W92" s="2317"/>
      <c r="X92" s="2317"/>
      <c r="Y92" s="2317"/>
      <c r="Z92" s="2317"/>
      <c r="AA92" s="2317"/>
      <c r="AB92" s="2317"/>
      <c r="AC92" s="2318"/>
    </row>
    <row r="93" spans="2:29">
      <c r="B93" s="2313">
        <v>117</v>
      </c>
      <c r="C93" s="3250"/>
      <c r="D93" s="3254"/>
      <c r="E93" s="3257"/>
      <c r="F93" s="2319" t="s">
        <v>4038</v>
      </c>
      <c r="G93" s="2319"/>
      <c r="H93" s="2320"/>
      <c r="I93" s="2321"/>
      <c r="J93" s="2322"/>
      <c r="K93" s="2322"/>
      <c r="L93" s="2322"/>
      <c r="M93" s="2322"/>
      <c r="N93" s="2322"/>
      <c r="O93" s="2322"/>
      <c r="P93" s="2322"/>
      <c r="Q93" s="2322"/>
      <c r="R93" s="2322"/>
      <c r="S93" s="2322"/>
      <c r="T93" s="2322"/>
      <c r="U93" s="2322"/>
      <c r="V93" s="2322"/>
      <c r="W93" s="2322"/>
      <c r="X93" s="2322"/>
      <c r="Y93" s="2322"/>
      <c r="Z93" s="2322"/>
      <c r="AA93" s="2322"/>
      <c r="AB93" s="2322"/>
      <c r="AC93" s="2323"/>
    </row>
    <row r="94" spans="2:29">
      <c r="B94" s="2313">
        <v>118</v>
      </c>
      <c r="C94" s="3250"/>
      <c r="D94" s="3252"/>
      <c r="E94" s="3255"/>
      <c r="F94" s="2308" t="s">
        <v>4036</v>
      </c>
      <c r="G94" s="2308"/>
      <c r="H94" s="2309"/>
      <c r="I94" s="2310"/>
      <c r="J94" s="2311"/>
      <c r="K94" s="2311"/>
      <c r="L94" s="2311"/>
      <c r="M94" s="2311"/>
      <c r="N94" s="2311"/>
      <c r="O94" s="2311"/>
      <c r="P94" s="2311"/>
      <c r="Q94" s="2311"/>
      <c r="R94" s="2311"/>
      <c r="S94" s="2311"/>
      <c r="T94" s="2311"/>
      <c r="U94" s="2311"/>
      <c r="V94" s="2311"/>
      <c r="W94" s="2311"/>
      <c r="X94" s="2311"/>
      <c r="Y94" s="2311"/>
      <c r="Z94" s="2311"/>
      <c r="AA94" s="2311"/>
      <c r="AB94" s="2311"/>
      <c r="AC94" s="2312"/>
    </row>
    <row r="95" spans="2:29">
      <c r="B95" s="2313">
        <v>119</v>
      </c>
      <c r="C95" s="3250"/>
      <c r="D95" s="3253"/>
      <c r="E95" s="3256"/>
      <c r="F95" s="2314" t="s">
        <v>4037</v>
      </c>
      <c r="G95" s="2314"/>
      <c r="H95" s="2315"/>
      <c r="I95" s="2316"/>
      <c r="J95" s="2317"/>
      <c r="K95" s="2317"/>
      <c r="L95" s="2317"/>
      <c r="M95" s="2317"/>
      <c r="N95" s="2317"/>
      <c r="O95" s="2317"/>
      <c r="P95" s="2317"/>
      <c r="Q95" s="2317"/>
      <c r="R95" s="2317"/>
      <c r="S95" s="2317"/>
      <c r="T95" s="2317"/>
      <c r="U95" s="2317"/>
      <c r="V95" s="2317"/>
      <c r="W95" s="2317"/>
      <c r="X95" s="2317"/>
      <c r="Y95" s="2317"/>
      <c r="Z95" s="2317"/>
      <c r="AA95" s="2317"/>
      <c r="AB95" s="2317"/>
      <c r="AC95" s="2318"/>
    </row>
    <row r="96" spans="2:29">
      <c r="B96" s="2324">
        <v>120</v>
      </c>
      <c r="C96" s="3251"/>
      <c r="D96" s="3254"/>
      <c r="E96" s="3257"/>
      <c r="F96" s="2319" t="s">
        <v>4038</v>
      </c>
      <c r="G96" s="2319"/>
      <c r="H96" s="2320"/>
      <c r="I96" s="2321"/>
      <c r="J96" s="2322"/>
      <c r="K96" s="2322"/>
      <c r="L96" s="2322"/>
      <c r="M96" s="2322"/>
      <c r="N96" s="2322"/>
      <c r="O96" s="2322"/>
      <c r="P96" s="2322"/>
      <c r="Q96" s="2322"/>
      <c r="R96" s="2322"/>
      <c r="S96" s="2322"/>
      <c r="T96" s="2322"/>
      <c r="U96" s="2322"/>
      <c r="V96" s="2322"/>
      <c r="W96" s="2322"/>
      <c r="X96" s="2322"/>
      <c r="Y96" s="2322"/>
      <c r="Z96" s="2322"/>
      <c r="AA96" s="2322"/>
      <c r="AB96" s="2322"/>
      <c r="AC96" s="2323"/>
    </row>
    <row r="97" spans="2:29">
      <c r="B97" s="2307">
        <v>121</v>
      </c>
      <c r="C97" s="3249" t="s">
        <v>3674</v>
      </c>
      <c r="D97" s="3252"/>
      <c r="E97" s="3255"/>
      <c r="F97" s="2308" t="s">
        <v>4036</v>
      </c>
      <c r="G97" s="2308"/>
      <c r="H97" s="2309"/>
      <c r="I97" s="2310"/>
      <c r="J97" s="2311"/>
      <c r="K97" s="2311"/>
      <c r="L97" s="2311"/>
      <c r="M97" s="2311"/>
      <c r="N97" s="2311"/>
      <c r="O97" s="2311"/>
      <c r="P97" s="2311"/>
      <c r="Q97" s="2311"/>
      <c r="R97" s="2311"/>
      <c r="S97" s="2311"/>
      <c r="T97" s="2311"/>
      <c r="U97" s="2311"/>
      <c r="V97" s="2311"/>
      <c r="W97" s="2311"/>
      <c r="X97" s="2311"/>
      <c r="Y97" s="2311"/>
      <c r="Z97" s="2311"/>
      <c r="AA97" s="2311"/>
      <c r="AB97" s="2311"/>
      <c r="AC97" s="2312"/>
    </row>
    <row r="98" spans="2:29" s="2295" customFormat="1">
      <c r="B98" s="2313">
        <v>122</v>
      </c>
      <c r="C98" s="3250"/>
      <c r="D98" s="3253"/>
      <c r="E98" s="3256"/>
      <c r="F98" s="2314" t="s">
        <v>4037</v>
      </c>
      <c r="G98" s="2314"/>
      <c r="H98" s="2315"/>
      <c r="I98" s="2316"/>
      <c r="J98" s="2317"/>
      <c r="K98" s="2317"/>
      <c r="L98" s="2317"/>
      <c r="M98" s="2317"/>
      <c r="N98" s="2317"/>
      <c r="O98" s="2317"/>
      <c r="P98" s="2317"/>
      <c r="Q98" s="2317"/>
      <c r="R98" s="2317"/>
      <c r="S98" s="2317"/>
      <c r="T98" s="2317"/>
      <c r="U98" s="2317"/>
      <c r="V98" s="2317"/>
      <c r="W98" s="2317"/>
      <c r="X98" s="2317"/>
      <c r="Y98" s="2317"/>
      <c r="Z98" s="2317"/>
      <c r="AA98" s="2317"/>
      <c r="AB98" s="2317"/>
      <c r="AC98" s="2318"/>
    </row>
    <row r="99" spans="2:29">
      <c r="B99" s="2313">
        <v>123</v>
      </c>
      <c r="C99" s="3250"/>
      <c r="D99" s="3254"/>
      <c r="E99" s="3257"/>
      <c r="F99" s="2319" t="s">
        <v>4038</v>
      </c>
      <c r="G99" s="2319"/>
      <c r="H99" s="2320"/>
      <c r="I99" s="2321"/>
      <c r="J99" s="2322"/>
      <c r="K99" s="2322"/>
      <c r="L99" s="2322"/>
      <c r="M99" s="2322"/>
      <c r="N99" s="2322"/>
      <c r="O99" s="2322"/>
      <c r="P99" s="2322"/>
      <c r="Q99" s="2322"/>
      <c r="R99" s="2322"/>
      <c r="S99" s="2322"/>
      <c r="T99" s="2322"/>
      <c r="U99" s="2322"/>
      <c r="V99" s="2322"/>
      <c r="W99" s="2322"/>
      <c r="X99" s="2322"/>
      <c r="Y99" s="2322"/>
      <c r="Z99" s="2322"/>
      <c r="AA99" s="2322"/>
      <c r="AB99" s="2322"/>
      <c r="AC99" s="2323"/>
    </row>
    <row r="100" spans="2:29">
      <c r="B100" s="2313">
        <v>127</v>
      </c>
      <c r="C100" s="3250"/>
      <c r="D100" s="3252"/>
      <c r="E100" s="3255"/>
      <c r="F100" s="2308" t="s">
        <v>4036</v>
      </c>
      <c r="G100" s="2308"/>
      <c r="H100" s="2309"/>
      <c r="I100" s="2310"/>
      <c r="J100" s="2311"/>
      <c r="K100" s="2311"/>
      <c r="L100" s="2311"/>
      <c r="M100" s="2311"/>
      <c r="N100" s="2311"/>
      <c r="O100" s="2311"/>
      <c r="P100" s="2311"/>
      <c r="Q100" s="2311"/>
      <c r="R100" s="2311"/>
      <c r="S100" s="2311"/>
      <c r="T100" s="2311"/>
      <c r="U100" s="2311"/>
      <c r="V100" s="2311"/>
      <c r="W100" s="2311"/>
      <c r="X100" s="2311"/>
      <c r="Y100" s="2311"/>
      <c r="Z100" s="2311"/>
      <c r="AA100" s="2311"/>
      <c r="AB100" s="2311"/>
      <c r="AC100" s="2312"/>
    </row>
    <row r="101" spans="2:29">
      <c r="B101" s="2313">
        <v>128</v>
      </c>
      <c r="C101" s="3250"/>
      <c r="D101" s="3253"/>
      <c r="E101" s="3256"/>
      <c r="F101" s="2314" t="s">
        <v>4037</v>
      </c>
      <c r="G101" s="2314"/>
      <c r="H101" s="2315"/>
      <c r="I101" s="2316"/>
      <c r="J101" s="2317"/>
      <c r="K101" s="2317"/>
      <c r="L101" s="2317"/>
      <c r="M101" s="2317"/>
      <c r="N101" s="2317"/>
      <c r="O101" s="2317"/>
      <c r="P101" s="2317"/>
      <c r="Q101" s="2317"/>
      <c r="R101" s="2317"/>
      <c r="S101" s="2317"/>
      <c r="T101" s="2317"/>
      <c r="U101" s="2317"/>
      <c r="V101" s="2317"/>
      <c r="W101" s="2317"/>
      <c r="X101" s="2317"/>
      <c r="Y101" s="2317"/>
      <c r="Z101" s="2317"/>
      <c r="AA101" s="2317"/>
      <c r="AB101" s="2317"/>
      <c r="AC101" s="2318"/>
    </row>
    <row r="102" spans="2:29">
      <c r="B102" s="2313">
        <v>129</v>
      </c>
      <c r="C102" s="3250"/>
      <c r="D102" s="3254"/>
      <c r="E102" s="3257"/>
      <c r="F102" s="2319" t="s">
        <v>4038</v>
      </c>
      <c r="G102" s="2319"/>
      <c r="H102" s="2320"/>
      <c r="I102" s="2321"/>
      <c r="J102" s="2322"/>
      <c r="K102" s="2322"/>
      <c r="L102" s="2322"/>
      <c r="M102" s="2322"/>
      <c r="N102" s="2322"/>
      <c r="O102" s="2322"/>
      <c r="P102" s="2322"/>
      <c r="Q102" s="2322"/>
      <c r="R102" s="2322"/>
      <c r="S102" s="2322"/>
      <c r="T102" s="2322"/>
      <c r="U102" s="2322"/>
      <c r="V102" s="2322"/>
      <c r="W102" s="2322"/>
      <c r="X102" s="2322"/>
      <c r="Y102" s="2322"/>
      <c r="Z102" s="2322"/>
      <c r="AA102" s="2322"/>
      <c r="AB102" s="2322"/>
      <c r="AC102" s="2323"/>
    </row>
    <row r="103" spans="2:29">
      <c r="B103" s="2313">
        <v>130</v>
      </c>
      <c r="C103" s="3250"/>
      <c r="D103" s="3252"/>
      <c r="E103" s="3255"/>
      <c r="F103" s="2308" t="s">
        <v>4036</v>
      </c>
      <c r="G103" s="2308"/>
      <c r="H103" s="2309"/>
      <c r="I103" s="2310"/>
      <c r="J103" s="2311"/>
      <c r="K103" s="2311"/>
      <c r="L103" s="2311"/>
      <c r="M103" s="2311"/>
      <c r="N103" s="2311"/>
      <c r="O103" s="2311"/>
      <c r="P103" s="2311"/>
      <c r="Q103" s="2311"/>
      <c r="R103" s="2311"/>
      <c r="S103" s="2311"/>
      <c r="T103" s="2311"/>
      <c r="U103" s="2311"/>
      <c r="V103" s="2311"/>
      <c r="W103" s="2311"/>
      <c r="X103" s="2311"/>
      <c r="Y103" s="2311"/>
      <c r="Z103" s="2311"/>
      <c r="AA103" s="2311"/>
      <c r="AB103" s="2311"/>
      <c r="AC103" s="2312"/>
    </row>
    <row r="104" spans="2:29">
      <c r="B104" s="2313">
        <v>131</v>
      </c>
      <c r="C104" s="3250"/>
      <c r="D104" s="3253"/>
      <c r="E104" s="3256"/>
      <c r="F104" s="2314" t="s">
        <v>4037</v>
      </c>
      <c r="G104" s="2314"/>
      <c r="H104" s="2315"/>
      <c r="I104" s="2316"/>
      <c r="J104" s="2317"/>
      <c r="K104" s="2317"/>
      <c r="L104" s="2317"/>
      <c r="M104" s="2317"/>
      <c r="N104" s="2317"/>
      <c r="O104" s="2317"/>
      <c r="P104" s="2317"/>
      <c r="Q104" s="2317"/>
      <c r="R104" s="2317"/>
      <c r="S104" s="2317"/>
      <c r="T104" s="2317"/>
      <c r="U104" s="2317"/>
      <c r="V104" s="2317"/>
      <c r="W104" s="2317"/>
      <c r="X104" s="2317"/>
      <c r="Y104" s="2317"/>
      <c r="Z104" s="2317"/>
      <c r="AA104" s="2317"/>
      <c r="AB104" s="2317"/>
      <c r="AC104" s="2318"/>
    </row>
    <row r="105" spans="2:29">
      <c r="B105" s="2324">
        <v>132</v>
      </c>
      <c r="C105" s="3251"/>
      <c r="D105" s="3254"/>
      <c r="E105" s="3257"/>
      <c r="F105" s="2319" t="s">
        <v>4038</v>
      </c>
      <c r="G105" s="2319"/>
      <c r="H105" s="2320"/>
      <c r="I105" s="2321"/>
      <c r="J105" s="2322"/>
      <c r="K105" s="2322"/>
      <c r="L105" s="2322"/>
      <c r="M105" s="2322"/>
      <c r="N105" s="2322"/>
      <c r="O105" s="2322"/>
      <c r="P105" s="2322"/>
      <c r="Q105" s="2322"/>
      <c r="R105" s="2322"/>
      <c r="S105" s="2322"/>
      <c r="T105" s="2322"/>
      <c r="U105" s="2322"/>
      <c r="V105" s="2322"/>
      <c r="W105" s="2322"/>
      <c r="X105" s="2322"/>
      <c r="Y105" s="2322"/>
      <c r="Z105" s="2322"/>
      <c r="AA105" s="2322"/>
      <c r="AB105" s="2322"/>
      <c r="AC105" s="2323"/>
    </row>
    <row r="106" spans="2:29" s="2144" customFormat="1">
      <c r="B106" s="2730" t="s">
        <v>3839</v>
      </c>
      <c r="C106" s="2731"/>
      <c r="D106" s="2732"/>
      <c r="E106" s="2731"/>
      <c r="F106" s="2731"/>
      <c r="G106" s="2731"/>
      <c r="H106" s="2733"/>
      <c r="I106" s="2734"/>
      <c r="J106" s="2735"/>
      <c r="K106" s="2735"/>
      <c r="L106" s="2735"/>
      <c r="M106" s="2735"/>
      <c r="N106" s="2735"/>
      <c r="O106" s="2735"/>
      <c r="P106" s="2735"/>
      <c r="Q106" s="2735"/>
      <c r="R106" s="2735"/>
      <c r="S106" s="2735"/>
      <c r="T106" s="2735"/>
      <c r="U106" s="2735"/>
      <c r="V106" s="2735"/>
      <c r="W106" s="2735"/>
      <c r="X106" s="2735"/>
      <c r="Y106" s="2735"/>
      <c r="Z106" s="2735"/>
      <c r="AA106" s="2735"/>
      <c r="AB106" s="2735"/>
      <c r="AC106" s="2736"/>
    </row>
    <row r="107" spans="2:29">
      <c r="B107" s="2307">
        <v>1</v>
      </c>
      <c r="C107" s="3249" t="s">
        <v>4035</v>
      </c>
      <c r="D107" s="3252"/>
      <c r="E107" s="3255"/>
      <c r="F107" s="2308" t="s">
        <v>4036</v>
      </c>
      <c r="G107" s="2308"/>
      <c r="H107" s="2309"/>
      <c r="I107" s="2310"/>
      <c r="J107" s="2311"/>
      <c r="K107" s="2311"/>
      <c r="L107" s="2311"/>
      <c r="M107" s="2311"/>
      <c r="N107" s="2311"/>
      <c r="O107" s="2311"/>
      <c r="P107" s="2311"/>
      <c r="Q107" s="2311"/>
      <c r="R107" s="2311"/>
      <c r="S107" s="2311"/>
      <c r="T107" s="2311"/>
      <c r="U107" s="2311"/>
      <c r="V107" s="2311"/>
      <c r="W107" s="2311"/>
      <c r="X107" s="2311"/>
      <c r="Y107" s="2311"/>
      <c r="Z107" s="2311"/>
      <c r="AA107" s="2311"/>
      <c r="AB107" s="2311"/>
      <c r="AC107" s="2312"/>
    </row>
    <row r="108" spans="2:29" s="2295" customFormat="1">
      <c r="B108" s="2313">
        <v>2</v>
      </c>
      <c r="C108" s="3250"/>
      <c r="D108" s="3253"/>
      <c r="E108" s="3256"/>
      <c r="F108" s="2314" t="s">
        <v>4037</v>
      </c>
      <c r="G108" s="2314"/>
      <c r="H108" s="2315"/>
      <c r="I108" s="2316"/>
      <c r="J108" s="2317"/>
      <c r="K108" s="2317"/>
      <c r="L108" s="2317"/>
      <c r="M108" s="2317"/>
      <c r="N108" s="2317"/>
      <c r="O108" s="2317"/>
      <c r="P108" s="2317"/>
      <c r="Q108" s="2317"/>
      <c r="R108" s="2317"/>
      <c r="S108" s="2317"/>
      <c r="T108" s="2317"/>
      <c r="U108" s="2317"/>
      <c r="V108" s="2317"/>
      <c r="W108" s="2317"/>
      <c r="X108" s="2317"/>
      <c r="Y108" s="2317"/>
      <c r="Z108" s="2317"/>
      <c r="AA108" s="2317"/>
      <c r="AB108" s="2317"/>
      <c r="AC108" s="2318"/>
    </row>
    <row r="109" spans="2:29">
      <c r="B109" s="2313">
        <v>3</v>
      </c>
      <c r="C109" s="3250"/>
      <c r="D109" s="3254"/>
      <c r="E109" s="3257"/>
      <c r="F109" s="2319" t="s">
        <v>4038</v>
      </c>
      <c r="G109" s="2319"/>
      <c r="H109" s="2320"/>
      <c r="I109" s="2321"/>
      <c r="J109" s="2322"/>
      <c r="K109" s="2322"/>
      <c r="L109" s="2322"/>
      <c r="M109" s="2322"/>
      <c r="N109" s="2322"/>
      <c r="O109" s="2322"/>
      <c r="P109" s="2322"/>
      <c r="Q109" s="2322"/>
      <c r="R109" s="2322"/>
      <c r="S109" s="2322"/>
      <c r="T109" s="2322"/>
      <c r="U109" s="2322"/>
      <c r="V109" s="2322"/>
      <c r="W109" s="2322"/>
      <c r="X109" s="2322"/>
      <c r="Y109" s="2322"/>
      <c r="Z109" s="2322"/>
      <c r="AA109" s="2322"/>
      <c r="AB109" s="2322"/>
      <c r="AC109" s="2323"/>
    </row>
    <row r="110" spans="2:29">
      <c r="B110" s="2313">
        <v>7</v>
      </c>
      <c r="C110" s="3250"/>
      <c r="D110" s="3252"/>
      <c r="E110" s="3255"/>
      <c r="F110" s="2308" t="s">
        <v>4036</v>
      </c>
      <c r="G110" s="2308"/>
      <c r="H110" s="2309"/>
      <c r="I110" s="2310"/>
      <c r="J110" s="2311"/>
      <c r="K110" s="2311"/>
      <c r="L110" s="2311"/>
      <c r="M110" s="2311"/>
      <c r="N110" s="2311"/>
      <c r="O110" s="2311"/>
      <c r="P110" s="2311"/>
      <c r="Q110" s="2311"/>
      <c r="R110" s="2311"/>
      <c r="S110" s="2311"/>
      <c r="T110" s="2311"/>
      <c r="U110" s="2311"/>
      <c r="V110" s="2311"/>
      <c r="W110" s="2311"/>
      <c r="X110" s="2311"/>
      <c r="Y110" s="2311"/>
      <c r="Z110" s="2311"/>
      <c r="AA110" s="2311"/>
      <c r="AB110" s="2311"/>
      <c r="AC110" s="2312"/>
    </row>
    <row r="111" spans="2:29">
      <c r="B111" s="2313">
        <v>8</v>
      </c>
      <c r="C111" s="3250"/>
      <c r="D111" s="3253"/>
      <c r="E111" s="3256"/>
      <c r="F111" s="2314" t="s">
        <v>4037</v>
      </c>
      <c r="G111" s="2314"/>
      <c r="H111" s="2315"/>
      <c r="I111" s="2316"/>
      <c r="J111" s="2317"/>
      <c r="K111" s="2317"/>
      <c r="L111" s="2317"/>
      <c r="M111" s="2317"/>
      <c r="N111" s="2317"/>
      <c r="O111" s="2317"/>
      <c r="P111" s="2317"/>
      <c r="Q111" s="2317"/>
      <c r="R111" s="2317"/>
      <c r="S111" s="2317"/>
      <c r="T111" s="2317"/>
      <c r="U111" s="2317"/>
      <c r="V111" s="2317"/>
      <c r="W111" s="2317"/>
      <c r="X111" s="2317"/>
      <c r="Y111" s="2317"/>
      <c r="Z111" s="2317"/>
      <c r="AA111" s="2317"/>
      <c r="AB111" s="2317"/>
      <c r="AC111" s="2318"/>
    </row>
    <row r="112" spans="2:29">
      <c r="B112" s="2313">
        <v>9</v>
      </c>
      <c r="C112" s="3250"/>
      <c r="D112" s="3254"/>
      <c r="E112" s="3257"/>
      <c r="F112" s="2319" t="s">
        <v>4038</v>
      </c>
      <c r="G112" s="2319"/>
      <c r="H112" s="2320"/>
      <c r="I112" s="2321"/>
      <c r="J112" s="2322"/>
      <c r="K112" s="2322"/>
      <c r="L112" s="2322"/>
      <c r="M112" s="2322"/>
      <c r="N112" s="2322"/>
      <c r="O112" s="2322"/>
      <c r="P112" s="2322"/>
      <c r="Q112" s="2322"/>
      <c r="R112" s="2322"/>
      <c r="S112" s="2322"/>
      <c r="T112" s="2322"/>
      <c r="U112" s="2322"/>
      <c r="V112" s="2322"/>
      <c r="W112" s="2322"/>
      <c r="X112" s="2322"/>
      <c r="Y112" s="2322"/>
      <c r="Z112" s="2322"/>
      <c r="AA112" s="2322"/>
      <c r="AB112" s="2322"/>
      <c r="AC112" s="2323"/>
    </row>
    <row r="113" spans="2:29">
      <c r="B113" s="2313">
        <v>10</v>
      </c>
      <c r="C113" s="3250"/>
      <c r="D113" s="3252"/>
      <c r="E113" s="3255"/>
      <c r="F113" s="2308" t="s">
        <v>4036</v>
      </c>
      <c r="G113" s="2308"/>
      <c r="H113" s="2309"/>
      <c r="I113" s="2310"/>
      <c r="J113" s="2311"/>
      <c r="K113" s="2311"/>
      <c r="L113" s="2311"/>
      <c r="M113" s="2311"/>
      <c r="N113" s="2311"/>
      <c r="O113" s="2311"/>
      <c r="P113" s="2311"/>
      <c r="Q113" s="2311"/>
      <c r="R113" s="2311"/>
      <c r="S113" s="2311"/>
      <c r="T113" s="2311"/>
      <c r="U113" s="2311"/>
      <c r="V113" s="2311"/>
      <c r="W113" s="2311"/>
      <c r="X113" s="2311"/>
      <c r="Y113" s="2311"/>
      <c r="Z113" s="2311"/>
      <c r="AA113" s="2311"/>
      <c r="AB113" s="2311"/>
      <c r="AC113" s="2312"/>
    </row>
    <row r="114" spans="2:29">
      <c r="B114" s="2313">
        <v>11</v>
      </c>
      <c r="C114" s="3250"/>
      <c r="D114" s="3253"/>
      <c r="E114" s="3256"/>
      <c r="F114" s="2314" t="s">
        <v>4037</v>
      </c>
      <c r="G114" s="2314"/>
      <c r="H114" s="2315"/>
      <c r="I114" s="2316"/>
      <c r="J114" s="2317"/>
      <c r="K114" s="2317"/>
      <c r="L114" s="2317"/>
      <c r="M114" s="2317"/>
      <c r="N114" s="2317"/>
      <c r="O114" s="2317"/>
      <c r="P114" s="2317"/>
      <c r="Q114" s="2317"/>
      <c r="R114" s="2317"/>
      <c r="S114" s="2317"/>
      <c r="T114" s="2317"/>
      <c r="U114" s="2317"/>
      <c r="V114" s="2317"/>
      <c r="W114" s="2317"/>
      <c r="X114" s="2317"/>
      <c r="Y114" s="2317"/>
      <c r="Z114" s="2317"/>
      <c r="AA114" s="2317"/>
      <c r="AB114" s="2317"/>
      <c r="AC114" s="2318"/>
    </row>
    <row r="115" spans="2:29">
      <c r="B115" s="2324">
        <v>12</v>
      </c>
      <c r="C115" s="3251"/>
      <c r="D115" s="3254"/>
      <c r="E115" s="3257"/>
      <c r="F115" s="2319" t="s">
        <v>4038</v>
      </c>
      <c r="G115" s="2319"/>
      <c r="H115" s="2320"/>
      <c r="I115" s="2321"/>
      <c r="J115" s="2322"/>
      <c r="K115" s="2322"/>
      <c r="L115" s="2322"/>
      <c r="M115" s="2322"/>
      <c r="N115" s="2322"/>
      <c r="O115" s="2322"/>
      <c r="P115" s="2322"/>
      <c r="Q115" s="2322"/>
      <c r="R115" s="2322"/>
      <c r="S115" s="2322"/>
      <c r="T115" s="2322"/>
      <c r="U115" s="2322"/>
      <c r="V115" s="2322"/>
      <c r="W115" s="2322"/>
      <c r="X115" s="2322"/>
      <c r="Y115" s="2322"/>
      <c r="Z115" s="2322"/>
      <c r="AA115" s="2322"/>
      <c r="AB115" s="2322"/>
      <c r="AC115" s="2323"/>
    </row>
    <row r="116" spans="2:29">
      <c r="B116" s="2307">
        <v>13</v>
      </c>
      <c r="C116" s="3249" t="s">
        <v>4048</v>
      </c>
      <c r="D116" s="3252"/>
      <c r="E116" s="3255"/>
      <c r="F116" s="2308" t="s">
        <v>4036</v>
      </c>
      <c r="G116" s="2308"/>
      <c r="H116" s="2309"/>
      <c r="I116" s="2310"/>
      <c r="J116" s="2311"/>
      <c r="K116" s="2311"/>
      <c r="L116" s="2311"/>
      <c r="M116" s="2311"/>
      <c r="N116" s="2311"/>
      <c r="O116" s="2311"/>
      <c r="P116" s="2311"/>
      <c r="Q116" s="2311"/>
      <c r="R116" s="2311"/>
      <c r="S116" s="2311"/>
      <c r="T116" s="2311"/>
      <c r="U116" s="2311"/>
      <c r="V116" s="2311"/>
      <c r="W116" s="2311"/>
      <c r="X116" s="2311"/>
      <c r="Y116" s="2311"/>
      <c r="Z116" s="2311"/>
      <c r="AA116" s="2311"/>
      <c r="AB116" s="2311"/>
      <c r="AC116" s="2312"/>
    </row>
    <row r="117" spans="2:29" s="2295" customFormat="1">
      <c r="B117" s="2313">
        <v>14</v>
      </c>
      <c r="C117" s="3250"/>
      <c r="D117" s="3253"/>
      <c r="E117" s="3256"/>
      <c r="F117" s="2314" t="s">
        <v>4037</v>
      </c>
      <c r="G117" s="2314"/>
      <c r="H117" s="2315"/>
      <c r="I117" s="2316"/>
      <c r="J117" s="2317"/>
      <c r="K117" s="2317"/>
      <c r="L117" s="2317"/>
      <c r="M117" s="2317"/>
      <c r="N117" s="2317"/>
      <c r="O117" s="2317"/>
      <c r="P117" s="2317"/>
      <c r="Q117" s="2317"/>
      <c r="R117" s="2317"/>
      <c r="S117" s="2317"/>
      <c r="T117" s="2317"/>
      <c r="U117" s="2317"/>
      <c r="V117" s="2317"/>
      <c r="W117" s="2317"/>
      <c r="X117" s="2317"/>
      <c r="Y117" s="2317"/>
      <c r="Z117" s="2317"/>
      <c r="AA117" s="2317"/>
      <c r="AB117" s="2317"/>
      <c r="AC117" s="2318"/>
    </row>
    <row r="118" spans="2:29">
      <c r="B118" s="2313">
        <v>15</v>
      </c>
      <c r="C118" s="3250"/>
      <c r="D118" s="3254"/>
      <c r="E118" s="3257"/>
      <c r="F118" s="2319" t="s">
        <v>4038</v>
      </c>
      <c r="G118" s="2319"/>
      <c r="H118" s="2320"/>
      <c r="I118" s="2321"/>
      <c r="J118" s="2322"/>
      <c r="K118" s="2322"/>
      <c r="L118" s="2322"/>
      <c r="M118" s="2322"/>
      <c r="N118" s="2322"/>
      <c r="O118" s="2322"/>
      <c r="P118" s="2322"/>
      <c r="Q118" s="2322"/>
      <c r="R118" s="2322"/>
      <c r="S118" s="2322"/>
      <c r="T118" s="2322"/>
      <c r="U118" s="2322"/>
      <c r="V118" s="2322"/>
      <c r="W118" s="2322"/>
      <c r="X118" s="2322"/>
      <c r="Y118" s="2322"/>
      <c r="Z118" s="2322"/>
      <c r="AA118" s="2322"/>
      <c r="AB118" s="2322"/>
      <c r="AC118" s="2323"/>
    </row>
    <row r="119" spans="2:29">
      <c r="B119" s="2313">
        <v>19</v>
      </c>
      <c r="C119" s="3250"/>
      <c r="D119" s="3252"/>
      <c r="E119" s="3255"/>
      <c r="F119" s="2308" t="s">
        <v>4036</v>
      </c>
      <c r="G119" s="2308"/>
      <c r="H119" s="2309"/>
      <c r="I119" s="2310"/>
      <c r="J119" s="2311"/>
      <c r="K119" s="2311"/>
      <c r="L119" s="2311"/>
      <c r="M119" s="2311"/>
      <c r="N119" s="2311"/>
      <c r="O119" s="2311"/>
      <c r="P119" s="2311"/>
      <c r="Q119" s="2311"/>
      <c r="R119" s="2311"/>
      <c r="S119" s="2311"/>
      <c r="T119" s="2311"/>
      <c r="U119" s="2311"/>
      <c r="V119" s="2311"/>
      <c r="W119" s="2311"/>
      <c r="X119" s="2311"/>
      <c r="Y119" s="2311"/>
      <c r="Z119" s="2311"/>
      <c r="AA119" s="2311"/>
      <c r="AB119" s="2311"/>
      <c r="AC119" s="2312"/>
    </row>
    <row r="120" spans="2:29">
      <c r="B120" s="2313">
        <v>20</v>
      </c>
      <c r="C120" s="3250"/>
      <c r="D120" s="3253"/>
      <c r="E120" s="3256"/>
      <c r="F120" s="2314" t="s">
        <v>4037</v>
      </c>
      <c r="G120" s="2314"/>
      <c r="H120" s="2315"/>
      <c r="I120" s="2316"/>
      <c r="J120" s="2317"/>
      <c r="K120" s="2317"/>
      <c r="L120" s="2317"/>
      <c r="M120" s="2317"/>
      <c r="N120" s="2317"/>
      <c r="O120" s="2317"/>
      <c r="P120" s="2317"/>
      <c r="Q120" s="2317"/>
      <c r="R120" s="2317"/>
      <c r="S120" s="2317"/>
      <c r="T120" s="2317"/>
      <c r="U120" s="2317"/>
      <c r="V120" s="2317"/>
      <c r="W120" s="2317"/>
      <c r="X120" s="2317"/>
      <c r="Y120" s="2317"/>
      <c r="Z120" s="2317"/>
      <c r="AA120" s="2317"/>
      <c r="AB120" s="2317"/>
      <c r="AC120" s="2318"/>
    </row>
    <row r="121" spans="2:29">
      <c r="B121" s="2313">
        <v>21</v>
      </c>
      <c r="C121" s="3250"/>
      <c r="D121" s="3254"/>
      <c r="E121" s="3257"/>
      <c r="F121" s="2319" t="s">
        <v>4038</v>
      </c>
      <c r="G121" s="2319"/>
      <c r="H121" s="2320"/>
      <c r="I121" s="2321"/>
      <c r="J121" s="2322"/>
      <c r="K121" s="2322"/>
      <c r="L121" s="2322"/>
      <c r="M121" s="2322"/>
      <c r="N121" s="2322"/>
      <c r="O121" s="2322"/>
      <c r="P121" s="2322"/>
      <c r="Q121" s="2322"/>
      <c r="R121" s="2322"/>
      <c r="S121" s="2322"/>
      <c r="T121" s="2322"/>
      <c r="U121" s="2322"/>
      <c r="V121" s="2322"/>
      <c r="W121" s="2322"/>
      <c r="X121" s="2322"/>
      <c r="Y121" s="2322"/>
      <c r="Z121" s="2322"/>
      <c r="AA121" s="2322"/>
      <c r="AB121" s="2322"/>
      <c r="AC121" s="2323"/>
    </row>
    <row r="122" spans="2:29">
      <c r="B122" s="2313">
        <v>22</v>
      </c>
      <c r="C122" s="3250"/>
      <c r="D122" s="3252"/>
      <c r="E122" s="3255"/>
      <c r="F122" s="2308" t="s">
        <v>4036</v>
      </c>
      <c r="G122" s="2308"/>
      <c r="H122" s="2309"/>
      <c r="I122" s="2310"/>
      <c r="J122" s="2311"/>
      <c r="K122" s="2311"/>
      <c r="L122" s="2311"/>
      <c r="M122" s="2311"/>
      <c r="N122" s="2311"/>
      <c r="O122" s="2311"/>
      <c r="P122" s="2311"/>
      <c r="Q122" s="2311"/>
      <c r="R122" s="2311"/>
      <c r="S122" s="2311"/>
      <c r="T122" s="2311"/>
      <c r="U122" s="2311"/>
      <c r="V122" s="2311"/>
      <c r="W122" s="2311"/>
      <c r="X122" s="2311"/>
      <c r="Y122" s="2311"/>
      <c r="Z122" s="2311"/>
      <c r="AA122" s="2311"/>
      <c r="AB122" s="2311"/>
      <c r="AC122" s="2312"/>
    </row>
    <row r="123" spans="2:29">
      <c r="B123" s="2313">
        <v>23</v>
      </c>
      <c r="C123" s="3250"/>
      <c r="D123" s="3253"/>
      <c r="E123" s="3256"/>
      <c r="F123" s="2314" t="s">
        <v>4037</v>
      </c>
      <c r="G123" s="2314"/>
      <c r="H123" s="2315"/>
      <c r="I123" s="2316"/>
      <c r="J123" s="2317"/>
      <c r="K123" s="2317"/>
      <c r="L123" s="2317"/>
      <c r="M123" s="2317"/>
      <c r="N123" s="2317"/>
      <c r="O123" s="2317"/>
      <c r="P123" s="2317"/>
      <c r="Q123" s="2317"/>
      <c r="R123" s="2317"/>
      <c r="S123" s="2317"/>
      <c r="T123" s="2317"/>
      <c r="U123" s="2317"/>
      <c r="V123" s="2317"/>
      <c r="W123" s="2317"/>
      <c r="X123" s="2317"/>
      <c r="Y123" s="2317"/>
      <c r="Z123" s="2317"/>
      <c r="AA123" s="2317"/>
      <c r="AB123" s="2317"/>
      <c r="AC123" s="2318"/>
    </row>
    <row r="124" spans="2:29">
      <c r="B124" s="2324">
        <v>24</v>
      </c>
      <c r="C124" s="3251"/>
      <c r="D124" s="3254"/>
      <c r="E124" s="3257"/>
      <c r="F124" s="2319" t="s">
        <v>4038</v>
      </c>
      <c r="G124" s="2319"/>
      <c r="H124" s="2320"/>
      <c r="I124" s="2321"/>
      <c r="J124" s="2322"/>
      <c r="K124" s="2322"/>
      <c r="L124" s="2322"/>
      <c r="M124" s="2322"/>
      <c r="N124" s="2322"/>
      <c r="O124" s="2322"/>
      <c r="P124" s="2322"/>
      <c r="Q124" s="2322"/>
      <c r="R124" s="2322"/>
      <c r="S124" s="2322"/>
      <c r="T124" s="2322"/>
      <c r="U124" s="2322"/>
      <c r="V124" s="2322"/>
      <c r="W124" s="2322"/>
      <c r="X124" s="2322"/>
      <c r="Y124" s="2322"/>
      <c r="Z124" s="2322"/>
      <c r="AA124" s="2322"/>
      <c r="AB124" s="2322"/>
      <c r="AC124" s="2323"/>
    </row>
    <row r="125" spans="2:29">
      <c r="B125" s="2307">
        <v>25</v>
      </c>
      <c r="C125" s="3249" t="s">
        <v>4049</v>
      </c>
      <c r="D125" s="3252"/>
      <c r="E125" s="3255"/>
      <c r="F125" s="2308" t="s">
        <v>4036</v>
      </c>
      <c r="G125" s="2308"/>
      <c r="H125" s="2309"/>
      <c r="I125" s="2310"/>
      <c r="J125" s="2311"/>
      <c r="K125" s="2311"/>
      <c r="L125" s="2311"/>
      <c r="M125" s="2311"/>
      <c r="N125" s="2311"/>
      <c r="O125" s="2311"/>
      <c r="P125" s="2311"/>
      <c r="Q125" s="2311"/>
      <c r="R125" s="2311"/>
      <c r="S125" s="2311"/>
      <c r="T125" s="2311"/>
      <c r="U125" s="2311"/>
      <c r="V125" s="2311"/>
      <c r="W125" s="2311"/>
      <c r="X125" s="2311"/>
      <c r="Y125" s="2311"/>
      <c r="Z125" s="2311"/>
      <c r="AA125" s="2311"/>
      <c r="AB125" s="2311"/>
      <c r="AC125" s="2312"/>
    </row>
    <row r="126" spans="2:29" s="2295" customFormat="1">
      <c r="B126" s="2313">
        <v>26</v>
      </c>
      <c r="C126" s="3250"/>
      <c r="D126" s="3253"/>
      <c r="E126" s="3256"/>
      <c r="F126" s="2314" t="s">
        <v>4037</v>
      </c>
      <c r="G126" s="2314"/>
      <c r="H126" s="2315"/>
      <c r="I126" s="2316"/>
      <c r="J126" s="2317"/>
      <c r="K126" s="2317"/>
      <c r="L126" s="2317"/>
      <c r="M126" s="2317"/>
      <c r="N126" s="2317"/>
      <c r="O126" s="2317"/>
      <c r="P126" s="2317"/>
      <c r="Q126" s="2317"/>
      <c r="R126" s="2317"/>
      <c r="S126" s="2317"/>
      <c r="T126" s="2317"/>
      <c r="U126" s="2317"/>
      <c r="V126" s="2317"/>
      <c r="W126" s="2317"/>
      <c r="X126" s="2317"/>
      <c r="Y126" s="2317"/>
      <c r="Z126" s="2317"/>
      <c r="AA126" s="2317"/>
      <c r="AB126" s="2317"/>
      <c r="AC126" s="2318"/>
    </row>
    <row r="127" spans="2:29">
      <c r="B127" s="2313">
        <v>27</v>
      </c>
      <c r="C127" s="3250"/>
      <c r="D127" s="3254"/>
      <c r="E127" s="3257"/>
      <c r="F127" s="2319" t="s">
        <v>4038</v>
      </c>
      <c r="G127" s="2319"/>
      <c r="H127" s="2320"/>
      <c r="I127" s="2321"/>
      <c r="J127" s="2322"/>
      <c r="K127" s="2322"/>
      <c r="L127" s="2322"/>
      <c r="M127" s="2322"/>
      <c r="N127" s="2322"/>
      <c r="O127" s="2322"/>
      <c r="P127" s="2322"/>
      <c r="Q127" s="2322"/>
      <c r="R127" s="2322"/>
      <c r="S127" s="2322"/>
      <c r="T127" s="2322"/>
      <c r="U127" s="2322"/>
      <c r="V127" s="2322"/>
      <c r="W127" s="2322"/>
      <c r="X127" s="2322"/>
      <c r="Y127" s="2322"/>
      <c r="Z127" s="2322"/>
      <c r="AA127" s="2322"/>
      <c r="AB127" s="2322"/>
      <c r="AC127" s="2323"/>
    </row>
    <row r="128" spans="2:29">
      <c r="B128" s="2313">
        <v>31</v>
      </c>
      <c r="C128" s="3250"/>
      <c r="D128" s="3252"/>
      <c r="E128" s="3255"/>
      <c r="F128" s="2308" t="s">
        <v>4036</v>
      </c>
      <c r="G128" s="2308"/>
      <c r="H128" s="2309"/>
      <c r="I128" s="2310"/>
      <c r="J128" s="2311"/>
      <c r="K128" s="2311"/>
      <c r="L128" s="2311"/>
      <c r="M128" s="2311"/>
      <c r="N128" s="2311"/>
      <c r="O128" s="2311"/>
      <c r="P128" s="2311"/>
      <c r="Q128" s="2311"/>
      <c r="R128" s="2311"/>
      <c r="S128" s="2311"/>
      <c r="T128" s="2311"/>
      <c r="U128" s="2311"/>
      <c r="V128" s="2311"/>
      <c r="W128" s="2311"/>
      <c r="X128" s="2311"/>
      <c r="Y128" s="2311"/>
      <c r="Z128" s="2311"/>
      <c r="AA128" s="2311"/>
      <c r="AB128" s="2311"/>
      <c r="AC128" s="2312"/>
    </row>
    <row r="129" spans="2:29">
      <c r="B129" s="2313">
        <v>32</v>
      </c>
      <c r="C129" s="3250"/>
      <c r="D129" s="3253"/>
      <c r="E129" s="3256"/>
      <c r="F129" s="2314" t="s">
        <v>4037</v>
      </c>
      <c r="G129" s="2314"/>
      <c r="H129" s="2315"/>
      <c r="I129" s="2316"/>
      <c r="J129" s="2317"/>
      <c r="K129" s="2317"/>
      <c r="L129" s="2317"/>
      <c r="M129" s="2317"/>
      <c r="N129" s="2317"/>
      <c r="O129" s="2317"/>
      <c r="P129" s="2317"/>
      <c r="Q129" s="2317"/>
      <c r="R129" s="2317"/>
      <c r="S129" s="2317"/>
      <c r="T129" s="2317"/>
      <c r="U129" s="2317"/>
      <c r="V129" s="2317"/>
      <c r="W129" s="2317"/>
      <c r="X129" s="2317"/>
      <c r="Y129" s="2317"/>
      <c r="Z129" s="2317"/>
      <c r="AA129" s="2317"/>
      <c r="AB129" s="2317"/>
      <c r="AC129" s="2318"/>
    </row>
    <row r="130" spans="2:29">
      <c r="B130" s="2313">
        <v>33</v>
      </c>
      <c r="C130" s="3250"/>
      <c r="D130" s="3254"/>
      <c r="E130" s="3257"/>
      <c r="F130" s="2319" t="s">
        <v>4038</v>
      </c>
      <c r="G130" s="2319"/>
      <c r="H130" s="2320"/>
      <c r="I130" s="2321"/>
      <c r="J130" s="2322"/>
      <c r="K130" s="2322"/>
      <c r="L130" s="2322"/>
      <c r="M130" s="2322"/>
      <c r="N130" s="2322"/>
      <c r="O130" s="2322"/>
      <c r="P130" s="2322"/>
      <c r="Q130" s="2322"/>
      <c r="R130" s="2322"/>
      <c r="S130" s="2322"/>
      <c r="T130" s="2322"/>
      <c r="U130" s="2322"/>
      <c r="V130" s="2322"/>
      <c r="W130" s="2322"/>
      <c r="X130" s="2322"/>
      <c r="Y130" s="2322"/>
      <c r="Z130" s="2322"/>
      <c r="AA130" s="2322"/>
      <c r="AB130" s="2322"/>
      <c r="AC130" s="2323"/>
    </row>
    <row r="131" spans="2:29">
      <c r="B131" s="2313">
        <v>34</v>
      </c>
      <c r="C131" s="3250"/>
      <c r="D131" s="3252"/>
      <c r="E131" s="3255"/>
      <c r="F131" s="2308" t="s">
        <v>4036</v>
      </c>
      <c r="G131" s="2308"/>
      <c r="H131" s="2309"/>
      <c r="I131" s="2310"/>
      <c r="J131" s="2311"/>
      <c r="K131" s="2311"/>
      <c r="L131" s="2311"/>
      <c r="M131" s="2311"/>
      <c r="N131" s="2311"/>
      <c r="O131" s="2311"/>
      <c r="P131" s="2311"/>
      <c r="Q131" s="2311"/>
      <c r="R131" s="2311"/>
      <c r="S131" s="2311"/>
      <c r="T131" s="2311"/>
      <c r="U131" s="2311"/>
      <c r="V131" s="2311"/>
      <c r="W131" s="2311"/>
      <c r="X131" s="2311"/>
      <c r="Y131" s="2311"/>
      <c r="Z131" s="2311"/>
      <c r="AA131" s="2311"/>
      <c r="AB131" s="2311"/>
      <c r="AC131" s="2312"/>
    </row>
    <row r="132" spans="2:29">
      <c r="B132" s="2313">
        <v>35</v>
      </c>
      <c r="C132" s="3250"/>
      <c r="D132" s="3253"/>
      <c r="E132" s="3256"/>
      <c r="F132" s="2314" t="s">
        <v>4037</v>
      </c>
      <c r="G132" s="2314"/>
      <c r="H132" s="2315"/>
      <c r="I132" s="2316"/>
      <c r="J132" s="2317"/>
      <c r="K132" s="2317"/>
      <c r="L132" s="2317"/>
      <c r="M132" s="2317"/>
      <c r="N132" s="2317"/>
      <c r="O132" s="2317"/>
      <c r="P132" s="2317"/>
      <c r="Q132" s="2317"/>
      <c r="R132" s="2317"/>
      <c r="S132" s="2317"/>
      <c r="T132" s="2317"/>
      <c r="U132" s="2317"/>
      <c r="V132" s="2317"/>
      <c r="W132" s="2317"/>
      <c r="X132" s="2317"/>
      <c r="Y132" s="2317"/>
      <c r="Z132" s="2317"/>
      <c r="AA132" s="2317"/>
      <c r="AB132" s="2317"/>
      <c r="AC132" s="2318"/>
    </row>
    <row r="133" spans="2:29">
      <c r="B133" s="2324">
        <v>36</v>
      </c>
      <c r="C133" s="3251"/>
      <c r="D133" s="3254"/>
      <c r="E133" s="3257"/>
      <c r="F133" s="2319" t="s">
        <v>4038</v>
      </c>
      <c r="G133" s="2319"/>
      <c r="H133" s="2320"/>
      <c r="I133" s="2321"/>
      <c r="J133" s="2322"/>
      <c r="K133" s="2322"/>
      <c r="L133" s="2322"/>
      <c r="M133" s="2322"/>
      <c r="N133" s="2322"/>
      <c r="O133" s="2322"/>
      <c r="P133" s="2322"/>
      <c r="Q133" s="2322"/>
      <c r="R133" s="2322"/>
      <c r="S133" s="2322"/>
      <c r="T133" s="2322"/>
      <c r="U133" s="2322"/>
      <c r="V133" s="2322"/>
      <c r="W133" s="2322"/>
      <c r="X133" s="2322"/>
      <c r="Y133" s="2322"/>
      <c r="Z133" s="2322"/>
      <c r="AA133" s="2322"/>
      <c r="AB133" s="2322"/>
      <c r="AC133" s="2323"/>
    </row>
    <row r="134" spans="2:29">
      <c r="B134" s="2307">
        <v>37</v>
      </c>
      <c r="C134" s="3249" t="s">
        <v>4050</v>
      </c>
      <c r="D134" s="3252"/>
      <c r="E134" s="3255"/>
      <c r="F134" s="2308" t="s">
        <v>4036</v>
      </c>
      <c r="G134" s="2308"/>
      <c r="H134" s="2309"/>
      <c r="I134" s="2310"/>
      <c r="J134" s="2311"/>
      <c r="K134" s="2311"/>
      <c r="L134" s="2311"/>
      <c r="M134" s="2311"/>
      <c r="N134" s="2311"/>
      <c r="O134" s="2311"/>
      <c r="P134" s="2311"/>
      <c r="Q134" s="2311"/>
      <c r="R134" s="2311"/>
      <c r="S134" s="2311"/>
      <c r="T134" s="2311"/>
      <c r="U134" s="2311"/>
      <c r="V134" s="2311"/>
      <c r="W134" s="2311"/>
      <c r="X134" s="2311"/>
      <c r="Y134" s="2311"/>
      <c r="Z134" s="2311"/>
      <c r="AA134" s="2311"/>
      <c r="AB134" s="2311"/>
      <c r="AC134" s="2312"/>
    </row>
    <row r="135" spans="2:29" s="2295" customFormat="1">
      <c r="B135" s="2313">
        <v>38</v>
      </c>
      <c r="C135" s="3250"/>
      <c r="D135" s="3253"/>
      <c r="E135" s="3256"/>
      <c r="F135" s="2314" t="s">
        <v>4037</v>
      </c>
      <c r="G135" s="2314"/>
      <c r="H135" s="2315"/>
      <c r="I135" s="2316"/>
      <c r="J135" s="2317"/>
      <c r="K135" s="2317"/>
      <c r="L135" s="2317"/>
      <c r="M135" s="2317"/>
      <c r="N135" s="2317"/>
      <c r="O135" s="2317"/>
      <c r="P135" s="2317"/>
      <c r="Q135" s="2317"/>
      <c r="R135" s="2317"/>
      <c r="S135" s="2317"/>
      <c r="T135" s="2317"/>
      <c r="U135" s="2317"/>
      <c r="V135" s="2317"/>
      <c r="W135" s="2317"/>
      <c r="X135" s="2317"/>
      <c r="Y135" s="2317"/>
      <c r="Z135" s="2317"/>
      <c r="AA135" s="2317"/>
      <c r="AB135" s="2317"/>
      <c r="AC135" s="2318"/>
    </row>
    <row r="136" spans="2:29">
      <c r="B136" s="2313">
        <v>39</v>
      </c>
      <c r="C136" s="3250"/>
      <c r="D136" s="3254"/>
      <c r="E136" s="3257"/>
      <c r="F136" s="2319" t="s">
        <v>4038</v>
      </c>
      <c r="G136" s="2319"/>
      <c r="H136" s="2320"/>
      <c r="I136" s="2321"/>
      <c r="J136" s="2322"/>
      <c r="K136" s="2322"/>
      <c r="L136" s="2322"/>
      <c r="M136" s="2322"/>
      <c r="N136" s="2322"/>
      <c r="O136" s="2322"/>
      <c r="P136" s="2322"/>
      <c r="Q136" s="2322"/>
      <c r="R136" s="2322"/>
      <c r="S136" s="2322"/>
      <c r="T136" s="2322"/>
      <c r="U136" s="2322"/>
      <c r="V136" s="2322"/>
      <c r="W136" s="2322"/>
      <c r="X136" s="2322"/>
      <c r="Y136" s="2322"/>
      <c r="Z136" s="2322"/>
      <c r="AA136" s="2322"/>
      <c r="AB136" s="2322"/>
      <c r="AC136" s="2323"/>
    </row>
    <row r="137" spans="2:29">
      <c r="B137" s="2313">
        <v>43</v>
      </c>
      <c r="C137" s="3250"/>
      <c r="D137" s="3252"/>
      <c r="E137" s="3255"/>
      <c r="F137" s="2308" t="s">
        <v>4036</v>
      </c>
      <c r="G137" s="2308"/>
      <c r="H137" s="2309"/>
      <c r="I137" s="2310"/>
      <c r="J137" s="2311"/>
      <c r="K137" s="2311"/>
      <c r="L137" s="2311"/>
      <c r="M137" s="2311"/>
      <c r="N137" s="2311"/>
      <c r="O137" s="2311"/>
      <c r="P137" s="2311"/>
      <c r="Q137" s="2311"/>
      <c r="R137" s="2311"/>
      <c r="S137" s="2311"/>
      <c r="T137" s="2311"/>
      <c r="U137" s="2311"/>
      <c r="V137" s="2311"/>
      <c r="W137" s="2311"/>
      <c r="X137" s="2311"/>
      <c r="Y137" s="2311"/>
      <c r="Z137" s="2311"/>
      <c r="AA137" s="2311"/>
      <c r="AB137" s="2311"/>
      <c r="AC137" s="2312"/>
    </row>
    <row r="138" spans="2:29">
      <c r="B138" s="2313">
        <v>44</v>
      </c>
      <c r="C138" s="3250"/>
      <c r="D138" s="3253"/>
      <c r="E138" s="3256"/>
      <c r="F138" s="2314" t="s">
        <v>4037</v>
      </c>
      <c r="G138" s="2314"/>
      <c r="H138" s="2315"/>
      <c r="I138" s="2316"/>
      <c r="J138" s="2317"/>
      <c r="K138" s="2317"/>
      <c r="L138" s="2317"/>
      <c r="M138" s="2317"/>
      <c r="N138" s="2317"/>
      <c r="O138" s="2317"/>
      <c r="P138" s="2317"/>
      <c r="Q138" s="2317"/>
      <c r="R138" s="2317"/>
      <c r="S138" s="2317"/>
      <c r="T138" s="2317"/>
      <c r="U138" s="2317"/>
      <c r="V138" s="2317"/>
      <c r="W138" s="2317"/>
      <c r="X138" s="2317"/>
      <c r="Y138" s="2317"/>
      <c r="Z138" s="2317"/>
      <c r="AA138" s="2317"/>
      <c r="AB138" s="2317"/>
      <c r="AC138" s="2318"/>
    </row>
    <row r="139" spans="2:29">
      <c r="B139" s="2313">
        <v>45</v>
      </c>
      <c r="C139" s="3250"/>
      <c r="D139" s="3254"/>
      <c r="E139" s="3257"/>
      <c r="F139" s="2319" t="s">
        <v>4038</v>
      </c>
      <c r="G139" s="2319"/>
      <c r="H139" s="2320"/>
      <c r="I139" s="2321"/>
      <c r="J139" s="2322"/>
      <c r="K139" s="2322"/>
      <c r="L139" s="2322"/>
      <c r="M139" s="2322"/>
      <c r="N139" s="2322"/>
      <c r="O139" s="2322"/>
      <c r="P139" s="2322"/>
      <c r="Q139" s="2322"/>
      <c r="R139" s="2322"/>
      <c r="S139" s="2322"/>
      <c r="T139" s="2322"/>
      <c r="U139" s="2322"/>
      <c r="V139" s="2322"/>
      <c r="W139" s="2322"/>
      <c r="X139" s="2322"/>
      <c r="Y139" s="2322"/>
      <c r="Z139" s="2322"/>
      <c r="AA139" s="2322"/>
      <c r="AB139" s="2322"/>
      <c r="AC139" s="2323"/>
    </row>
    <row r="140" spans="2:29">
      <c r="B140" s="2313">
        <v>46</v>
      </c>
      <c r="C140" s="3250"/>
      <c r="D140" s="3252"/>
      <c r="E140" s="3255"/>
      <c r="F140" s="2308" t="s">
        <v>4036</v>
      </c>
      <c r="G140" s="2308"/>
      <c r="H140" s="2309"/>
      <c r="I140" s="2310"/>
      <c r="J140" s="2311"/>
      <c r="K140" s="2311"/>
      <c r="L140" s="2311"/>
      <c r="M140" s="2311"/>
      <c r="N140" s="2311"/>
      <c r="O140" s="2311"/>
      <c r="P140" s="2311"/>
      <c r="Q140" s="2311"/>
      <c r="R140" s="2311"/>
      <c r="S140" s="2311"/>
      <c r="T140" s="2311"/>
      <c r="U140" s="2311"/>
      <c r="V140" s="2311"/>
      <c r="W140" s="2311"/>
      <c r="X140" s="2311"/>
      <c r="Y140" s="2311"/>
      <c r="Z140" s="2311"/>
      <c r="AA140" s="2311"/>
      <c r="AB140" s="2311"/>
      <c r="AC140" s="2312"/>
    </row>
    <row r="141" spans="2:29">
      <c r="B141" s="2313">
        <v>47</v>
      </c>
      <c r="C141" s="3250"/>
      <c r="D141" s="3253"/>
      <c r="E141" s="3256"/>
      <c r="F141" s="2314" t="s">
        <v>4037</v>
      </c>
      <c r="G141" s="2314"/>
      <c r="H141" s="2315"/>
      <c r="I141" s="2316"/>
      <c r="J141" s="2317"/>
      <c r="K141" s="2317"/>
      <c r="L141" s="2317"/>
      <c r="M141" s="2317"/>
      <c r="N141" s="2317"/>
      <c r="O141" s="2317"/>
      <c r="P141" s="2317"/>
      <c r="Q141" s="2317"/>
      <c r="R141" s="2317"/>
      <c r="S141" s="2317"/>
      <c r="T141" s="2317"/>
      <c r="U141" s="2317"/>
      <c r="V141" s="2317"/>
      <c r="W141" s="2317"/>
      <c r="X141" s="2317"/>
      <c r="Y141" s="2317"/>
      <c r="Z141" s="2317"/>
      <c r="AA141" s="2317"/>
      <c r="AB141" s="2317"/>
      <c r="AC141" s="2318"/>
    </row>
    <row r="142" spans="2:29">
      <c r="B142" s="2324">
        <v>48</v>
      </c>
      <c r="C142" s="3251"/>
      <c r="D142" s="3254"/>
      <c r="E142" s="3257"/>
      <c r="F142" s="2319" t="s">
        <v>4038</v>
      </c>
      <c r="G142" s="2319"/>
      <c r="H142" s="2320"/>
      <c r="I142" s="2321"/>
      <c r="J142" s="2322"/>
      <c r="K142" s="2322"/>
      <c r="L142" s="2322"/>
      <c r="M142" s="2322"/>
      <c r="N142" s="2322"/>
      <c r="O142" s="2322"/>
      <c r="P142" s="2322"/>
      <c r="Q142" s="2322"/>
      <c r="R142" s="2322"/>
      <c r="S142" s="2322"/>
      <c r="T142" s="2322"/>
      <c r="U142" s="2322"/>
      <c r="V142" s="2322"/>
      <c r="W142" s="2322"/>
      <c r="X142" s="2322"/>
      <c r="Y142" s="2322"/>
      <c r="Z142" s="2322"/>
      <c r="AA142" s="2322"/>
      <c r="AB142" s="2322"/>
      <c r="AC142" s="2323"/>
    </row>
    <row r="143" spans="2:29">
      <c r="B143" s="2307">
        <v>49</v>
      </c>
      <c r="C143" s="3249" t="s">
        <v>4051</v>
      </c>
      <c r="D143" s="3252"/>
      <c r="E143" s="3255"/>
      <c r="F143" s="2308" t="s">
        <v>4036</v>
      </c>
      <c r="G143" s="2308"/>
      <c r="H143" s="2309"/>
      <c r="I143" s="2310"/>
      <c r="J143" s="2311"/>
      <c r="K143" s="2311"/>
      <c r="L143" s="2311"/>
      <c r="M143" s="2311"/>
      <c r="N143" s="2311"/>
      <c r="O143" s="2311"/>
      <c r="P143" s="2311"/>
      <c r="Q143" s="2311"/>
      <c r="R143" s="2311"/>
      <c r="S143" s="2311"/>
      <c r="T143" s="2311"/>
      <c r="U143" s="2311"/>
      <c r="V143" s="2311"/>
      <c r="W143" s="2311"/>
      <c r="X143" s="2311"/>
      <c r="Y143" s="2311"/>
      <c r="Z143" s="2311"/>
      <c r="AA143" s="2311"/>
      <c r="AB143" s="2311"/>
      <c r="AC143" s="2312"/>
    </row>
    <row r="144" spans="2:29" s="2295" customFormat="1">
      <c r="B144" s="2313">
        <v>50</v>
      </c>
      <c r="C144" s="3250"/>
      <c r="D144" s="3253"/>
      <c r="E144" s="3256"/>
      <c r="F144" s="2314" t="s">
        <v>4037</v>
      </c>
      <c r="G144" s="2314"/>
      <c r="H144" s="2315"/>
      <c r="I144" s="2316"/>
      <c r="J144" s="2317"/>
      <c r="K144" s="2317"/>
      <c r="L144" s="2317"/>
      <c r="M144" s="2317"/>
      <c r="N144" s="2317"/>
      <c r="O144" s="2317"/>
      <c r="P144" s="2317"/>
      <c r="Q144" s="2317"/>
      <c r="R144" s="2317"/>
      <c r="S144" s="2317"/>
      <c r="T144" s="2317"/>
      <c r="U144" s="2317"/>
      <c r="V144" s="2317"/>
      <c r="W144" s="2317"/>
      <c r="X144" s="2317"/>
      <c r="Y144" s="2317"/>
      <c r="Z144" s="2317"/>
      <c r="AA144" s="2317"/>
      <c r="AB144" s="2317"/>
      <c r="AC144" s="2318"/>
    </row>
    <row r="145" spans="2:29">
      <c r="B145" s="2313">
        <v>51</v>
      </c>
      <c r="C145" s="3250"/>
      <c r="D145" s="3254"/>
      <c r="E145" s="3257"/>
      <c r="F145" s="2319" t="s">
        <v>4038</v>
      </c>
      <c r="G145" s="2319"/>
      <c r="H145" s="2320"/>
      <c r="I145" s="2321"/>
      <c r="J145" s="2322"/>
      <c r="K145" s="2322"/>
      <c r="L145" s="2322"/>
      <c r="M145" s="2322"/>
      <c r="N145" s="2322"/>
      <c r="O145" s="2322"/>
      <c r="P145" s="2322"/>
      <c r="Q145" s="2322"/>
      <c r="R145" s="2322"/>
      <c r="S145" s="2322"/>
      <c r="T145" s="2322"/>
      <c r="U145" s="2322"/>
      <c r="V145" s="2322"/>
      <c r="W145" s="2322"/>
      <c r="X145" s="2322"/>
      <c r="Y145" s="2322"/>
      <c r="Z145" s="2322"/>
      <c r="AA145" s="2322"/>
      <c r="AB145" s="2322"/>
      <c r="AC145" s="2323"/>
    </row>
    <row r="146" spans="2:29">
      <c r="B146" s="2313">
        <v>55</v>
      </c>
      <c r="C146" s="3250"/>
      <c r="D146" s="3252"/>
      <c r="E146" s="3255"/>
      <c r="F146" s="2308" t="s">
        <v>4036</v>
      </c>
      <c r="G146" s="2308"/>
      <c r="H146" s="2309"/>
      <c r="I146" s="2310"/>
      <c r="J146" s="2311"/>
      <c r="K146" s="2311"/>
      <c r="L146" s="2311"/>
      <c r="M146" s="2311"/>
      <c r="N146" s="2311"/>
      <c r="O146" s="2311"/>
      <c r="P146" s="2311"/>
      <c r="Q146" s="2311"/>
      <c r="R146" s="2311"/>
      <c r="S146" s="2311"/>
      <c r="T146" s="2311"/>
      <c r="U146" s="2311"/>
      <c r="V146" s="2311"/>
      <c r="W146" s="2311"/>
      <c r="X146" s="2311"/>
      <c r="Y146" s="2311"/>
      <c r="Z146" s="2311"/>
      <c r="AA146" s="2311"/>
      <c r="AB146" s="2311"/>
      <c r="AC146" s="2312"/>
    </row>
    <row r="147" spans="2:29">
      <c r="B147" s="2313">
        <v>56</v>
      </c>
      <c r="C147" s="3250"/>
      <c r="D147" s="3253"/>
      <c r="E147" s="3256"/>
      <c r="F147" s="2314" t="s">
        <v>4037</v>
      </c>
      <c r="G147" s="2314"/>
      <c r="H147" s="2315"/>
      <c r="I147" s="2316"/>
      <c r="J147" s="2317"/>
      <c r="K147" s="2317"/>
      <c r="L147" s="2317"/>
      <c r="M147" s="2317"/>
      <c r="N147" s="2317"/>
      <c r="O147" s="2317"/>
      <c r="P147" s="2317"/>
      <c r="Q147" s="2317"/>
      <c r="R147" s="2317"/>
      <c r="S147" s="2317"/>
      <c r="T147" s="2317"/>
      <c r="U147" s="2317"/>
      <c r="V147" s="2317"/>
      <c r="W147" s="2317"/>
      <c r="X147" s="2317"/>
      <c r="Y147" s="2317"/>
      <c r="Z147" s="2317"/>
      <c r="AA147" s="2317"/>
      <c r="AB147" s="2317"/>
      <c r="AC147" s="2318"/>
    </row>
    <row r="148" spans="2:29">
      <c r="B148" s="2313">
        <v>57</v>
      </c>
      <c r="C148" s="3250"/>
      <c r="D148" s="3254"/>
      <c r="E148" s="3257"/>
      <c r="F148" s="2319" t="s">
        <v>4038</v>
      </c>
      <c r="G148" s="2319"/>
      <c r="H148" s="2320"/>
      <c r="I148" s="2321"/>
      <c r="J148" s="2322"/>
      <c r="K148" s="2322"/>
      <c r="L148" s="2322"/>
      <c r="M148" s="2322"/>
      <c r="N148" s="2322"/>
      <c r="O148" s="2322"/>
      <c r="P148" s="2322"/>
      <c r="Q148" s="2322"/>
      <c r="R148" s="2322"/>
      <c r="S148" s="2322"/>
      <c r="T148" s="2322"/>
      <c r="U148" s="2322"/>
      <c r="V148" s="2322"/>
      <c r="W148" s="2322"/>
      <c r="X148" s="2322"/>
      <c r="Y148" s="2322"/>
      <c r="Z148" s="2322"/>
      <c r="AA148" s="2322"/>
      <c r="AB148" s="2322"/>
      <c r="AC148" s="2323"/>
    </row>
    <row r="149" spans="2:29">
      <c r="B149" s="2313">
        <v>58</v>
      </c>
      <c r="C149" s="3250"/>
      <c r="D149" s="3252"/>
      <c r="E149" s="3255"/>
      <c r="F149" s="2308" t="s">
        <v>4036</v>
      </c>
      <c r="G149" s="2308"/>
      <c r="H149" s="2309"/>
      <c r="I149" s="2310"/>
      <c r="J149" s="2311"/>
      <c r="K149" s="2311"/>
      <c r="L149" s="2311"/>
      <c r="M149" s="2311"/>
      <c r="N149" s="2311"/>
      <c r="O149" s="2311"/>
      <c r="P149" s="2311"/>
      <c r="Q149" s="2311"/>
      <c r="R149" s="2311"/>
      <c r="S149" s="2311"/>
      <c r="T149" s="2311"/>
      <c r="U149" s="2311"/>
      <c r="V149" s="2311"/>
      <c r="W149" s="2311"/>
      <c r="X149" s="2311"/>
      <c r="Y149" s="2311"/>
      <c r="Z149" s="2311"/>
      <c r="AA149" s="2311"/>
      <c r="AB149" s="2311"/>
      <c r="AC149" s="2312"/>
    </row>
    <row r="150" spans="2:29">
      <c r="B150" s="2313">
        <v>59</v>
      </c>
      <c r="C150" s="3250"/>
      <c r="D150" s="3253"/>
      <c r="E150" s="3256"/>
      <c r="F150" s="2314" t="s">
        <v>4037</v>
      </c>
      <c r="G150" s="2314"/>
      <c r="H150" s="2315"/>
      <c r="I150" s="2316"/>
      <c r="J150" s="2317"/>
      <c r="K150" s="2317"/>
      <c r="L150" s="2317"/>
      <c r="M150" s="2317"/>
      <c r="N150" s="2317"/>
      <c r="O150" s="2317"/>
      <c r="P150" s="2317"/>
      <c r="Q150" s="2317"/>
      <c r="R150" s="2317"/>
      <c r="S150" s="2317"/>
      <c r="T150" s="2317"/>
      <c r="U150" s="2317"/>
      <c r="V150" s="2317"/>
      <c r="W150" s="2317"/>
      <c r="X150" s="2317"/>
      <c r="Y150" s="2317"/>
      <c r="Z150" s="2317"/>
      <c r="AA150" s="2317"/>
      <c r="AB150" s="2317"/>
      <c r="AC150" s="2318"/>
    </row>
    <row r="151" spans="2:29">
      <c r="B151" s="2324">
        <v>60</v>
      </c>
      <c r="C151" s="3251"/>
      <c r="D151" s="3254"/>
      <c r="E151" s="3257"/>
      <c r="F151" s="2319" t="s">
        <v>4038</v>
      </c>
      <c r="G151" s="2319"/>
      <c r="H151" s="2320"/>
      <c r="I151" s="2321"/>
      <c r="J151" s="2322"/>
      <c r="K151" s="2322"/>
      <c r="L151" s="2322"/>
      <c r="M151" s="2322"/>
      <c r="N151" s="2322"/>
      <c r="O151" s="2322"/>
      <c r="P151" s="2322"/>
      <c r="Q151" s="2322"/>
      <c r="R151" s="2322"/>
      <c r="S151" s="2322"/>
      <c r="T151" s="2322"/>
      <c r="U151" s="2322"/>
      <c r="V151" s="2322"/>
      <c r="W151" s="2322"/>
      <c r="X151" s="2322"/>
      <c r="Y151" s="2322"/>
      <c r="Z151" s="2322"/>
      <c r="AA151" s="2322"/>
      <c r="AB151" s="2322"/>
      <c r="AC151" s="2323"/>
    </row>
    <row r="152" spans="2:29">
      <c r="B152" s="2307">
        <v>61</v>
      </c>
      <c r="C152" s="3249" t="s">
        <v>4052</v>
      </c>
      <c r="D152" s="3252"/>
      <c r="E152" s="3255"/>
      <c r="F152" s="2308" t="s">
        <v>4036</v>
      </c>
      <c r="G152" s="2308"/>
      <c r="H152" s="2309"/>
      <c r="I152" s="2310"/>
      <c r="J152" s="2311"/>
      <c r="K152" s="2311"/>
      <c r="L152" s="2311"/>
      <c r="M152" s="2311"/>
      <c r="N152" s="2311"/>
      <c r="O152" s="2311"/>
      <c r="P152" s="2311"/>
      <c r="Q152" s="2311"/>
      <c r="R152" s="2311"/>
      <c r="S152" s="2311"/>
      <c r="T152" s="2311"/>
      <c r="U152" s="2311"/>
      <c r="V152" s="2311"/>
      <c r="W152" s="2311"/>
      <c r="X152" s="2311"/>
      <c r="Y152" s="2311"/>
      <c r="Z152" s="2311"/>
      <c r="AA152" s="2311"/>
      <c r="AB152" s="2311"/>
      <c r="AC152" s="2312"/>
    </row>
    <row r="153" spans="2:29" s="2295" customFormat="1">
      <c r="B153" s="2313">
        <v>62</v>
      </c>
      <c r="C153" s="3250"/>
      <c r="D153" s="3253"/>
      <c r="E153" s="3256"/>
      <c r="F153" s="2314" t="s">
        <v>4037</v>
      </c>
      <c r="G153" s="2314"/>
      <c r="H153" s="2315"/>
      <c r="I153" s="2316"/>
      <c r="J153" s="2317"/>
      <c r="K153" s="2317"/>
      <c r="L153" s="2317"/>
      <c r="M153" s="2317"/>
      <c r="N153" s="2317"/>
      <c r="O153" s="2317"/>
      <c r="P153" s="2317"/>
      <c r="Q153" s="2317"/>
      <c r="R153" s="2317"/>
      <c r="S153" s="2317"/>
      <c r="T153" s="2317"/>
      <c r="U153" s="2317"/>
      <c r="V153" s="2317"/>
      <c r="W153" s="2317"/>
      <c r="X153" s="2317"/>
      <c r="Y153" s="2317"/>
      <c r="Z153" s="2317"/>
      <c r="AA153" s="2317"/>
      <c r="AB153" s="2317"/>
      <c r="AC153" s="2318"/>
    </row>
    <row r="154" spans="2:29">
      <c r="B154" s="2313">
        <v>63</v>
      </c>
      <c r="C154" s="3250"/>
      <c r="D154" s="3254"/>
      <c r="E154" s="3257"/>
      <c r="F154" s="2319" t="s">
        <v>4038</v>
      </c>
      <c r="G154" s="2319"/>
      <c r="H154" s="2320"/>
      <c r="I154" s="2321"/>
      <c r="J154" s="2322"/>
      <c r="K154" s="2322"/>
      <c r="L154" s="2322"/>
      <c r="M154" s="2322"/>
      <c r="N154" s="2322"/>
      <c r="O154" s="2322"/>
      <c r="P154" s="2322"/>
      <c r="Q154" s="2322"/>
      <c r="R154" s="2322"/>
      <c r="S154" s="2322"/>
      <c r="T154" s="2322"/>
      <c r="U154" s="2322"/>
      <c r="V154" s="2322"/>
      <c r="W154" s="2322"/>
      <c r="X154" s="2322"/>
      <c r="Y154" s="2322"/>
      <c r="Z154" s="2322"/>
      <c r="AA154" s="2322"/>
      <c r="AB154" s="2322"/>
      <c r="AC154" s="2323"/>
    </row>
    <row r="155" spans="2:29">
      <c r="B155" s="2313">
        <v>67</v>
      </c>
      <c r="C155" s="3250"/>
      <c r="D155" s="3252"/>
      <c r="E155" s="3255"/>
      <c r="F155" s="2308" t="s">
        <v>4036</v>
      </c>
      <c r="G155" s="2308"/>
      <c r="H155" s="2309"/>
      <c r="I155" s="2310"/>
      <c r="J155" s="2311"/>
      <c r="K155" s="2311"/>
      <c r="L155" s="2311"/>
      <c r="M155" s="2311"/>
      <c r="N155" s="2311"/>
      <c r="O155" s="2311"/>
      <c r="P155" s="2311"/>
      <c r="Q155" s="2311"/>
      <c r="R155" s="2311"/>
      <c r="S155" s="2311"/>
      <c r="T155" s="2311"/>
      <c r="U155" s="2311"/>
      <c r="V155" s="2311"/>
      <c r="W155" s="2311"/>
      <c r="X155" s="2311"/>
      <c r="Y155" s="2311"/>
      <c r="Z155" s="2311"/>
      <c r="AA155" s="2311"/>
      <c r="AB155" s="2311"/>
      <c r="AC155" s="2312"/>
    </row>
    <row r="156" spans="2:29">
      <c r="B156" s="2313">
        <v>68</v>
      </c>
      <c r="C156" s="3250"/>
      <c r="D156" s="3253"/>
      <c r="E156" s="3256"/>
      <c r="F156" s="2314" t="s">
        <v>4037</v>
      </c>
      <c r="G156" s="2314"/>
      <c r="H156" s="2315"/>
      <c r="I156" s="2316"/>
      <c r="J156" s="2317"/>
      <c r="K156" s="2317"/>
      <c r="L156" s="2317"/>
      <c r="M156" s="2317"/>
      <c r="N156" s="2317"/>
      <c r="O156" s="2317"/>
      <c r="P156" s="2317"/>
      <c r="Q156" s="2317"/>
      <c r="R156" s="2317"/>
      <c r="S156" s="2317"/>
      <c r="T156" s="2317"/>
      <c r="U156" s="2317"/>
      <c r="V156" s="2317"/>
      <c r="W156" s="2317"/>
      <c r="X156" s="2317"/>
      <c r="Y156" s="2317"/>
      <c r="Z156" s="2317"/>
      <c r="AA156" s="2317"/>
      <c r="AB156" s="2317"/>
      <c r="AC156" s="2318"/>
    </row>
    <row r="157" spans="2:29">
      <c r="B157" s="2313">
        <v>69</v>
      </c>
      <c r="C157" s="3250"/>
      <c r="D157" s="3254"/>
      <c r="E157" s="3257"/>
      <c r="F157" s="2319" t="s">
        <v>4038</v>
      </c>
      <c r="G157" s="2319"/>
      <c r="H157" s="2320"/>
      <c r="I157" s="2321"/>
      <c r="J157" s="2322"/>
      <c r="K157" s="2322"/>
      <c r="L157" s="2322"/>
      <c r="M157" s="2322"/>
      <c r="N157" s="2322"/>
      <c r="O157" s="2322"/>
      <c r="P157" s="2322"/>
      <c r="Q157" s="2322"/>
      <c r="R157" s="2322"/>
      <c r="S157" s="2322"/>
      <c r="T157" s="2322"/>
      <c r="U157" s="2322"/>
      <c r="V157" s="2322"/>
      <c r="W157" s="2322"/>
      <c r="X157" s="2322"/>
      <c r="Y157" s="2322"/>
      <c r="Z157" s="2322"/>
      <c r="AA157" s="2322"/>
      <c r="AB157" s="2322"/>
      <c r="AC157" s="2323"/>
    </row>
    <row r="158" spans="2:29">
      <c r="B158" s="2313">
        <v>70</v>
      </c>
      <c r="C158" s="3250"/>
      <c r="D158" s="3252"/>
      <c r="E158" s="3255"/>
      <c r="F158" s="2308" t="s">
        <v>4036</v>
      </c>
      <c r="G158" s="2308"/>
      <c r="H158" s="2309"/>
      <c r="I158" s="2310"/>
      <c r="J158" s="2311"/>
      <c r="K158" s="2311"/>
      <c r="L158" s="2311"/>
      <c r="M158" s="2311"/>
      <c r="N158" s="2311"/>
      <c r="O158" s="2311"/>
      <c r="P158" s="2311"/>
      <c r="Q158" s="2311"/>
      <c r="R158" s="2311"/>
      <c r="S158" s="2311"/>
      <c r="T158" s="2311"/>
      <c r="U158" s="2311"/>
      <c r="V158" s="2311"/>
      <c r="W158" s="2311"/>
      <c r="X158" s="2311"/>
      <c r="Y158" s="2311"/>
      <c r="Z158" s="2311"/>
      <c r="AA158" s="2311"/>
      <c r="AB158" s="2311"/>
      <c r="AC158" s="2312"/>
    </row>
    <row r="159" spans="2:29">
      <c r="B159" s="2313">
        <v>71</v>
      </c>
      <c r="C159" s="3250"/>
      <c r="D159" s="3253"/>
      <c r="E159" s="3256"/>
      <c r="F159" s="2314" t="s">
        <v>4037</v>
      </c>
      <c r="G159" s="2314"/>
      <c r="H159" s="2315"/>
      <c r="I159" s="2316"/>
      <c r="J159" s="2317"/>
      <c r="K159" s="2317"/>
      <c r="L159" s="2317"/>
      <c r="M159" s="2317"/>
      <c r="N159" s="2317"/>
      <c r="O159" s="2317"/>
      <c r="P159" s="2317"/>
      <c r="Q159" s="2317"/>
      <c r="R159" s="2317"/>
      <c r="S159" s="2317"/>
      <c r="T159" s="2317"/>
      <c r="U159" s="2317"/>
      <c r="V159" s="2317"/>
      <c r="W159" s="2317"/>
      <c r="X159" s="2317"/>
      <c r="Y159" s="2317"/>
      <c r="Z159" s="2317"/>
      <c r="AA159" s="2317"/>
      <c r="AB159" s="2317"/>
      <c r="AC159" s="2318"/>
    </row>
    <row r="160" spans="2:29">
      <c r="B160" s="2324">
        <v>72</v>
      </c>
      <c r="C160" s="3251"/>
      <c r="D160" s="3254"/>
      <c r="E160" s="3257"/>
      <c r="F160" s="2319" t="s">
        <v>4038</v>
      </c>
      <c r="G160" s="2319"/>
      <c r="H160" s="2320"/>
      <c r="I160" s="2321"/>
      <c r="J160" s="2322"/>
      <c r="K160" s="2322"/>
      <c r="L160" s="2322"/>
      <c r="M160" s="2322"/>
      <c r="N160" s="2322"/>
      <c r="O160" s="2322"/>
      <c r="P160" s="2322"/>
      <c r="Q160" s="2322"/>
      <c r="R160" s="2322"/>
      <c r="S160" s="2322"/>
      <c r="T160" s="2322"/>
      <c r="U160" s="2322"/>
      <c r="V160" s="2322"/>
      <c r="W160" s="2322"/>
      <c r="X160" s="2322"/>
      <c r="Y160" s="2322"/>
      <c r="Z160" s="2322"/>
      <c r="AA160" s="2322"/>
      <c r="AB160" s="2322"/>
      <c r="AC160" s="2323"/>
    </row>
    <row r="161" spans="2:29">
      <c r="B161" s="2307">
        <v>73</v>
      </c>
      <c r="C161" s="3249" t="s">
        <v>4053</v>
      </c>
      <c r="D161" s="3252"/>
      <c r="E161" s="3255"/>
      <c r="F161" s="2308" t="s">
        <v>4036</v>
      </c>
      <c r="G161" s="2308"/>
      <c r="H161" s="2309"/>
      <c r="I161" s="2310"/>
      <c r="J161" s="2311"/>
      <c r="K161" s="2311"/>
      <c r="L161" s="2311"/>
      <c r="M161" s="2311"/>
      <c r="N161" s="2311"/>
      <c r="O161" s="2311"/>
      <c r="P161" s="2311"/>
      <c r="Q161" s="2311"/>
      <c r="R161" s="2311"/>
      <c r="S161" s="2311"/>
      <c r="T161" s="2311"/>
      <c r="U161" s="2311"/>
      <c r="V161" s="2311"/>
      <c r="W161" s="2311"/>
      <c r="X161" s="2311"/>
      <c r="Y161" s="2311"/>
      <c r="Z161" s="2311"/>
      <c r="AA161" s="2311"/>
      <c r="AB161" s="2311"/>
      <c r="AC161" s="2312"/>
    </row>
    <row r="162" spans="2:29" s="2295" customFormat="1">
      <c r="B162" s="2313">
        <v>74</v>
      </c>
      <c r="C162" s="3250"/>
      <c r="D162" s="3253"/>
      <c r="E162" s="3256"/>
      <c r="F162" s="2314" t="s">
        <v>4037</v>
      </c>
      <c r="G162" s="2314"/>
      <c r="H162" s="2315"/>
      <c r="I162" s="2316"/>
      <c r="J162" s="2317"/>
      <c r="K162" s="2317"/>
      <c r="L162" s="2317"/>
      <c r="M162" s="2317"/>
      <c r="N162" s="2317"/>
      <c r="O162" s="2317"/>
      <c r="P162" s="2317"/>
      <c r="Q162" s="2317"/>
      <c r="R162" s="2317"/>
      <c r="S162" s="2317"/>
      <c r="T162" s="2317"/>
      <c r="U162" s="2317"/>
      <c r="V162" s="2317"/>
      <c r="W162" s="2317"/>
      <c r="X162" s="2317"/>
      <c r="Y162" s="2317"/>
      <c r="Z162" s="2317"/>
      <c r="AA162" s="2317"/>
      <c r="AB162" s="2317"/>
      <c r="AC162" s="2318"/>
    </row>
    <row r="163" spans="2:29">
      <c r="B163" s="2313">
        <v>75</v>
      </c>
      <c r="C163" s="3250"/>
      <c r="D163" s="3254"/>
      <c r="E163" s="3257"/>
      <c r="F163" s="2319" t="s">
        <v>4038</v>
      </c>
      <c r="G163" s="2319"/>
      <c r="H163" s="2320"/>
      <c r="I163" s="2321"/>
      <c r="J163" s="2322"/>
      <c r="K163" s="2322"/>
      <c r="L163" s="2322"/>
      <c r="M163" s="2322"/>
      <c r="N163" s="2322"/>
      <c r="O163" s="2322"/>
      <c r="P163" s="2322"/>
      <c r="Q163" s="2322"/>
      <c r="R163" s="2322"/>
      <c r="S163" s="2322"/>
      <c r="T163" s="2322"/>
      <c r="U163" s="2322"/>
      <c r="V163" s="2322"/>
      <c r="W163" s="2322"/>
      <c r="X163" s="2322"/>
      <c r="Y163" s="2322"/>
      <c r="Z163" s="2322"/>
      <c r="AA163" s="2322"/>
      <c r="AB163" s="2322"/>
      <c r="AC163" s="2323"/>
    </row>
    <row r="164" spans="2:29">
      <c r="B164" s="2313">
        <v>79</v>
      </c>
      <c r="C164" s="3250"/>
      <c r="D164" s="3252"/>
      <c r="E164" s="3255"/>
      <c r="F164" s="2308" t="s">
        <v>4036</v>
      </c>
      <c r="G164" s="2308"/>
      <c r="H164" s="2309"/>
      <c r="I164" s="2310"/>
      <c r="J164" s="2311"/>
      <c r="K164" s="2311"/>
      <c r="L164" s="2311"/>
      <c r="M164" s="2311"/>
      <c r="N164" s="2311"/>
      <c r="O164" s="2311"/>
      <c r="P164" s="2311"/>
      <c r="Q164" s="2311"/>
      <c r="R164" s="2311"/>
      <c r="S164" s="2311"/>
      <c r="T164" s="2311"/>
      <c r="U164" s="2311"/>
      <c r="V164" s="2311"/>
      <c r="W164" s="2311"/>
      <c r="X164" s="2311"/>
      <c r="Y164" s="2311"/>
      <c r="Z164" s="2311"/>
      <c r="AA164" s="2311"/>
      <c r="AB164" s="2311"/>
      <c r="AC164" s="2312"/>
    </row>
    <row r="165" spans="2:29">
      <c r="B165" s="2313">
        <v>80</v>
      </c>
      <c r="C165" s="3250"/>
      <c r="D165" s="3253"/>
      <c r="E165" s="3256"/>
      <c r="F165" s="2314" t="s">
        <v>4037</v>
      </c>
      <c r="G165" s="2314"/>
      <c r="H165" s="2315"/>
      <c r="I165" s="2316"/>
      <c r="J165" s="2317"/>
      <c r="K165" s="2317"/>
      <c r="L165" s="2317"/>
      <c r="M165" s="2317"/>
      <c r="N165" s="2317"/>
      <c r="O165" s="2317"/>
      <c r="P165" s="2317"/>
      <c r="Q165" s="2317"/>
      <c r="R165" s="2317"/>
      <c r="S165" s="2317"/>
      <c r="T165" s="2317"/>
      <c r="U165" s="2317"/>
      <c r="V165" s="2317"/>
      <c r="W165" s="2317"/>
      <c r="X165" s="2317"/>
      <c r="Y165" s="2317"/>
      <c r="Z165" s="2317"/>
      <c r="AA165" s="2317"/>
      <c r="AB165" s="2317"/>
      <c r="AC165" s="2318"/>
    </row>
    <row r="166" spans="2:29">
      <c r="B166" s="2313">
        <v>81</v>
      </c>
      <c r="C166" s="3250"/>
      <c r="D166" s="3254"/>
      <c r="E166" s="3257"/>
      <c r="F166" s="2319" t="s">
        <v>4038</v>
      </c>
      <c r="G166" s="2319"/>
      <c r="H166" s="2320"/>
      <c r="I166" s="2321"/>
      <c r="J166" s="2322"/>
      <c r="K166" s="2322"/>
      <c r="L166" s="2322"/>
      <c r="M166" s="2322"/>
      <c r="N166" s="2322"/>
      <c r="O166" s="2322"/>
      <c r="P166" s="2322"/>
      <c r="Q166" s="2322"/>
      <c r="R166" s="2322"/>
      <c r="S166" s="2322"/>
      <c r="T166" s="2322"/>
      <c r="U166" s="2322"/>
      <c r="V166" s="2322"/>
      <c r="W166" s="2322"/>
      <c r="X166" s="2322"/>
      <c r="Y166" s="2322"/>
      <c r="Z166" s="2322"/>
      <c r="AA166" s="2322"/>
      <c r="AB166" s="2322"/>
      <c r="AC166" s="2323"/>
    </row>
    <row r="167" spans="2:29">
      <c r="B167" s="2313">
        <v>82</v>
      </c>
      <c r="C167" s="3250"/>
      <c r="D167" s="3252"/>
      <c r="E167" s="3255"/>
      <c r="F167" s="2308" t="s">
        <v>4036</v>
      </c>
      <c r="G167" s="2308"/>
      <c r="H167" s="2309"/>
      <c r="I167" s="2310"/>
      <c r="J167" s="2311"/>
      <c r="K167" s="2311"/>
      <c r="L167" s="2311"/>
      <c r="M167" s="2311"/>
      <c r="N167" s="2311"/>
      <c r="O167" s="2311"/>
      <c r="P167" s="2311"/>
      <c r="Q167" s="2311"/>
      <c r="R167" s="2311"/>
      <c r="S167" s="2311"/>
      <c r="T167" s="2311"/>
      <c r="U167" s="2311"/>
      <c r="V167" s="2311"/>
      <c r="W167" s="2311"/>
      <c r="X167" s="2311"/>
      <c r="Y167" s="2311"/>
      <c r="Z167" s="2311"/>
      <c r="AA167" s="2311"/>
      <c r="AB167" s="2311"/>
      <c r="AC167" s="2312"/>
    </row>
    <row r="168" spans="2:29">
      <c r="B168" s="2313">
        <v>83</v>
      </c>
      <c r="C168" s="3250"/>
      <c r="D168" s="3253"/>
      <c r="E168" s="3256"/>
      <c r="F168" s="2314" t="s">
        <v>4037</v>
      </c>
      <c r="G168" s="2314"/>
      <c r="H168" s="2315"/>
      <c r="I168" s="2316"/>
      <c r="J168" s="2317"/>
      <c r="K168" s="2317"/>
      <c r="L168" s="2317"/>
      <c r="M168" s="2317"/>
      <c r="N168" s="2317"/>
      <c r="O168" s="2317"/>
      <c r="P168" s="2317"/>
      <c r="Q168" s="2317"/>
      <c r="R168" s="2317"/>
      <c r="S168" s="2317"/>
      <c r="T168" s="2317"/>
      <c r="U168" s="2317"/>
      <c r="V168" s="2317"/>
      <c r="W168" s="2317"/>
      <c r="X168" s="2317"/>
      <c r="Y168" s="2317"/>
      <c r="Z168" s="2317"/>
      <c r="AA168" s="2317"/>
      <c r="AB168" s="2317"/>
      <c r="AC168" s="2318"/>
    </row>
    <row r="169" spans="2:29">
      <c r="B169" s="2324">
        <v>84</v>
      </c>
      <c r="C169" s="3251"/>
      <c r="D169" s="3254"/>
      <c r="E169" s="3257"/>
      <c r="F169" s="2319" t="s">
        <v>4038</v>
      </c>
      <c r="G169" s="2319"/>
      <c r="H169" s="2320"/>
      <c r="I169" s="2321"/>
      <c r="J169" s="2322"/>
      <c r="K169" s="2322"/>
      <c r="L169" s="2322"/>
      <c r="M169" s="2322"/>
      <c r="N169" s="2322"/>
      <c r="O169" s="2322"/>
      <c r="P169" s="2322"/>
      <c r="Q169" s="2322"/>
      <c r="R169" s="2322"/>
      <c r="S169" s="2322"/>
      <c r="T169" s="2322"/>
      <c r="U169" s="2322"/>
      <c r="V169" s="2322"/>
      <c r="W169" s="2322"/>
      <c r="X169" s="2322"/>
      <c r="Y169" s="2322"/>
      <c r="Z169" s="2322"/>
      <c r="AA169" s="2322"/>
      <c r="AB169" s="2322"/>
      <c r="AC169" s="2323"/>
    </row>
    <row r="170" spans="2:29">
      <c r="B170" s="2307">
        <v>85</v>
      </c>
      <c r="C170" s="3249" t="s">
        <v>4045</v>
      </c>
      <c r="D170" s="3252"/>
      <c r="E170" s="3255"/>
      <c r="F170" s="2308" t="s">
        <v>4036</v>
      </c>
      <c r="G170" s="2308"/>
      <c r="H170" s="2309"/>
      <c r="I170" s="2310"/>
      <c r="J170" s="2311"/>
      <c r="K170" s="2311"/>
      <c r="L170" s="2311"/>
      <c r="M170" s="2311"/>
      <c r="N170" s="2311"/>
      <c r="O170" s="2311"/>
      <c r="P170" s="2311"/>
      <c r="Q170" s="2311"/>
      <c r="R170" s="2311"/>
      <c r="S170" s="2311"/>
      <c r="T170" s="2311"/>
      <c r="U170" s="2311"/>
      <c r="V170" s="2311"/>
      <c r="W170" s="2311"/>
      <c r="X170" s="2311"/>
      <c r="Y170" s="2311"/>
      <c r="Z170" s="2311"/>
      <c r="AA170" s="2311"/>
      <c r="AB170" s="2311"/>
      <c r="AC170" s="2312"/>
    </row>
    <row r="171" spans="2:29" s="2295" customFormat="1">
      <c r="B171" s="2313">
        <v>86</v>
      </c>
      <c r="C171" s="3250"/>
      <c r="D171" s="3253"/>
      <c r="E171" s="3256"/>
      <c r="F171" s="2314" t="s">
        <v>4037</v>
      </c>
      <c r="G171" s="2314"/>
      <c r="H171" s="2315"/>
      <c r="I171" s="2316"/>
      <c r="J171" s="2317"/>
      <c r="K171" s="2317"/>
      <c r="L171" s="2317"/>
      <c r="M171" s="2317"/>
      <c r="N171" s="2317"/>
      <c r="O171" s="2317"/>
      <c r="P171" s="2317"/>
      <c r="Q171" s="2317"/>
      <c r="R171" s="2317"/>
      <c r="S171" s="2317"/>
      <c r="T171" s="2317"/>
      <c r="U171" s="2317"/>
      <c r="V171" s="2317"/>
      <c r="W171" s="2317"/>
      <c r="X171" s="2317"/>
      <c r="Y171" s="2317"/>
      <c r="Z171" s="2317"/>
      <c r="AA171" s="2317"/>
      <c r="AB171" s="2317"/>
      <c r="AC171" s="2318"/>
    </row>
    <row r="172" spans="2:29">
      <c r="B172" s="2313">
        <v>87</v>
      </c>
      <c r="C172" s="3250"/>
      <c r="D172" s="3254"/>
      <c r="E172" s="3257"/>
      <c r="F172" s="2319" t="s">
        <v>4038</v>
      </c>
      <c r="G172" s="2319"/>
      <c r="H172" s="2320"/>
      <c r="I172" s="2321"/>
      <c r="J172" s="2322"/>
      <c r="K172" s="2322"/>
      <c r="L172" s="2322"/>
      <c r="M172" s="2322"/>
      <c r="N172" s="2322"/>
      <c r="O172" s="2322"/>
      <c r="P172" s="2322"/>
      <c r="Q172" s="2322"/>
      <c r="R172" s="2322"/>
      <c r="S172" s="2322"/>
      <c r="T172" s="2322"/>
      <c r="U172" s="2322"/>
      <c r="V172" s="2322"/>
      <c r="W172" s="2322"/>
      <c r="X172" s="2322"/>
      <c r="Y172" s="2322"/>
      <c r="Z172" s="2322"/>
      <c r="AA172" s="2322"/>
      <c r="AB172" s="2322"/>
      <c r="AC172" s="2323"/>
    </row>
    <row r="173" spans="2:29">
      <c r="B173" s="2313">
        <v>91</v>
      </c>
      <c r="C173" s="3250"/>
      <c r="D173" s="3252"/>
      <c r="E173" s="3255"/>
      <c r="F173" s="2308" t="s">
        <v>4036</v>
      </c>
      <c r="G173" s="2308"/>
      <c r="H173" s="2309"/>
      <c r="I173" s="2310"/>
      <c r="J173" s="2311"/>
      <c r="K173" s="2311"/>
      <c r="L173" s="2311"/>
      <c r="M173" s="2311"/>
      <c r="N173" s="2311"/>
      <c r="O173" s="2311"/>
      <c r="P173" s="2311"/>
      <c r="Q173" s="2311"/>
      <c r="R173" s="2311"/>
      <c r="S173" s="2311"/>
      <c r="T173" s="2311"/>
      <c r="U173" s="2311"/>
      <c r="V173" s="2311"/>
      <c r="W173" s="2311"/>
      <c r="X173" s="2311"/>
      <c r="Y173" s="2311"/>
      <c r="Z173" s="2311"/>
      <c r="AA173" s="2311"/>
      <c r="AB173" s="2311"/>
      <c r="AC173" s="2312"/>
    </row>
    <row r="174" spans="2:29">
      <c r="B174" s="2313">
        <v>92</v>
      </c>
      <c r="C174" s="3250"/>
      <c r="D174" s="3253"/>
      <c r="E174" s="3256"/>
      <c r="F174" s="2314" t="s">
        <v>4037</v>
      </c>
      <c r="G174" s="2314"/>
      <c r="H174" s="2315"/>
      <c r="I174" s="2316"/>
      <c r="J174" s="2317"/>
      <c r="K174" s="2317"/>
      <c r="L174" s="2317"/>
      <c r="M174" s="2317"/>
      <c r="N174" s="2317"/>
      <c r="O174" s="2317"/>
      <c r="P174" s="2317"/>
      <c r="Q174" s="2317"/>
      <c r="R174" s="2317"/>
      <c r="S174" s="2317"/>
      <c r="T174" s="2317"/>
      <c r="U174" s="2317"/>
      <c r="V174" s="2317"/>
      <c r="W174" s="2317"/>
      <c r="X174" s="2317"/>
      <c r="Y174" s="2317"/>
      <c r="Z174" s="2317"/>
      <c r="AA174" s="2317"/>
      <c r="AB174" s="2317"/>
      <c r="AC174" s="2318"/>
    </row>
    <row r="175" spans="2:29">
      <c r="B175" s="2313">
        <v>93</v>
      </c>
      <c r="C175" s="3250"/>
      <c r="D175" s="3254"/>
      <c r="E175" s="3257"/>
      <c r="F175" s="2319" t="s">
        <v>4038</v>
      </c>
      <c r="G175" s="2319"/>
      <c r="H175" s="2320"/>
      <c r="I175" s="2321"/>
      <c r="J175" s="2322"/>
      <c r="K175" s="2322"/>
      <c r="L175" s="2322"/>
      <c r="M175" s="2322"/>
      <c r="N175" s="2322"/>
      <c r="O175" s="2322"/>
      <c r="P175" s="2322"/>
      <c r="Q175" s="2322"/>
      <c r="R175" s="2322"/>
      <c r="S175" s="2322"/>
      <c r="T175" s="2322"/>
      <c r="U175" s="2322"/>
      <c r="V175" s="2322"/>
      <c r="W175" s="2322"/>
      <c r="X175" s="2322"/>
      <c r="Y175" s="2322"/>
      <c r="Z175" s="2322"/>
      <c r="AA175" s="2322"/>
      <c r="AB175" s="2322"/>
      <c r="AC175" s="2323"/>
    </row>
    <row r="176" spans="2:29">
      <c r="B176" s="2313">
        <v>94</v>
      </c>
      <c r="C176" s="3250"/>
      <c r="D176" s="3252"/>
      <c r="E176" s="3255"/>
      <c r="F176" s="2308" t="s">
        <v>4036</v>
      </c>
      <c r="G176" s="2308"/>
      <c r="H176" s="2309"/>
      <c r="I176" s="2310"/>
      <c r="J176" s="2311"/>
      <c r="K176" s="2311"/>
      <c r="L176" s="2311"/>
      <c r="M176" s="2311"/>
      <c r="N176" s="2311"/>
      <c r="O176" s="2311"/>
      <c r="P176" s="2311"/>
      <c r="Q176" s="2311"/>
      <c r="R176" s="2311"/>
      <c r="S176" s="2311"/>
      <c r="T176" s="2311"/>
      <c r="U176" s="2311"/>
      <c r="V176" s="2311"/>
      <c r="W176" s="2311"/>
      <c r="X176" s="2311"/>
      <c r="Y176" s="2311"/>
      <c r="Z176" s="2311"/>
      <c r="AA176" s="2311"/>
      <c r="AB176" s="2311"/>
      <c r="AC176" s="2312"/>
    </row>
    <row r="177" spans="2:29">
      <c r="B177" s="2313">
        <v>95</v>
      </c>
      <c r="C177" s="3250"/>
      <c r="D177" s="3253"/>
      <c r="E177" s="3256"/>
      <c r="F177" s="2314" t="s">
        <v>4037</v>
      </c>
      <c r="G177" s="2314"/>
      <c r="H177" s="2315"/>
      <c r="I177" s="2316"/>
      <c r="J177" s="2317"/>
      <c r="K177" s="2317"/>
      <c r="L177" s="2317"/>
      <c r="M177" s="2317"/>
      <c r="N177" s="2317"/>
      <c r="O177" s="2317"/>
      <c r="P177" s="2317"/>
      <c r="Q177" s="2317"/>
      <c r="R177" s="2317"/>
      <c r="S177" s="2317"/>
      <c r="T177" s="2317"/>
      <c r="U177" s="2317"/>
      <c r="V177" s="2317"/>
      <c r="W177" s="2317"/>
      <c r="X177" s="2317"/>
      <c r="Y177" s="2317"/>
      <c r="Z177" s="2317"/>
      <c r="AA177" s="2317"/>
      <c r="AB177" s="2317"/>
      <c r="AC177" s="2318"/>
    </row>
    <row r="178" spans="2:29">
      <c r="B178" s="2324">
        <v>96</v>
      </c>
      <c r="C178" s="3251"/>
      <c r="D178" s="3254"/>
      <c r="E178" s="3257"/>
      <c r="F178" s="2319" t="s">
        <v>4038</v>
      </c>
      <c r="G178" s="2319"/>
      <c r="H178" s="2320"/>
      <c r="I178" s="2321"/>
      <c r="J178" s="2322"/>
      <c r="K178" s="2322"/>
      <c r="L178" s="2322"/>
      <c r="M178" s="2322"/>
      <c r="N178" s="2322"/>
      <c r="O178" s="2322"/>
      <c r="P178" s="2322"/>
      <c r="Q178" s="2322"/>
      <c r="R178" s="2322"/>
      <c r="S178" s="2322"/>
      <c r="T178" s="2322"/>
      <c r="U178" s="2322"/>
      <c r="V178" s="2322"/>
      <c r="W178" s="2322"/>
      <c r="X178" s="2322"/>
      <c r="Y178" s="2322"/>
      <c r="Z178" s="2322"/>
      <c r="AA178" s="2322"/>
      <c r="AB178" s="2322"/>
      <c r="AC178" s="2323"/>
    </row>
    <row r="179" spans="2:29">
      <c r="B179" s="2307">
        <v>97</v>
      </c>
      <c r="C179" s="3249" t="s">
        <v>4046</v>
      </c>
      <c r="D179" s="3252"/>
      <c r="E179" s="3255"/>
      <c r="F179" s="2308" t="s">
        <v>4036</v>
      </c>
      <c r="G179" s="2308"/>
      <c r="H179" s="2309"/>
      <c r="I179" s="2310"/>
      <c r="J179" s="2311"/>
      <c r="K179" s="2311"/>
      <c r="L179" s="2311"/>
      <c r="M179" s="2311"/>
      <c r="N179" s="2311"/>
      <c r="O179" s="2311"/>
      <c r="P179" s="2311"/>
      <c r="Q179" s="2311"/>
      <c r="R179" s="2311"/>
      <c r="S179" s="2311"/>
      <c r="T179" s="2311"/>
      <c r="U179" s="2311"/>
      <c r="V179" s="2311"/>
      <c r="W179" s="2311"/>
      <c r="X179" s="2311"/>
      <c r="Y179" s="2311"/>
      <c r="Z179" s="2311"/>
      <c r="AA179" s="2311"/>
      <c r="AB179" s="2311"/>
      <c r="AC179" s="2312"/>
    </row>
    <row r="180" spans="2:29" s="2295" customFormat="1">
      <c r="B180" s="2313">
        <v>98</v>
      </c>
      <c r="C180" s="3250"/>
      <c r="D180" s="3253"/>
      <c r="E180" s="3256"/>
      <c r="F180" s="2314" t="s">
        <v>4037</v>
      </c>
      <c r="G180" s="2314"/>
      <c r="H180" s="2315"/>
      <c r="I180" s="2316"/>
      <c r="J180" s="2317"/>
      <c r="K180" s="2317"/>
      <c r="L180" s="2317"/>
      <c r="M180" s="2317"/>
      <c r="N180" s="2317"/>
      <c r="O180" s="2317"/>
      <c r="P180" s="2317"/>
      <c r="Q180" s="2317"/>
      <c r="R180" s="2317"/>
      <c r="S180" s="2317"/>
      <c r="T180" s="2317"/>
      <c r="U180" s="2317"/>
      <c r="V180" s="2317"/>
      <c r="W180" s="2317"/>
      <c r="X180" s="2317"/>
      <c r="Y180" s="2317"/>
      <c r="Z180" s="2317"/>
      <c r="AA180" s="2317"/>
      <c r="AB180" s="2317"/>
      <c r="AC180" s="2318"/>
    </row>
    <row r="181" spans="2:29">
      <c r="B181" s="2313">
        <v>99</v>
      </c>
      <c r="C181" s="3250"/>
      <c r="D181" s="3254"/>
      <c r="E181" s="3257"/>
      <c r="F181" s="2319" t="s">
        <v>4038</v>
      </c>
      <c r="G181" s="2319"/>
      <c r="H181" s="2320"/>
      <c r="I181" s="2321"/>
      <c r="J181" s="2322"/>
      <c r="K181" s="2322"/>
      <c r="L181" s="2322"/>
      <c r="M181" s="2322"/>
      <c r="N181" s="2322"/>
      <c r="O181" s="2322"/>
      <c r="P181" s="2322"/>
      <c r="Q181" s="2322"/>
      <c r="R181" s="2322"/>
      <c r="S181" s="2322"/>
      <c r="T181" s="2322"/>
      <c r="U181" s="2322"/>
      <c r="V181" s="2322"/>
      <c r="W181" s="2322"/>
      <c r="X181" s="2322"/>
      <c r="Y181" s="2322"/>
      <c r="Z181" s="2322"/>
      <c r="AA181" s="2322"/>
      <c r="AB181" s="2322"/>
      <c r="AC181" s="2323"/>
    </row>
    <row r="182" spans="2:29">
      <c r="B182" s="2313">
        <v>103</v>
      </c>
      <c r="C182" s="3250"/>
      <c r="D182" s="3252"/>
      <c r="E182" s="3255"/>
      <c r="F182" s="2308" t="s">
        <v>4036</v>
      </c>
      <c r="G182" s="2308"/>
      <c r="H182" s="2309"/>
      <c r="I182" s="2310"/>
      <c r="J182" s="2311"/>
      <c r="K182" s="2311"/>
      <c r="L182" s="2311"/>
      <c r="M182" s="2311"/>
      <c r="N182" s="2311"/>
      <c r="O182" s="2311"/>
      <c r="P182" s="2311"/>
      <c r="Q182" s="2311"/>
      <c r="R182" s="2311"/>
      <c r="S182" s="2311"/>
      <c r="T182" s="2311"/>
      <c r="U182" s="2311"/>
      <c r="V182" s="2311"/>
      <c r="W182" s="2311"/>
      <c r="X182" s="2311"/>
      <c r="Y182" s="2311"/>
      <c r="Z182" s="2311"/>
      <c r="AA182" s="2311"/>
      <c r="AB182" s="2311"/>
      <c r="AC182" s="2312"/>
    </row>
    <row r="183" spans="2:29">
      <c r="B183" s="2313">
        <v>104</v>
      </c>
      <c r="C183" s="3250"/>
      <c r="D183" s="3253"/>
      <c r="E183" s="3256"/>
      <c r="F183" s="2314" t="s">
        <v>4037</v>
      </c>
      <c r="G183" s="2314"/>
      <c r="H183" s="2315"/>
      <c r="I183" s="2316"/>
      <c r="J183" s="2317"/>
      <c r="K183" s="2317"/>
      <c r="L183" s="2317"/>
      <c r="M183" s="2317"/>
      <c r="N183" s="2317"/>
      <c r="O183" s="2317"/>
      <c r="P183" s="2317"/>
      <c r="Q183" s="2317"/>
      <c r="R183" s="2317"/>
      <c r="S183" s="2317"/>
      <c r="T183" s="2317"/>
      <c r="U183" s="2317"/>
      <c r="V183" s="2317"/>
      <c r="W183" s="2317"/>
      <c r="X183" s="2317"/>
      <c r="Y183" s="2317"/>
      <c r="Z183" s="2317"/>
      <c r="AA183" s="2317"/>
      <c r="AB183" s="2317"/>
      <c r="AC183" s="2318"/>
    </row>
    <row r="184" spans="2:29">
      <c r="B184" s="2313">
        <v>105</v>
      </c>
      <c r="C184" s="3250"/>
      <c r="D184" s="3254"/>
      <c r="E184" s="3257"/>
      <c r="F184" s="2319" t="s">
        <v>4038</v>
      </c>
      <c r="G184" s="2319"/>
      <c r="H184" s="2320"/>
      <c r="I184" s="2321"/>
      <c r="J184" s="2322"/>
      <c r="K184" s="2322"/>
      <c r="L184" s="2322"/>
      <c r="M184" s="2322"/>
      <c r="N184" s="2322"/>
      <c r="O184" s="2322"/>
      <c r="P184" s="2322"/>
      <c r="Q184" s="2322"/>
      <c r="R184" s="2322"/>
      <c r="S184" s="2322"/>
      <c r="T184" s="2322"/>
      <c r="U184" s="2322"/>
      <c r="V184" s="2322"/>
      <c r="W184" s="2322"/>
      <c r="X184" s="2322"/>
      <c r="Y184" s="2322"/>
      <c r="Z184" s="2322"/>
      <c r="AA184" s="2322"/>
      <c r="AB184" s="2322"/>
      <c r="AC184" s="2323"/>
    </row>
    <row r="185" spans="2:29">
      <c r="B185" s="2313">
        <v>106</v>
      </c>
      <c r="C185" s="3250"/>
      <c r="D185" s="3252"/>
      <c r="E185" s="3255"/>
      <c r="F185" s="2308" t="s">
        <v>4036</v>
      </c>
      <c r="G185" s="2308"/>
      <c r="H185" s="2309"/>
      <c r="I185" s="2310"/>
      <c r="J185" s="2311"/>
      <c r="K185" s="2311"/>
      <c r="L185" s="2311"/>
      <c r="M185" s="2311"/>
      <c r="N185" s="2311"/>
      <c r="O185" s="2311"/>
      <c r="P185" s="2311"/>
      <c r="Q185" s="2311"/>
      <c r="R185" s="2311"/>
      <c r="S185" s="2311"/>
      <c r="T185" s="2311"/>
      <c r="U185" s="2311"/>
      <c r="V185" s="2311"/>
      <c r="W185" s="2311"/>
      <c r="X185" s="2311"/>
      <c r="Y185" s="2311"/>
      <c r="Z185" s="2311"/>
      <c r="AA185" s="2311"/>
      <c r="AB185" s="2311"/>
      <c r="AC185" s="2312"/>
    </row>
    <row r="186" spans="2:29">
      <c r="B186" s="2313">
        <v>107</v>
      </c>
      <c r="C186" s="3250"/>
      <c r="D186" s="3253"/>
      <c r="E186" s="3256"/>
      <c r="F186" s="2314" t="s">
        <v>4037</v>
      </c>
      <c r="G186" s="2314"/>
      <c r="H186" s="2315"/>
      <c r="I186" s="2316"/>
      <c r="J186" s="2317"/>
      <c r="K186" s="2317"/>
      <c r="L186" s="2317"/>
      <c r="M186" s="2317"/>
      <c r="N186" s="2317"/>
      <c r="O186" s="2317"/>
      <c r="P186" s="2317"/>
      <c r="Q186" s="2317"/>
      <c r="R186" s="2317"/>
      <c r="S186" s="2317"/>
      <c r="T186" s="2317"/>
      <c r="U186" s="2317"/>
      <c r="V186" s="2317"/>
      <c r="W186" s="2317"/>
      <c r="X186" s="2317"/>
      <c r="Y186" s="2317"/>
      <c r="Z186" s="2317"/>
      <c r="AA186" s="2317"/>
      <c r="AB186" s="2317"/>
      <c r="AC186" s="2318"/>
    </row>
    <row r="187" spans="2:29">
      <c r="B187" s="2324">
        <v>108</v>
      </c>
      <c r="C187" s="3251"/>
      <c r="D187" s="3254"/>
      <c r="E187" s="3257"/>
      <c r="F187" s="2319" t="s">
        <v>4038</v>
      </c>
      <c r="G187" s="2319"/>
      <c r="H187" s="2320"/>
      <c r="I187" s="2321"/>
      <c r="J187" s="2322"/>
      <c r="K187" s="2322"/>
      <c r="L187" s="2322"/>
      <c r="M187" s="2322"/>
      <c r="N187" s="2322"/>
      <c r="O187" s="2322"/>
      <c r="P187" s="2322"/>
      <c r="Q187" s="2322"/>
      <c r="R187" s="2322"/>
      <c r="S187" s="2322"/>
      <c r="T187" s="2322"/>
      <c r="U187" s="2322"/>
      <c r="V187" s="2322"/>
      <c r="W187" s="2322"/>
      <c r="X187" s="2322"/>
      <c r="Y187" s="2322"/>
      <c r="Z187" s="2322"/>
      <c r="AA187" s="2322"/>
      <c r="AB187" s="2322"/>
      <c r="AC187" s="2323"/>
    </row>
    <row r="188" spans="2:29">
      <c r="B188" s="2307">
        <v>109</v>
      </c>
      <c r="C188" s="3249" t="s">
        <v>4047</v>
      </c>
      <c r="D188" s="3252"/>
      <c r="E188" s="3255"/>
      <c r="F188" s="2308" t="s">
        <v>4036</v>
      </c>
      <c r="G188" s="2308"/>
      <c r="H188" s="2309"/>
      <c r="I188" s="2310"/>
      <c r="J188" s="2311"/>
      <c r="K188" s="2311"/>
      <c r="L188" s="2311"/>
      <c r="M188" s="2311"/>
      <c r="N188" s="2311"/>
      <c r="O188" s="2311"/>
      <c r="P188" s="2311"/>
      <c r="Q188" s="2311"/>
      <c r="R188" s="2311"/>
      <c r="S188" s="2311"/>
      <c r="T188" s="2311"/>
      <c r="U188" s="2311"/>
      <c r="V188" s="2311"/>
      <c r="W188" s="2311"/>
      <c r="X188" s="2311"/>
      <c r="Y188" s="2311"/>
      <c r="Z188" s="2311"/>
      <c r="AA188" s="2311"/>
      <c r="AB188" s="2311"/>
      <c r="AC188" s="2312"/>
    </row>
    <row r="189" spans="2:29" s="2295" customFormat="1">
      <c r="B189" s="2313">
        <v>110</v>
      </c>
      <c r="C189" s="3250"/>
      <c r="D189" s="3253"/>
      <c r="E189" s="3256"/>
      <c r="F189" s="2314" t="s">
        <v>4037</v>
      </c>
      <c r="G189" s="2314"/>
      <c r="H189" s="2315"/>
      <c r="I189" s="2316"/>
      <c r="J189" s="2317"/>
      <c r="K189" s="2317"/>
      <c r="L189" s="2317"/>
      <c r="M189" s="2317"/>
      <c r="N189" s="2317"/>
      <c r="O189" s="2317"/>
      <c r="P189" s="2317"/>
      <c r="Q189" s="2317"/>
      <c r="R189" s="2317"/>
      <c r="S189" s="2317"/>
      <c r="T189" s="2317"/>
      <c r="U189" s="2317"/>
      <c r="V189" s="2317"/>
      <c r="W189" s="2317"/>
      <c r="X189" s="2317"/>
      <c r="Y189" s="2317"/>
      <c r="Z189" s="2317"/>
      <c r="AA189" s="2317"/>
      <c r="AB189" s="2317"/>
      <c r="AC189" s="2318"/>
    </row>
    <row r="190" spans="2:29">
      <c r="B190" s="2313">
        <v>111</v>
      </c>
      <c r="C190" s="3250"/>
      <c r="D190" s="3254"/>
      <c r="E190" s="3257"/>
      <c r="F190" s="2319" t="s">
        <v>4038</v>
      </c>
      <c r="G190" s="2319"/>
      <c r="H190" s="2320"/>
      <c r="I190" s="2321"/>
      <c r="J190" s="2322"/>
      <c r="K190" s="2322"/>
      <c r="L190" s="2322"/>
      <c r="M190" s="2322"/>
      <c r="N190" s="2322"/>
      <c r="O190" s="2322"/>
      <c r="P190" s="2322"/>
      <c r="Q190" s="2322"/>
      <c r="R190" s="2322"/>
      <c r="S190" s="2322"/>
      <c r="T190" s="2322"/>
      <c r="U190" s="2322"/>
      <c r="V190" s="2322"/>
      <c r="W190" s="2322"/>
      <c r="X190" s="2322"/>
      <c r="Y190" s="2322"/>
      <c r="Z190" s="2322"/>
      <c r="AA190" s="2322"/>
      <c r="AB190" s="2322"/>
      <c r="AC190" s="2323"/>
    </row>
    <row r="191" spans="2:29">
      <c r="B191" s="2313">
        <v>115</v>
      </c>
      <c r="C191" s="3250"/>
      <c r="D191" s="3252"/>
      <c r="E191" s="3255"/>
      <c r="F191" s="2308" t="s">
        <v>4036</v>
      </c>
      <c r="G191" s="2308"/>
      <c r="H191" s="2309"/>
      <c r="I191" s="2310"/>
      <c r="J191" s="2311"/>
      <c r="K191" s="2311"/>
      <c r="L191" s="2311"/>
      <c r="M191" s="2311"/>
      <c r="N191" s="2311"/>
      <c r="O191" s="2311"/>
      <c r="P191" s="2311"/>
      <c r="Q191" s="2311"/>
      <c r="R191" s="2311"/>
      <c r="S191" s="2311"/>
      <c r="T191" s="2311"/>
      <c r="U191" s="2311"/>
      <c r="V191" s="2311"/>
      <c r="W191" s="2311"/>
      <c r="X191" s="2311"/>
      <c r="Y191" s="2311"/>
      <c r="Z191" s="2311"/>
      <c r="AA191" s="2311"/>
      <c r="AB191" s="2311"/>
      <c r="AC191" s="2312"/>
    </row>
    <row r="192" spans="2:29">
      <c r="B192" s="2313">
        <v>116</v>
      </c>
      <c r="C192" s="3250"/>
      <c r="D192" s="3253"/>
      <c r="E192" s="3256"/>
      <c r="F192" s="2314" t="s">
        <v>4037</v>
      </c>
      <c r="G192" s="2314"/>
      <c r="H192" s="2315"/>
      <c r="I192" s="2316"/>
      <c r="J192" s="2317"/>
      <c r="K192" s="2317"/>
      <c r="L192" s="2317"/>
      <c r="M192" s="2317"/>
      <c r="N192" s="2317"/>
      <c r="O192" s="2317"/>
      <c r="P192" s="2317"/>
      <c r="Q192" s="2317"/>
      <c r="R192" s="2317"/>
      <c r="S192" s="2317"/>
      <c r="T192" s="2317"/>
      <c r="U192" s="2317"/>
      <c r="V192" s="2317"/>
      <c r="W192" s="2317"/>
      <c r="X192" s="2317"/>
      <c r="Y192" s="2317"/>
      <c r="Z192" s="2317"/>
      <c r="AA192" s="2317"/>
      <c r="AB192" s="2317"/>
      <c r="AC192" s="2318"/>
    </row>
    <row r="193" spans="2:29">
      <c r="B193" s="2313">
        <v>117</v>
      </c>
      <c r="C193" s="3250"/>
      <c r="D193" s="3254"/>
      <c r="E193" s="3257"/>
      <c r="F193" s="2319" t="s">
        <v>4038</v>
      </c>
      <c r="G193" s="2319"/>
      <c r="H193" s="2320"/>
      <c r="I193" s="2321"/>
      <c r="J193" s="2322"/>
      <c r="K193" s="2322"/>
      <c r="L193" s="2322"/>
      <c r="M193" s="2322"/>
      <c r="N193" s="2322"/>
      <c r="O193" s="2322"/>
      <c r="P193" s="2322"/>
      <c r="Q193" s="2322"/>
      <c r="R193" s="2322"/>
      <c r="S193" s="2322"/>
      <c r="T193" s="2322"/>
      <c r="U193" s="2322"/>
      <c r="V193" s="2322"/>
      <c r="W193" s="2322"/>
      <c r="X193" s="2322"/>
      <c r="Y193" s="2322"/>
      <c r="Z193" s="2322"/>
      <c r="AA193" s="2322"/>
      <c r="AB193" s="2322"/>
      <c r="AC193" s="2323"/>
    </row>
    <row r="194" spans="2:29">
      <c r="B194" s="2313">
        <v>118</v>
      </c>
      <c r="C194" s="3250"/>
      <c r="D194" s="3252"/>
      <c r="E194" s="3255"/>
      <c r="F194" s="2308" t="s">
        <v>4036</v>
      </c>
      <c r="G194" s="2308"/>
      <c r="H194" s="2309"/>
      <c r="I194" s="2310"/>
      <c r="J194" s="2311"/>
      <c r="K194" s="2311"/>
      <c r="L194" s="2311"/>
      <c r="M194" s="2311"/>
      <c r="N194" s="2311"/>
      <c r="O194" s="2311"/>
      <c r="P194" s="2311"/>
      <c r="Q194" s="2311"/>
      <c r="R194" s="2311"/>
      <c r="S194" s="2311"/>
      <c r="T194" s="2311"/>
      <c r="U194" s="2311"/>
      <c r="V194" s="2311"/>
      <c r="W194" s="2311"/>
      <c r="X194" s="2311"/>
      <c r="Y194" s="2311"/>
      <c r="Z194" s="2311"/>
      <c r="AA194" s="2311"/>
      <c r="AB194" s="2311"/>
      <c r="AC194" s="2312"/>
    </row>
    <row r="195" spans="2:29">
      <c r="B195" s="2313">
        <v>119</v>
      </c>
      <c r="C195" s="3250"/>
      <c r="D195" s="3253"/>
      <c r="E195" s="3256"/>
      <c r="F195" s="2314" t="s">
        <v>4037</v>
      </c>
      <c r="G195" s="2314"/>
      <c r="H195" s="2315"/>
      <c r="I195" s="2316"/>
      <c r="J195" s="2317"/>
      <c r="K195" s="2317"/>
      <c r="L195" s="2317"/>
      <c r="M195" s="2317"/>
      <c r="N195" s="2317"/>
      <c r="O195" s="2317"/>
      <c r="P195" s="2317"/>
      <c r="Q195" s="2317"/>
      <c r="R195" s="2317"/>
      <c r="S195" s="2317"/>
      <c r="T195" s="2317"/>
      <c r="U195" s="2317"/>
      <c r="V195" s="2317"/>
      <c r="W195" s="2317"/>
      <c r="X195" s="2317"/>
      <c r="Y195" s="2317"/>
      <c r="Z195" s="2317"/>
      <c r="AA195" s="2317"/>
      <c r="AB195" s="2317"/>
      <c r="AC195" s="2318"/>
    </row>
    <row r="196" spans="2:29">
      <c r="B196" s="2324">
        <v>120</v>
      </c>
      <c r="C196" s="3251"/>
      <c r="D196" s="3254"/>
      <c r="E196" s="3257"/>
      <c r="F196" s="2319" t="s">
        <v>4038</v>
      </c>
      <c r="G196" s="2319"/>
      <c r="H196" s="2320"/>
      <c r="I196" s="2321"/>
      <c r="J196" s="2322"/>
      <c r="K196" s="2322"/>
      <c r="L196" s="2322"/>
      <c r="M196" s="2322"/>
      <c r="N196" s="2322"/>
      <c r="O196" s="2322"/>
      <c r="P196" s="2322"/>
      <c r="Q196" s="2322"/>
      <c r="R196" s="2322"/>
      <c r="S196" s="2322"/>
      <c r="T196" s="2322"/>
      <c r="U196" s="2322"/>
      <c r="V196" s="2322"/>
      <c r="W196" s="2322"/>
      <c r="X196" s="2322"/>
      <c r="Y196" s="2322"/>
      <c r="Z196" s="2322"/>
      <c r="AA196" s="2322"/>
      <c r="AB196" s="2322"/>
      <c r="AC196" s="2323"/>
    </row>
    <row r="197" spans="2:29">
      <c r="B197" s="2307">
        <v>121</v>
      </c>
      <c r="C197" s="3249" t="s">
        <v>3674</v>
      </c>
      <c r="D197" s="3252"/>
      <c r="E197" s="3255"/>
      <c r="F197" s="2308" t="s">
        <v>4036</v>
      </c>
      <c r="G197" s="2308"/>
      <c r="H197" s="2309"/>
      <c r="I197" s="2310"/>
      <c r="J197" s="2311"/>
      <c r="K197" s="2311"/>
      <c r="L197" s="2311"/>
      <c r="M197" s="2311"/>
      <c r="N197" s="2311"/>
      <c r="O197" s="2311"/>
      <c r="P197" s="2311"/>
      <c r="Q197" s="2311"/>
      <c r="R197" s="2311"/>
      <c r="S197" s="2311"/>
      <c r="T197" s="2311"/>
      <c r="U197" s="2311"/>
      <c r="V197" s="2311"/>
      <c r="W197" s="2311"/>
      <c r="X197" s="2311"/>
      <c r="Y197" s="2311"/>
      <c r="Z197" s="2311"/>
      <c r="AA197" s="2311"/>
      <c r="AB197" s="2311"/>
      <c r="AC197" s="2312"/>
    </row>
    <row r="198" spans="2:29" s="2295" customFormat="1">
      <c r="B198" s="2313">
        <v>122</v>
      </c>
      <c r="C198" s="3250"/>
      <c r="D198" s="3253"/>
      <c r="E198" s="3256"/>
      <c r="F198" s="2314" t="s">
        <v>4037</v>
      </c>
      <c r="G198" s="2314"/>
      <c r="H198" s="2315"/>
      <c r="I198" s="2316"/>
      <c r="J198" s="2317"/>
      <c r="K198" s="2317"/>
      <c r="L198" s="2317"/>
      <c r="M198" s="2317"/>
      <c r="N198" s="2317"/>
      <c r="O198" s="2317"/>
      <c r="P198" s="2317"/>
      <c r="Q198" s="2317"/>
      <c r="R198" s="2317"/>
      <c r="S198" s="2317"/>
      <c r="T198" s="2317"/>
      <c r="U198" s="2317"/>
      <c r="V198" s="2317"/>
      <c r="W198" s="2317"/>
      <c r="X198" s="2317"/>
      <c r="Y198" s="2317"/>
      <c r="Z198" s="2317"/>
      <c r="AA198" s="2317"/>
      <c r="AB198" s="2317"/>
      <c r="AC198" s="2318"/>
    </row>
    <row r="199" spans="2:29">
      <c r="B199" s="2313">
        <v>123</v>
      </c>
      <c r="C199" s="3250"/>
      <c r="D199" s="3254"/>
      <c r="E199" s="3257"/>
      <c r="F199" s="2319" t="s">
        <v>4038</v>
      </c>
      <c r="G199" s="2319"/>
      <c r="H199" s="2320"/>
      <c r="I199" s="2321"/>
      <c r="J199" s="2322"/>
      <c r="K199" s="2322"/>
      <c r="L199" s="2322"/>
      <c r="M199" s="2322"/>
      <c r="N199" s="2322"/>
      <c r="O199" s="2322"/>
      <c r="P199" s="2322"/>
      <c r="Q199" s="2322"/>
      <c r="R199" s="2322"/>
      <c r="S199" s="2322"/>
      <c r="T199" s="2322"/>
      <c r="U199" s="2322"/>
      <c r="V199" s="2322"/>
      <c r="W199" s="2322"/>
      <c r="X199" s="2322"/>
      <c r="Y199" s="2322"/>
      <c r="Z199" s="2322"/>
      <c r="AA199" s="2322"/>
      <c r="AB199" s="2322"/>
      <c r="AC199" s="2323"/>
    </row>
    <row r="200" spans="2:29">
      <c r="B200" s="2313">
        <v>127</v>
      </c>
      <c r="C200" s="3250"/>
      <c r="D200" s="3252"/>
      <c r="E200" s="3255"/>
      <c r="F200" s="2308" t="s">
        <v>4036</v>
      </c>
      <c r="G200" s="2308"/>
      <c r="H200" s="2309"/>
      <c r="I200" s="2310"/>
      <c r="J200" s="2311"/>
      <c r="K200" s="2311"/>
      <c r="L200" s="2311"/>
      <c r="M200" s="2311"/>
      <c r="N200" s="2311"/>
      <c r="O200" s="2311"/>
      <c r="P200" s="2311"/>
      <c r="Q200" s="2311"/>
      <c r="R200" s="2311"/>
      <c r="S200" s="2311"/>
      <c r="T200" s="2311"/>
      <c r="U200" s="2311"/>
      <c r="V200" s="2311"/>
      <c r="W200" s="2311"/>
      <c r="X200" s="2311"/>
      <c r="Y200" s="2311"/>
      <c r="Z200" s="2311"/>
      <c r="AA200" s="2311"/>
      <c r="AB200" s="2311"/>
      <c r="AC200" s="2312"/>
    </row>
    <row r="201" spans="2:29">
      <c r="B201" s="2313">
        <v>128</v>
      </c>
      <c r="C201" s="3250"/>
      <c r="D201" s="3253"/>
      <c r="E201" s="3256"/>
      <c r="F201" s="2314" t="s">
        <v>4037</v>
      </c>
      <c r="G201" s="2314"/>
      <c r="H201" s="2315"/>
      <c r="I201" s="2316"/>
      <c r="J201" s="2317"/>
      <c r="K201" s="2317"/>
      <c r="L201" s="2317"/>
      <c r="M201" s="2317"/>
      <c r="N201" s="2317"/>
      <c r="O201" s="2317"/>
      <c r="P201" s="2317"/>
      <c r="Q201" s="2317"/>
      <c r="R201" s="2317"/>
      <c r="S201" s="2317"/>
      <c r="T201" s="2317"/>
      <c r="U201" s="2317"/>
      <c r="V201" s="2317"/>
      <c r="W201" s="2317"/>
      <c r="X201" s="2317"/>
      <c r="Y201" s="2317"/>
      <c r="Z201" s="2317"/>
      <c r="AA201" s="2317"/>
      <c r="AB201" s="2317"/>
      <c r="AC201" s="2318"/>
    </row>
    <row r="202" spans="2:29">
      <c r="B202" s="2313">
        <v>129</v>
      </c>
      <c r="C202" s="3250"/>
      <c r="D202" s="3254"/>
      <c r="E202" s="3257"/>
      <c r="F202" s="2319" t="s">
        <v>4038</v>
      </c>
      <c r="G202" s="2319"/>
      <c r="H202" s="2320"/>
      <c r="I202" s="2321"/>
      <c r="J202" s="2322"/>
      <c r="K202" s="2322"/>
      <c r="L202" s="2322"/>
      <c r="M202" s="2322"/>
      <c r="N202" s="2322"/>
      <c r="O202" s="2322"/>
      <c r="P202" s="2322"/>
      <c r="Q202" s="2322"/>
      <c r="R202" s="2322"/>
      <c r="S202" s="2322"/>
      <c r="T202" s="2322"/>
      <c r="U202" s="2322"/>
      <c r="V202" s="2322"/>
      <c r="W202" s="2322"/>
      <c r="X202" s="2322"/>
      <c r="Y202" s="2322"/>
      <c r="Z202" s="2322"/>
      <c r="AA202" s="2322"/>
      <c r="AB202" s="2322"/>
      <c r="AC202" s="2323"/>
    </row>
    <row r="203" spans="2:29">
      <c r="B203" s="2313">
        <v>130</v>
      </c>
      <c r="C203" s="3250"/>
      <c r="D203" s="3252"/>
      <c r="E203" s="3255"/>
      <c r="F203" s="2308" t="s">
        <v>4036</v>
      </c>
      <c r="G203" s="2308"/>
      <c r="H203" s="2309"/>
      <c r="I203" s="2310"/>
      <c r="J203" s="2311"/>
      <c r="K203" s="2311"/>
      <c r="L203" s="2311"/>
      <c r="M203" s="2311"/>
      <c r="N203" s="2311"/>
      <c r="O203" s="2311"/>
      <c r="P203" s="2311"/>
      <c r="Q203" s="2311"/>
      <c r="R203" s="2311"/>
      <c r="S203" s="2311"/>
      <c r="T203" s="2311"/>
      <c r="U203" s="2311"/>
      <c r="V203" s="2311"/>
      <c r="W203" s="2311"/>
      <c r="X203" s="2311"/>
      <c r="Y203" s="2311"/>
      <c r="Z203" s="2311"/>
      <c r="AA203" s="2311"/>
      <c r="AB203" s="2311"/>
      <c r="AC203" s="2312"/>
    </row>
    <row r="204" spans="2:29">
      <c r="B204" s="2313">
        <v>131</v>
      </c>
      <c r="C204" s="3250"/>
      <c r="D204" s="3253"/>
      <c r="E204" s="3256"/>
      <c r="F204" s="2314" t="s">
        <v>4037</v>
      </c>
      <c r="G204" s="2314"/>
      <c r="H204" s="2315"/>
      <c r="I204" s="2316"/>
      <c r="J204" s="2317"/>
      <c r="K204" s="2317"/>
      <c r="L204" s="2317"/>
      <c r="M204" s="2317"/>
      <c r="N204" s="2317"/>
      <c r="O204" s="2317"/>
      <c r="P204" s="2317"/>
      <c r="Q204" s="2317"/>
      <c r="R204" s="2317"/>
      <c r="S204" s="2317"/>
      <c r="T204" s="2317"/>
      <c r="U204" s="2317"/>
      <c r="V204" s="2317"/>
      <c r="W204" s="2317"/>
      <c r="X204" s="2317"/>
      <c r="Y204" s="2317"/>
      <c r="Z204" s="2317"/>
      <c r="AA204" s="2317"/>
      <c r="AB204" s="2317"/>
      <c r="AC204" s="2318"/>
    </row>
    <row r="205" spans="2:29">
      <c r="B205" s="2324">
        <v>132</v>
      </c>
      <c r="C205" s="3251"/>
      <c r="D205" s="3254"/>
      <c r="E205" s="3257"/>
      <c r="F205" s="2319" t="s">
        <v>4038</v>
      </c>
      <c r="G205" s="2319"/>
      <c r="H205" s="2320"/>
      <c r="I205" s="2321"/>
      <c r="J205" s="2322"/>
      <c r="K205" s="2322"/>
      <c r="L205" s="2322"/>
      <c r="M205" s="2322"/>
      <c r="N205" s="2322"/>
      <c r="O205" s="2322"/>
      <c r="P205" s="2322"/>
      <c r="Q205" s="2322"/>
      <c r="R205" s="2322"/>
      <c r="S205" s="2322"/>
      <c r="T205" s="2322"/>
      <c r="U205" s="2322"/>
      <c r="V205" s="2322"/>
      <c r="W205" s="2322"/>
      <c r="X205" s="2322"/>
      <c r="Y205" s="2322"/>
      <c r="Z205" s="2322"/>
      <c r="AA205" s="2322"/>
      <c r="AB205" s="2322"/>
      <c r="AC205" s="2323"/>
    </row>
    <row r="206" spans="2:29" s="2144" customFormat="1">
      <c r="B206" s="2737" t="s">
        <v>3841</v>
      </c>
      <c r="C206" s="2731"/>
      <c r="D206" s="2732"/>
      <c r="E206" s="2731"/>
      <c r="F206" s="2731"/>
      <c r="G206" s="2731"/>
      <c r="H206" s="2733"/>
      <c r="I206" s="2734"/>
      <c r="J206" s="2735"/>
      <c r="K206" s="2735"/>
      <c r="L206" s="2735"/>
      <c r="M206" s="2735"/>
      <c r="N206" s="2735"/>
      <c r="O206" s="2735"/>
      <c r="P206" s="2735"/>
      <c r="Q206" s="2735"/>
      <c r="R206" s="2735"/>
      <c r="S206" s="2735"/>
      <c r="T206" s="2735"/>
      <c r="U206" s="2735"/>
      <c r="V206" s="2735"/>
      <c r="W206" s="2735"/>
      <c r="X206" s="2735"/>
      <c r="Y206" s="2735"/>
      <c r="Z206" s="2735"/>
      <c r="AA206" s="2735"/>
      <c r="AB206" s="2735"/>
      <c r="AC206" s="2736"/>
    </row>
    <row r="207" spans="2:29">
      <c r="B207" s="2307">
        <v>1</v>
      </c>
      <c r="C207" s="3249" t="s">
        <v>4054</v>
      </c>
      <c r="D207" s="3252"/>
      <c r="E207" s="3255"/>
      <c r="F207" s="2308" t="s">
        <v>4036</v>
      </c>
      <c r="G207" s="2308"/>
      <c r="H207" s="2309"/>
      <c r="I207" s="2310"/>
      <c r="J207" s="2311"/>
      <c r="K207" s="2311"/>
      <c r="L207" s="2311"/>
      <c r="M207" s="2311"/>
      <c r="N207" s="2311"/>
      <c r="O207" s="2311"/>
      <c r="P207" s="2311"/>
      <c r="Q207" s="2311"/>
      <c r="R207" s="2311"/>
      <c r="S207" s="2311"/>
      <c r="T207" s="2311"/>
      <c r="U207" s="2311"/>
      <c r="V207" s="2311"/>
      <c r="W207" s="2311"/>
      <c r="X207" s="2311"/>
      <c r="Y207" s="2311"/>
      <c r="Z207" s="2311"/>
      <c r="AA207" s="2311"/>
      <c r="AB207" s="2311"/>
      <c r="AC207" s="2312"/>
    </row>
    <row r="208" spans="2:29" s="2295" customFormat="1">
      <c r="B208" s="2313">
        <v>2</v>
      </c>
      <c r="C208" s="3250"/>
      <c r="D208" s="3253"/>
      <c r="E208" s="3256"/>
      <c r="F208" s="2314" t="s">
        <v>4037</v>
      </c>
      <c r="G208" s="2314"/>
      <c r="H208" s="2315"/>
      <c r="I208" s="2316"/>
      <c r="J208" s="2317"/>
      <c r="K208" s="2317"/>
      <c r="L208" s="2317"/>
      <c r="M208" s="2317"/>
      <c r="N208" s="2317"/>
      <c r="O208" s="2317"/>
      <c r="P208" s="2317"/>
      <c r="Q208" s="2317"/>
      <c r="R208" s="2317"/>
      <c r="S208" s="2317"/>
      <c r="T208" s="2317"/>
      <c r="U208" s="2317"/>
      <c r="V208" s="2317"/>
      <c r="W208" s="2317"/>
      <c r="X208" s="2317"/>
      <c r="Y208" s="2317"/>
      <c r="Z208" s="2317"/>
      <c r="AA208" s="2317"/>
      <c r="AB208" s="2317"/>
      <c r="AC208" s="2318"/>
    </row>
    <row r="209" spans="2:29">
      <c r="B209" s="2313">
        <v>3</v>
      </c>
      <c r="C209" s="3250"/>
      <c r="D209" s="3254"/>
      <c r="E209" s="3257"/>
      <c r="F209" s="2319" t="s">
        <v>4038</v>
      </c>
      <c r="G209" s="2319"/>
      <c r="H209" s="2320"/>
      <c r="I209" s="2321"/>
      <c r="J209" s="2322"/>
      <c r="K209" s="2322"/>
      <c r="L209" s="2322"/>
      <c r="M209" s="2322"/>
      <c r="N209" s="2322"/>
      <c r="O209" s="2322"/>
      <c r="P209" s="2322"/>
      <c r="Q209" s="2322"/>
      <c r="R209" s="2322"/>
      <c r="S209" s="2322"/>
      <c r="T209" s="2322"/>
      <c r="U209" s="2322"/>
      <c r="V209" s="2322"/>
      <c r="W209" s="2322"/>
      <c r="X209" s="2322"/>
      <c r="Y209" s="2322"/>
      <c r="Z209" s="2322"/>
      <c r="AA209" s="2322"/>
      <c r="AB209" s="2322"/>
      <c r="AC209" s="2323"/>
    </row>
    <row r="210" spans="2:29">
      <c r="B210" s="2313">
        <v>7</v>
      </c>
      <c r="C210" s="3250"/>
      <c r="D210" s="3252"/>
      <c r="E210" s="3255"/>
      <c r="F210" s="2308" t="s">
        <v>4036</v>
      </c>
      <c r="G210" s="2308"/>
      <c r="H210" s="2309"/>
      <c r="I210" s="2310"/>
      <c r="J210" s="2311"/>
      <c r="K210" s="2311"/>
      <c r="L210" s="2311"/>
      <c r="M210" s="2311"/>
      <c r="N210" s="2311"/>
      <c r="O210" s="2311"/>
      <c r="P210" s="2311"/>
      <c r="Q210" s="2311"/>
      <c r="R210" s="2311"/>
      <c r="S210" s="2311"/>
      <c r="T210" s="2311"/>
      <c r="U210" s="2311"/>
      <c r="V210" s="2311"/>
      <c r="W210" s="2311"/>
      <c r="X210" s="2311"/>
      <c r="Y210" s="2311"/>
      <c r="Z210" s="2311"/>
      <c r="AA210" s="2311"/>
      <c r="AB210" s="2311"/>
      <c r="AC210" s="2312"/>
    </row>
    <row r="211" spans="2:29">
      <c r="B211" s="2313">
        <v>8</v>
      </c>
      <c r="C211" s="3250"/>
      <c r="D211" s="3253"/>
      <c r="E211" s="3256"/>
      <c r="F211" s="2314" t="s">
        <v>4037</v>
      </c>
      <c r="G211" s="2314"/>
      <c r="H211" s="2315"/>
      <c r="I211" s="2316"/>
      <c r="J211" s="2317"/>
      <c r="K211" s="2317"/>
      <c r="L211" s="2317"/>
      <c r="M211" s="2317"/>
      <c r="N211" s="2317"/>
      <c r="O211" s="2317"/>
      <c r="P211" s="2317"/>
      <c r="Q211" s="2317"/>
      <c r="R211" s="2317"/>
      <c r="S211" s="2317"/>
      <c r="T211" s="2317"/>
      <c r="U211" s="2317"/>
      <c r="V211" s="2317"/>
      <c r="W211" s="2317"/>
      <c r="X211" s="2317"/>
      <c r="Y211" s="2317"/>
      <c r="Z211" s="2317"/>
      <c r="AA211" s="2317"/>
      <c r="AB211" s="2317"/>
      <c r="AC211" s="2318"/>
    </row>
    <row r="212" spans="2:29">
      <c r="B212" s="2313">
        <v>9</v>
      </c>
      <c r="C212" s="3250"/>
      <c r="D212" s="3254"/>
      <c r="E212" s="3257"/>
      <c r="F212" s="2319" t="s">
        <v>4038</v>
      </c>
      <c r="G212" s="2319"/>
      <c r="H212" s="2320"/>
      <c r="I212" s="2321"/>
      <c r="J212" s="2322"/>
      <c r="K212" s="2322"/>
      <c r="L212" s="2322"/>
      <c r="M212" s="2322"/>
      <c r="N212" s="2322"/>
      <c r="O212" s="2322"/>
      <c r="P212" s="2322"/>
      <c r="Q212" s="2322"/>
      <c r="R212" s="2322"/>
      <c r="S212" s="2322"/>
      <c r="T212" s="2322"/>
      <c r="U212" s="2322"/>
      <c r="V212" s="2322"/>
      <c r="W212" s="2322"/>
      <c r="X212" s="2322"/>
      <c r="Y212" s="2322"/>
      <c r="Z212" s="2322"/>
      <c r="AA212" s="2322"/>
      <c r="AB212" s="2322"/>
      <c r="AC212" s="2323"/>
    </row>
    <row r="213" spans="2:29">
      <c r="B213" s="2313">
        <v>10</v>
      </c>
      <c r="C213" s="3250"/>
      <c r="D213" s="3252"/>
      <c r="E213" s="3255"/>
      <c r="F213" s="2308" t="s">
        <v>4036</v>
      </c>
      <c r="G213" s="2308"/>
      <c r="H213" s="2309"/>
      <c r="I213" s="2310"/>
      <c r="J213" s="2311"/>
      <c r="K213" s="2311"/>
      <c r="L213" s="2311"/>
      <c r="M213" s="2311"/>
      <c r="N213" s="2311"/>
      <c r="O213" s="2311"/>
      <c r="P213" s="2311"/>
      <c r="Q213" s="2311"/>
      <c r="R213" s="2311"/>
      <c r="S213" s="2311"/>
      <c r="T213" s="2311"/>
      <c r="U213" s="2311"/>
      <c r="V213" s="2311"/>
      <c r="W213" s="2311"/>
      <c r="X213" s="2311"/>
      <c r="Y213" s="2311"/>
      <c r="Z213" s="2311"/>
      <c r="AA213" s="2311"/>
      <c r="AB213" s="2311"/>
      <c r="AC213" s="2312"/>
    </row>
    <row r="214" spans="2:29">
      <c r="B214" s="2313">
        <v>11</v>
      </c>
      <c r="C214" s="3250"/>
      <c r="D214" s="3253"/>
      <c r="E214" s="3256"/>
      <c r="F214" s="2314" t="s">
        <v>4037</v>
      </c>
      <c r="G214" s="2314"/>
      <c r="H214" s="2315"/>
      <c r="I214" s="2316"/>
      <c r="J214" s="2317"/>
      <c r="K214" s="2317"/>
      <c r="L214" s="2317"/>
      <c r="M214" s="2317"/>
      <c r="N214" s="2317"/>
      <c r="O214" s="2317"/>
      <c r="P214" s="2317"/>
      <c r="Q214" s="2317"/>
      <c r="R214" s="2317"/>
      <c r="S214" s="2317"/>
      <c r="T214" s="2317"/>
      <c r="U214" s="2317"/>
      <c r="V214" s="2317"/>
      <c r="W214" s="2317"/>
      <c r="X214" s="2317"/>
      <c r="Y214" s="2317"/>
      <c r="Z214" s="2317"/>
      <c r="AA214" s="2317"/>
      <c r="AB214" s="2317"/>
      <c r="AC214" s="2318"/>
    </row>
    <row r="215" spans="2:29">
      <c r="B215" s="2324">
        <v>12</v>
      </c>
      <c r="C215" s="3251"/>
      <c r="D215" s="3254"/>
      <c r="E215" s="3257"/>
      <c r="F215" s="2319" t="s">
        <v>4038</v>
      </c>
      <c r="G215" s="2319"/>
      <c r="H215" s="2320"/>
      <c r="I215" s="2321"/>
      <c r="J215" s="2322"/>
      <c r="K215" s="2322"/>
      <c r="L215" s="2322"/>
      <c r="M215" s="2322"/>
      <c r="N215" s="2322"/>
      <c r="O215" s="2322"/>
      <c r="P215" s="2322"/>
      <c r="Q215" s="2322"/>
      <c r="R215" s="2322"/>
      <c r="S215" s="2322"/>
      <c r="T215" s="2322"/>
      <c r="U215" s="2322"/>
      <c r="V215" s="2322"/>
      <c r="W215" s="2322"/>
      <c r="X215" s="2322"/>
      <c r="Y215" s="2322"/>
      <c r="Z215" s="2322"/>
      <c r="AA215" s="2322"/>
      <c r="AB215" s="2322"/>
      <c r="AC215" s="2323"/>
    </row>
    <row r="216" spans="2:29">
      <c r="B216" s="2307">
        <v>13</v>
      </c>
      <c r="C216" s="3249" t="s">
        <v>4055</v>
      </c>
      <c r="D216" s="3252"/>
      <c r="E216" s="3255"/>
      <c r="F216" s="2308" t="s">
        <v>4036</v>
      </c>
      <c r="G216" s="2308"/>
      <c r="H216" s="2309"/>
      <c r="I216" s="2310"/>
      <c r="J216" s="2311"/>
      <c r="K216" s="2311"/>
      <c r="L216" s="2311"/>
      <c r="M216" s="2311"/>
      <c r="N216" s="2311"/>
      <c r="O216" s="2311"/>
      <c r="P216" s="2311"/>
      <c r="Q216" s="2311"/>
      <c r="R216" s="2311"/>
      <c r="S216" s="2311"/>
      <c r="T216" s="2311"/>
      <c r="U216" s="2311"/>
      <c r="V216" s="2311"/>
      <c r="W216" s="2311"/>
      <c r="X216" s="2311"/>
      <c r="Y216" s="2311"/>
      <c r="Z216" s="2311"/>
      <c r="AA216" s="2311"/>
      <c r="AB216" s="2311"/>
      <c r="AC216" s="2312"/>
    </row>
    <row r="217" spans="2:29" s="2295" customFormat="1">
      <c r="B217" s="2313">
        <v>14</v>
      </c>
      <c r="C217" s="3250"/>
      <c r="D217" s="3253"/>
      <c r="E217" s="3256"/>
      <c r="F217" s="2314" t="s">
        <v>4037</v>
      </c>
      <c r="G217" s="2314"/>
      <c r="H217" s="2315"/>
      <c r="I217" s="2316"/>
      <c r="J217" s="2317"/>
      <c r="K217" s="2317"/>
      <c r="L217" s="2317"/>
      <c r="M217" s="2317"/>
      <c r="N217" s="2317"/>
      <c r="O217" s="2317"/>
      <c r="P217" s="2317"/>
      <c r="Q217" s="2317"/>
      <c r="R217" s="2317"/>
      <c r="S217" s="2317"/>
      <c r="T217" s="2317"/>
      <c r="U217" s="2317"/>
      <c r="V217" s="2317"/>
      <c r="W217" s="2317"/>
      <c r="X217" s="2317"/>
      <c r="Y217" s="2317"/>
      <c r="Z217" s="2317"/>
      <c r="AA217" s="2317"/>
      <c r="AB217" s="2317"/>
      <c r="AC217" s="2318"/>
    </row>
    <row r="218" spans="2:29">
      <c r="B218" s="2313">
        <v>15</v>
      </c>
      <c r="C218" s="3250"/>
      <c r="D218" s="3254"/>
      <c r="E218" s="3257"/>
      <c r="F218" s="2319" t="s">
        <v>4038</v>
      </c>
      <c r="G218" s="2319"/>
      <c r="H218" s="2320"/>
      <c r="I218" s="2321"/>
      <c r="J218" s="2322"/>
      <c r="K218" s="2322"/>
      <c r="L218" s="2322"/>
      <c r="M218" s="2322"/>
      <c r="N218" s="2322"/>
      <c r="O218" s="2322"/>
      <c r="P218" s="2322"/>
      <c r="Q218" s="2322"/>
      <c r="R218" s="2322"/>
      <c r="S218" s="2322"/>
      <c r="T218" s="2322"/>
      <c r="U218" s="2322"/>
      <c r="V218" s="2322"/>
      <c r="W218" s="2322"/>
      <c r="X218" s="2322"/>
      <c r="Y218" s="2322"/>
      <c r="Z218" s="2322"/>
      <c r="AA218" s="2322"/>
      <c r="AB218" s="2322"/>
      <c r="AC218" s="2323"/>
    </row>
    <row r="219" spans="2:29">
      <c r="B219" s="2313">
        <v>19</v>
      </c>
      <c r="C219" s="3250"/>
      <c r="D219" s="3252"/>
      <c r="E219" s="3255"/>
      <c r="F219" s="2308" t="s">
        <v>4036</v>
      </c>
      <c r="G219" s="2308"/>
      <c r="H219" s="2309"/>
      <c r="I219" s="2310"/>
      <c r="J219" s="2311"/>
      <c r="K219" s="2311"/>
      <c r="L219" s="2311"/>
      <c r="M219" s="2311"/>
      <c r="N219" s="2311"/>
      <c r="O219" s="2311"/>
      <c r="P219" s="2311"/>
      <c r="Q219" s="2311"/>
      <c r="R219" s="2311"/>
      <c r="S219" s="2311"/>
      <c r="T219" s="2311"/>
      <c r="U219" s="2311"/>
      <c r="V219" s="2311"/>
      <c r="W219" s="2311"/>
      <c r="X219" s="2311"/>
      <c r="Y219" s="2311"/>
      <c r="Z219" s="2311"/>
      <c r="AA219" s="2311"/>
      <c r="AB219" s="2311"/>
      <c r="AC219" s="2312"/>
    </row>
    <row r="220" spans="2:29">
      <c r="B220" s="2313">
        <v>20</v>
      </c>
      <c r="C220" s="3250"/>
      <c r="D220" s="3253"/>
      <c r="E220" s="3256"/>
      <c r="F220" s="2314" t="s">
        <v>4037</v>
      </c>
      <c r="G220" s="2314"/>
      <c r="H220" s="2315"/>
      <c r="I220" s="2316"/>
      <c r="J220" s="2317"/>
      <c r="K220" s="2317"/>
      <c r="L220" s="2317"/>
      <c r="M220" s="2317"/>
      <c r="N220" s="2317"/>
      <c r="O220" s="2317"/>
      <c r="P220" s="2317"/>
      <c r="Q220" s="2317"/>
      <c r="R220" s="2317"/>
      <c r="S220" s="2317"/>
      <c r="T220" s="2317"/>
      <c r="U220" s="2317"/>
      <c r="V220" s="2317"/>
      <c r="W220" s="2317"/>
      <c r="X220" s="2317"/>
      <c r="Y220" s="2317"/>
      <c r="Z220" s="2317"/>
      <c r="AA220" s="2317"/>
      <c r="AB220" s="2317"/>
      <c r="AC220" s="2318"/>
    </row>
    <row r="221" spans="2:29">
      <c r="B221" s="2313">
        <v>21</v>
      </c>
      <c r="C221" s="3250"/>
      <c r="D221" s="3254"/>
      <c r="E221" s="3257"/>
      <c r="F221" s="2319" t="s">
        <v>4038</v>
      </c>
      <c r="G221" s="2319"/>
      <c r="H221" s="2320"/>
      <c r="I221" s="2321"/>
      <c r="J221" s="2322"/>
      <c r="K221" s="2322"/>
      <c r="L221" s="2322"/>
      <c r="M221" s="2322"/>
      <c r="N221" s="2322"/>
      <c r="O221" s="2322"/>
      <c r="P221" s="2322"/>
      <c r="Q221" s="2322"/>
      <c r="R221" s="2322"/>
      <c r="S221" s="2322"/>
      <c r="T221" s="2322"/>
      <c r="U221" s="2322"/>
      <c r="V221" s="2322"/>
      <c r="W221" s="2322"/>
      <c r="X221" s="2322"/>
      <c r="Y221" s="2322"/>
      <c r="Z221" s="2322"/>
      <c r="AA221" s="2322"/>
      <c r="AB221" s="2322"/>
      <c r="AC221" s="2323"/>
    </row>
    <row r="222" spans="2:29">
      <c r="B222" s="2313">
        <v>22</v>
      </c>
      <c r="C222" s="3250"/>
      <c r="D222" s="3252"/>
      <c r="E222" s="3255"/>
      <c r="F222" s="2308" t="s">
        <v>4036</v>
      </c>
      <c r="G222" s="2308"/>
      <c r="H222" s="2309"/>
      <c r="I222" s="2310"/>
      <c r="J222" s="2311"/>
      <c r="K222" s="2311"/>
      <c r="L222" s="2311"/>
      <c r="M222" s="2311"/>
      <c r="N222" s="2311"/>
      <c r="O222" s="2311"/>
      <c r="P222" s="2311"/>
      <c r="Q222" s="2311"/>
      <c r="R222" s="2311"/>
      <c r="S222" s="2311"/>
      <c r="T222" s="2311"/>
      <c r="U222" s="2311"/>
      <c r="V222" s="2311"/>
      <c r="W222" s="2311"/>
      <c r="X222" s="2311"/>
      <c r="Y222" s="2311"/>
      <c r="Z222" s="2311"/>
      <c r="AA222" s="2311"/>
      <c r="AB222" s="2311"/>
      <c r="AC222" s="2312"/>
    </row>
    <row r="223" spans="2:29">
      <c r="B223" s="2313">
        <v>23</v>
      </c>
      <c r="C223" s="3250"/>
      <c r="D223" s="3253"/>
      <c r="E223" s="3256"/>
      <c r="F223" s="2314" t="s">
        <v>4037</v>
      </c>
      <c r="G223" s="2314"/>
      <c r="H223" s="2315"/>
      <c r="I223" s="2316"/>
      <c r="J223" s="2317"/>
      <c r="K223" s="2317"/>
      <c r="L223" s="2317"/>
      <c r="M223" s="2317"/>
      <c r="N223" s="2317"/>
      <c r="O223" s="2317"/>
      <c r="P223" s="2317"/>
      <c r="Q223" s="2317"/>
      <c r="R223" s="2317"/>
      <c r="S223" s="2317"/>
      <c r="T223" s="2317"/>
      <c r="U223" s="2317"/>
      <c r="V223" s="2317"/>
      <c r="W223" s="2317"/>
      <c r="X223" s="2317"/>
      <c r="Y223" s="2317"/>
      <c r="Z223" s="2317"/>
      <c r="AA223" s="2317"/>
      <c r="AB223" s="2317"/>
      <c r="AC223" s="2318"/>
    </row>
    <row r="224" spans="2:29">
      <c r="B224" s="2324">
        <v>24</v>
      </c>
      <c r="C224" s="3251"/>
      <c r="D224" s="3254"/>
      <c r="E224" s="3257"/>
      <c r="F224" s="2319" t="s">
        <v>4038</v>
      </c>
      <c r="G224" s="2319"/>
      <c r="H224" s="2320"/>
      <c r="I224" s="2321"/>
      <c r="J224" s="2322"/>
      <c r="K224" s="2322"/>
      <c r="L224" s="2322"/>
      <c r="M224" s="2322"/>
      <c r="N224" s="2322"/>
      <c r="O224" s="2322"/>
      <c r="P224" s="2322"/>
      <c r="Q224" s="2322"/>
      <c r="R224" s="2322"/>
      <c r="S224" s="2322"/>
      <c r="T224" s="2322"/>
      <c r="U224" s="2322"/>
      <c r="V224" s="2322"/>
      <c r="W224" s="2322"/>
      <c r="X224" s="2322"/>
      <c r="Y224" s="2322"/>
      <c r="Z224" s="2322"/>
      <c r="AA224" s="2322"/>
      <c r="AB224" s="2322"/>
      <c r="AC224" s="2323"/>
    </row>
    <row r="225" spans="2:29">
      <c r="B225" s="2307">
        <v>25</v>
      </c>
      <c r="C225" s="3249" t="s">
        <v>4056</v>
      </c>
      <c r="D225" s="3252"/>
      <c r="E225" s="3255"/>
      <c r="F225" s="2308" t="s">
        <v>4036</v>
      </c>
      <c r="G225" s="2308"/>
      <c r="H225" s="2309"/>
      <c r="I225" s="2310"/>
      <c r="J225" s="2311"/>
      <c r="K225" s="2311"/>
      <c r="L225" s="2311"/>
      <c r="M225" s="2311"/>
      <c r="N225" s="2311"/>
      <c r="O225" s="2311"/>
      <c r="P225" s="2311"/>
      <c r="Q225" s="2311"/>
      <c r="R225" s="2311"/>
      <c r="S225" s="2311"/>
      <c r="T225" s="2311"/>
      <c r="U225" s="2311"/>
      <c r="V225" s="2311"/>
      <c r="W225" s="2311"/>
      <c r="X225" s="2311"/>
      <c r="Y225" s="2311"/>
      <c r="Z225" s="2311"/>
      <c r="AA225" s="2311"/>
      <c r="AB225" s="2311"/>
      <c r="AC225" s="2312"/>
    </row>
    <row r="226" spans="2:29" s="2295" customFormat="1">
      <c r="B226" s="2313">
        <v>26</v>
      </c>
      <c r="C226" s="3250"/>
      <c r="D226" s="3253"/>
      <c r="E226" s="3256"/>
      <c r="F226" s="2314" t="s">
        <v>4037</v>
      </c>
      <c r="G226" s="2314"/>
      <c r="H226" s="2315"/>
      <c r="I226" s="2316"/>
      <c r="J226" s="2317"/>
      <c r="K226" s="2317"/>
      <c r="L226" s="2317"/>
      <c r="M226" s="2317"/>
      <c r="N226" s="2317"/>
      <c r="O226" s="2317"/>
      <c r="P226" s="2317"/>
      <c r="Q226" s="2317"/>
      <c r="R226" s="2317"/>
      <c r="S226" s="2317"/>
      <c r="T226" s="2317"/>
      <c r="U226" s="2317"/>
      <c r="V226" s="2317"/>
      <c r="W226" s="2317"/>
      <c r="X226" s="2317"/>
      <c r="Y226" s="2317"/>
      <c r="Z226" s="2317"/>
      <c r="AA226" s="2317"/>
      <c r="AB226" s="2317"/>
      <c r="AC226" s="2318"/>
    </row>
    <row r="227" spans="2:29">
      <c r="B227" s="2313">
        <v>27</v>
      </c>
      <c r="C227" s="3250"/>
      <c r="D227" s="3254"/>
      <c r="E227" s="3257"/>
      <c r="F227" s="2319" t="s">
        <v>4038</v>
      </c>
      <c r="G227" s="2319"/>
      <c r="H227" s="2320"/>
      <c r="I227" s="2321"/>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3"/>
    </row>
    <row r="228" spans="2:29">
      <c r="B228" s="2313">
        <v>31</v>
      </c>
      <c r="C228" s="3250"/>
      <c r="D228" s="3252"/>
      <c r="E228" s="3255"/>
      <c r="F228" s="2308" t="s">
        <v>4036</v>
      </c>
      <c r="G228" s="2308"/>
      <c r="H228" s="2309"/>
      <c r="I228" s="2310"/>
      <c r="J228" s="2311"/>
      <c r="K228" s="2311"/>
      <c r="L228" s="2311"/>
      <c r="M228" s="2311"/>
      <c r="N228" s="2311"/>
      <c r="O228" s="2311"/>
      <c r="P228" s="2311"/>
      <c r="Q228" s="2311"/>
      <c r="R228" s="2311"/>
      <c r="S228" s="2311"/>
      <c r="T228" s="2311"/>
      <c r="U228" s="2311"/>
      <c r="V228" s="2311"/>
      <c r="W228" s="2311"/>
      <c r="X228" s="2311"/>
      <c r="Y228" s="2311"/>
      <c r="Z228" s="2311"/>
      <c r="AA228" s="2311"/>
      <c r="AB228" s="2311"/>
      <c r="AC228" s="2312"/>
    </row>
    <row r="229" spans="2:29">
      <c r="B229" s="2313">
        <v>32</v>
      </c>
      <c r="C229" s="3250"/>
      <c r="D229" s="3253"/>
      <c r="E229" s="3256"/>
      <c r="F229" s="2314" t="s">
        <v>4037</v>
      </c>
      <c r="G229" s="2314"/>
      <c r="H229" s="2315"/>
      <c r="I229" s="2316"/>
      <c r="J229" s="2317"/>
      <c r="K229" s="2317"/>
      <c r="L229" s="2317"/>
      <c r="M229" s="2317"/>
      <c r="N229" s="2317"/>
      <c r="O229" s="2317"/>
      <c r="P229" s="2317"/>
      <c r="Q229" s="2317"/>
      <c r="R229" s="2317"/>
      <c r="S229" s="2317"/>
      <c r="T229" s="2317"/>
      <c r="U229" s="2317"/>
      <c r="V229" s="2317"/>
      <c r="W229" s="2317"/>
      <c r="X229" s="2317"/>
      <c r="Y229" s="2317"/>
      <c r="Z229" s="2317"/>
      <c r="AA229" s="2317"/>
      <c r="AB229" s="2317"/>
      <c r="AC229" s="2318"/>
    </row>
    <row r="230" spans="2:29">
      <c r="B230" s="2313">
        <v>33</v>
      </c>
      <c r="C230" s="3250"/>
      <c r="D230" s="3254"/>
      <c r="E230" s="3257"/>
      <c r="F230" s="2319" t="s">
        <v>4038</v>
      </c>
      <c r="G230" s="2319"/>
      <c r="H230" s="2320"/>
      <c r="I230" s="2321"/>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3"/>
    </row>
    <row r="231" spans="2:29">
      <c r="B231" s="2313">
        <v>34</v>
      </c>
      <c r="C231" s="3250"/>
      <c r="D231" s="3252"/>
      <c r="E231" s="3255"/>
      <c r="F231" s="2308" t="s">
        <v>4036</v>
      </c>
      <c r="G231" s="2308"/>
      <c r="H231" s="2309"/>
      <c r="I231" s="2310"/>
      <c r="J231" s="2311"/>
      <c r="K231" s="2311"/>
      <c r="L231" s="2311"/>
      <c r="M231" s="2311"/>
      <c r="N231" s="2311"/>
      <c r="O231" s="2311"/>
      <c r="P231" s="2311"/>
      <c r="Q231" s="2311"/>
      <c r="R231" s="2311"/>
      <c r="S231" s="2311"/>
      <c r="T231" s="2311"/>
      <c r="U231" s="2311"/>
      <c r="V231" s="2311"/>
      <c r="W231" s="2311"/>
      <c r="X231" s="2311"/>
      <c r="Y231" s="2311"/>
      <c r="Z231" s="2311"/>
      <c r="AA231" s="2311"/>
      <c r="AB231" s="2311"/>
      <c r="AC231" s="2312"/>
    </row>
    <row r="232" spans="2:29">
      <c r="B232" s="2313">
        <v>35</v>
      </c>
      <c r="C232" s="3250"/>
      <c r="D232" s="3253"/>
      <c r="E232" s="3256"/>
      <c r="F232" s="2314" t="s">
        <v>4037</v>
      </c>
      <c r="G232" s="2314"/>
      <c r="H232" s="2315"/>
      <c r="I232" s="2316"/>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8"/>
    </row>
    <row r="233" spans="2:29">
      <c r="B233" s="2324">
        <v>36</v>
      </c>
      <c r="C233" s="3251"/>
      <c r="D233" s="3254"/>
      <c r="E233" s="3257"/>
      <c r="F233" s="2319" t="s">
        <v>4038</v>
      </c>
      <c r="G233" s="2319"/>
      <c r="H233" s="2320"/>
      <c r="I233" s="2321"/>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3"/>
    </row>
    <row r="234" spans="2:29">
      <c r="B234" s="2307">
        <v>37</v>
      </c>
      <c r="C234" s="3249" t="s">
        <v>4057</v>
      </c>
      <c r="D234" s="3252"/>
      <c r="E234" s="3255"/>
      <c r="F234" s="2308" t="s">
        <v>4036</v>
      </c>
      <c r="G234" s="2308"/>
      <c r="H234" s="2309"/>
      <c r="I234" s="2310"/>
      <c r="J234" s="2311"/>
      <c r="K234" s="2311"/>
      <c r="L234" s="2311"/>
      <c r="M234" s="2311"/>
      <c r="N234" s="2311"/>
      <c r="O234" s="2311"/>
      <c r="P234" s="2311"/>
      <c r="Q234" s="2311"/>
      <c r="R234" s="2311"/>
      <c r="S234" s="2311"/>
      <c r="T234" s="2311"/>
      <c r="U234" s="2311"/>
      <c r="V234" s="2311"/>
      <c r="W234" s="2311"/>
      <c r="X234" s="2311"/>
      <c r="Y234" s="2311"/>
      <c r="Z234" s="2311"/>
      <c r="AA234" s="2311"/>
      <c r="AB234" s="2311"/>
      <c r="AC234" s="2312"/>
    </row>
    <row r="235" spans="2:29" s="2295" customFormat="1">
      <c r="B235" s="2313">
        <v>38</v>
      </c>
      <c r="C235" s="3250"/>
      <c r="D235" s="3253"/>
      <c r="E235" s="3256"/>
      <c r="F235" s="2314" t="s">
        <v>4037</v>
      </c>
      <c r="G235" s="2314"/>
      <c r="H235" s="2315"/>
      <c r="I235" s="2316"/>
      <c r="J235" s="2317"/>
      <c r="K235" s="2317"/>
      <c r="L235" s="2317"/>
      <c r="M235" s="2317"/>
      <c r="N235" s="2317"/>
      <c r="O235" s="2317"/>
      <c r="P235" s="2317"/>
      <c r="Q235" s="2317"/>
      <c r="R235" s="2317"/>
      <c r="S235" s="2317"/>
      <c r="T235" s="2317"/>
      <c r="U235" s="2317"/>
      <c r="V235" s="2317"/>
      <c r="W235" s="2317"/>
      <c r="X235" s="2317"/>
      <c r="Y235" s="2317"/>
      <c r="Z235" s="2317"/>
      <c r="AA235" s="2317"/>
      <c r="AB235" s="2317"/>
      <c r="AC235" s="2318"/>
    </row>
    <row r="236" spans="2:29">
      <c r="B236" s="2313">
        <v>39</v>
      </c>
      <c r="C236" s="3250"/>
      <c r="D236" s="3254"/>
      <c r="E236" s="3257"/>
      <c r="F236" s="2319" t="s">
        <v>4038</v>
      </c>
      <c r="G236" s="2319"/>
      <c r="H236" s="2320"/>
      <c r="I236" s="2321"/>
      <c r="J236" s="2322"/>
      <c r="K236" s="2322"/>
      <c r="L236" s="2322"/>
      <c r="M236" s="2322"/>
      <c r="N236" s="2322"/>
      <c r="O236" s="2322"/>
      <c r="P236" s="2322"/>
      <c r="Q236" s="2322"/>
      <c r="R236" s="2322"/>
      <c r="S236" s="2322"/>
      <c r="T236" s="2322"/>
      <c r="U236" s="2322"/>
      <c r="V236" s="2322"/>
      <c r="W236" s="2322"/>
      <c r="X236" s="2322"/>
      <c r="Y236" s="2322"/>
      <c r="Z236" s="2322"/>
      <c r="AA236" s="2322"/>
      <c r="AB236" s="2322"/>
      <c r="AC236" s="2323"/>
    </row>
    <row r="237" spans="2:29">
      <c r="B237" s="2313">
        <v>43</v>
      </c>
      <c r="C237" s="3250"/>
      <c r="D237" s="3252"/>
      <c r="E237" s="3255"/>
      <c r="F237" s="2308" t="s">
        <v>4036</v>
      </c>
      <c r="G237" s="2308"/>
      <c r="H237" s="2309"/>
      <c r="I237" s="2310"/>
      <c r="J237" s="2311"/>
      <c r="K237" s="2311"/>
      <c r="L237" s="2311"/>
      <c r="M237" s="2311"/>
      <c r="N237" s="2311"/>
      <c r="O237" s="2311"/>
      <c r="P237" s="2311"/>
      <c r="Q237" s="2311"/>
      <c r="R237" s="2311"/>
      <c r="S237" s="2311"/>
      <c r="T237" s="2311"/>
      <c r="U237" s="2311"/>
      <c r="V237" s="2311"/>
      <c r="W237" s="2311"/>
      <c r="X237" s="2311"/>
      <c r="Y237" s="2311"/>
      <c r="Z237" s="2311"/>
      <c r="AA237" s="2311"/>
      <c r="AB237" s="2311"/>
      <c r="AC237" s="2312"/>
    </row>
    <row r="238" spans="2:29">
      <c r="B238" s="2313">
        <v>44</v>
      </c>
      <c r="C238" s="3250"/>
      <c r="D238" s="3253"/>
      <c r="E238" s="3256"/>
      <c r="F238" s="2314" t="s">
        <v>4037</v>
      </c>
      <c r="G238" s="2314"/>
      <c r="H238" s="2315"/>
      <c r="I238" s="2316"/>
      <c r="J238" s="2317"/>
      <c r="K238" s="2317"/>
      <c r="L238" s="2317"/>
      <c r="M238" s="2317"/>
      <c r="N238" s="2317"/>
      <c r="O238" s="2317"/>
      <c r="P238" s="2317"/>
      <c r="Q238" s="2317"/>
      <c r="R238" s="2317"/>
      <c r="S238" s="2317"/>
      <c r="T238" s="2317"/>
      <c r="U238" s="2317"/>
      <c r="V238" s="2317"/>
      <c r="W238" s="2317"/>
      <c r="X238" s="2317"/>
      <c r="Y238" s="2317"/>
      <c r="Z238" s="2317"/>
      <c r="AA238" s="2317"/>
      <c r="AB238" s="2317"/>
      <c r="AC238" s="2318"/>
    </row>
    <row r="239" spans="2:29">
      <c r="B239" s="2313">
        <v>45</v>
      </c>
      <c r="C239" s="3250"/>
      <c r="D239" s="3254"/>
      <c r="E239" s="3257"/>
      <c r="F239" s="2319" t="s">
        <v>4038</v>
      </c>
      <c r="G239" s="2319"/>
      <c r="H239" s="2320"/>
      <c r="I239" s="2321"/>
      <c r="J239" s="2322"/>
      <c r="K239" s="2322"/>
      <c r="L239" s="2322"/>
      <c r="M239" s="2322"/>
      <c r="N239" s="2322"/>
      <c r="O239" s="2322"/>
      <c r="P239" s="2322"/>
      <c r="Q239" s="2322"/>
      <c r="R239" s="2322"/>
      <c r="S239" s="2322"/>
      <c r="T239" s="2322"/>
      <c r="U239" s="2322"/>
      <c r="V239" s="2322"/>
      <c r="W239" s="2322"/>
      <c r="X239" s="2322"/>
      <c r="Y239" s="2322"/>
      <c r="Z239" s="2322"/>
      <c r="AA239" s="2322"/>
      <c r="AB239" s="2322"/>
      <c r="AC239" s="2323"/>
    </row>
    <row r="240" spans="2:29">
      <c r="B240" s="2313">
        <v>46</v>
      </c>
      <c r="C240" s="3250"/>
      <c r="D240" s="3252"/>
      <c r="E240" s="3255"/>
      <c r="F240" s="2308" t="s">
        <v>4036</v>
      </c>
      <c r="G240" s="2308"/>
      <c r="H240" s="2309"/>
      <c r="I240" s="2310"/>
      <c r="J240" s="2311"/>
      <c r="K240" s="2311"/>
      <c r="L240" s="2311"/>
      <c r="M240" s="2311"/>
      <c r="N240" s="2311"/>
      <c r="O240" s="2311"/>
      <c r="P240" s="2311"/>
      <c r="Q240" s="2311"/>
      <c r="R240" s="2311"/>
      <c r="S240" s="2311"/>
      <c r="T240" s="2311"/>
      <c r="U240" s="2311"/>
      <c r="V240" s="2311"/>
      <c r="W240" s="2311"/>
      <c r="X240" s="2311"/>
      <c r="Y240" s="2311"/>
      <c r="Z240" s="2311"/>
      <c r="AA240" s="2311"/>
      <c r="AB240" s="2311"/>
      <c r="AC240" s="2312"/>
    </row>
    <row r="241" spans="2:29">
      <c r="B241" s="2313">
        <v>47</v>
      </c>
      <c r="C241" s="3250"/>
      <c r="D241" s="3253"/>
      <c r="E241" s="3256"/>
      <c r="F241" s="2314" t="s">
        <v>4037</v>
      </c>
      <c r="G241" s="2314"/>
      <c r="H241" s="2315"/>
      <c r="I241" s="2316"/>
      <c r="J241" s="2317"/>
      <c r="K241" s="2317"/>
      <c r="L241" s="2317"/>
      <c r="M241" s="2317"/>
      <c r="N241" s="2317"/>
      <c r="O241" s="2317"/>
      <c r="P241" s="2317"/>
      <c r="Q241" s="2317"/>
      <c r="R241" s="2317"/>
      <c r="S241" s="2317"/>
      <c r="T241" s="2317"/>
      <c r="U241" s="2317"/>
      <c r="V241" s="2317"/>
      <c r="W241" s="2317"/>
      <c r="X241" s="2317"/>
      <c r="Y241" s="2317"/>
      <c r="Z241" s="2317"/>
      <c r="AA241" s="2317"/>
      <c r="AB241" s="2317"/>
      <c r="AC241" s="2318"/>
    </row>
    <row r="242" spans="2:29">
      <c r="B242" s="2324">
        <v>48</v>
      </c>
      <c r="C242" s="3251"/>
      <c r="D242" s="3254"/>
      <c r="E242" s="3257"/>
      <c r="F242" s="2319" t="s">
        <v>4038</v>
      </c>
      <c r="G242" s="2319"/>
      <c r="H242" s="2320"/>
      <c r="I242" s="2321"/>
      <c r="J242" s="2322"/>
      <c r="K242" s="2322"/>
      <c r="L242" s="2322"/>
      <c r="M242" s="2322"/>
      <c r="N242" s="2322"/>
      <c r="O242" s="2322"/>
      <c r="P242" s="2322"/>
      <c r="Q242" s="2322"/>
      <c r="R242" s="2322"/>
      <c r="S242" s="2322"/>
      <c r="T242" s="2322"/>
      <c r="U242" s="2322"/>
      <c r="V242" s="2322"/>
      <c r="W242" s="2322"/>
      <c r="X242" s="2322"/>
      <c r="Y242" s="2322"/>
      <c r="Z242" s="2322"/>
      <c r="AA242" s="2322"/>
      <c r="AB242" s="2322"/>
      <c r="AC242" s="2323"/>
    </row>
    <row r="243" spans="2:29">
      <c r="B243" s="2307">
        <v>49</v>
      </c>
      <c r="C243" s="3249" t="s">
        <v>3674</v>
      </c>
      <c r="D243" s="3252"/>
      <c r="E243" s="3255"/>
      <c r="F243" s="2308" t="s">
        <v>4036</v>
      </c>
      <c r="G243" s="2308"/>
      <c r="H243" s="2309"/>
      <c r="I243" s="2310"/>
      <c r="J243" s="2311"/>
      <c r="K243" s="2311"/>
      <c r="L243" s="2311"/>
      <c r="M243" s="2311"/>
      <c r="N243" s="2311"/>
      <c r="O243" s="2311"/>
      <c r="P243" s="2311"/>
      <c r="Q243" s="2311"/>
      <c r="R243" s="2311"/>
      <c r="S243" s="2311"/>
      <c r="T243" s="2311"/>
      <c r="U243" s="2311"/>
      <c r="V243" s="2311"/>
      <c r="W243" s="2311"/>
      <c r="X243" s="2311"/>
      <c r="Y243" s="2311"/>
      <c r="Z243" s="2311"/>
      <c r="AA243" s="2311"/>
      <c r="AB243" s="2311"/>
      <c r="AC243" s="2312"/>
    </row>
    <row r="244" spans="2:29" s="2295" customFormat="1">
      <c r="B244" s="2313">
        <v>50</v>
      </c>
      <c r="C244" s="3250"/>
      <c r="D244" s="3253"/>
      <c r="E244" s="3256"/>
      <c r="F244" s="2314" t="s">
        <v>4037</v>
      </c>
      <c r="G244" s="2314"/>
      <c r="H244" s="2315"/>
      <c r="I244" s="2316"/>
      <c r="J244" s="2317"/>
      <c r="K244" s="2317"/>
      <c r="L244" s="2317"/>
      <c r="M244" s="2317"/>
      <c r="N244" s="2317"/>
      <c r="O244" s="2317"/>
      <c r="P244" s="2317"/>
      <c r="Q244" s="2317"/>
      <c r="R244" s="2317"/>
      <c r="S244" s="2317"/>
      <c r="T244" s="2317"/>
      <c r="U244" s="2317"/>
      <c r="V244" s="2317"/>
      <c r="W244" s="2317"/>
      <c r="X244" s="2317"/>
      <c r="Y244" s="2317"/>
      <c r="Z244" s="2317"/>
      <c r="AA244" s="2317"/>
      <c r="AB244" s="2317"/>
      <c r="AC244" s="2318"/>
    </row>
    <row r="245" spans="2:29">
      <c r="B245" s="2313">
        <v>51</v>
      </c>
      <c r="C245" s="3250"/>
      <c r="D245" s="3254"/>
      <c r="E245" s="3257"/>
      <c r="F245" s="2319" t="s">
        <v>4038</v>
      </c>
      <c r="G245" s="2319"/>
      <c r="H245" s="2320"/>
      <c r="I245" s="2321"/>
      <c r="J245" s="2322"/>
      <c r="K245" s="2322"/>
      <c r="L245" s="2322"/>
      <c r="M245" s="2322"/>
      <c r="N245" s="2322"/>
      <c r="O245" s="2322"/>
      <c r="P245" s="2322"/>
      <c r="Q245" s="2322"/>
      <c r="R245" s="2322"/>
      <c r="S245" s="2322"/>
      <c r="T245" s="2322"/>
      <c r="U245" s="2322"/>
      <c r="V245" s="2322"/>
      <c r="W245" s="2322"/>
      <c r="X245" s="2322"/>
      <c r="Y245" s="2322"/>
      <c r="Z245" s="2322"/>
      <c r="AA245" s="2322"/>
      <c r="AB245" s="2322"/>
      <c r="AC245" s="2323"/>
    </row>
    <row r="246" spans="2:29">
      <c r="B246" s="2313">
        <v>55</v>
      </c>
      <c r="C246" s="3250"/>
      <c r="D246" s="3252"/>
      <c r="E246" s="3255"/>
      <c r="F246" s="2308" t="s">
        <v>4036</v>
      </c>
      <c r="G246" s="2308"/>
      <c r="H246" s="2309"/>
      <c r="I246" s="2310"/>
      <c r="J246" s="2311"/>
      <c r="K246" s="2311"/>
      <c r="L246" s="2311"/>
      <c r="M246" s="2311"/>
      <c r="N246" s="2311"/>
      <c r="O246" s="2311"/>
      <c r="P246" s="2311"/>
      <c r="Q246" s="2311"/>
      <c r="R246" s="2311"/>
      <c r="S246" s="2311"/>
      <c r="T246" s="2311"/>
      <c r="U246" s="2311"/>
      <c r="V246" s="2311"/>
      <c r="W246" s="2311"/>
      <c r="X246" s="2311"/>
      <c r="Y246" s="2311"/>
      <c r="Z246" s="2311"/>
      <c r="AA246" s="2311"/>
      <c r="AB246" s="2311"/>
      <c r="AC246" s="2312"/>
    </row>
    <row r="247" spans="2:29">
      <c r="B247" s="2313">
        <v>56</v>
      </c>
      <c r="C247" s="3250"/>
      <c r="D247" s="3253"/>
      <c r="E247" s="3256"/>
      <c r="F247" s="2314" t="s">
        <v>4037</v>
      </c>
      <c r="G247" s="2314"/>
      <c r="H247" s="2315"/>
      <c r="I247" s="2316"/>
      <c r="J247" s="2317"/>
      <c r="K247" s="2317"/>
      <c r="L247" s="2317"/>
      <c r="M247" s="2317"/>
      <c r="N247" s="2317"/>
      <c r="O247" s="2317"/>
      <c r="P247" s="2317"/>
      <c r="Q247" s="2317"/>
      <c r="R247" s="2317"/>
      <c r="S247" s="2317"/>
      <c r="T247" s="2317"/>
      <c r="U247" s="2317"/>
      <c r="V247" s="2317"/>
      <c r="W247" s="2317"/>
      <c r="X247" s="2317"/>
      <c r="Y247" s="2317"/>
      <c r="Z247" s="2317"/>
      <c r="AA247" s="2317"/>
      <c r="AB247" s="2317"/>
      <c r="AC247" s="2318"/>
    </row>
    <row r="248" spans="2:29">
      <c r="B248" s="2313">
        <v>57</v>
      </c>
      <c r="C248" s="3250"/>
      <c r="D248" s="3254"/>
      <c r="E248" s="3257"/>
      <c r="F248" s="2319" t="s">
        <v>4038</v>
      </c>
      <c r="G248" s="2319"/>
      <c r="H248" s="2320"/>
      <c r="I248" s="2321"/>
      <c r="J248" s="2322"/>
      <c r="K248" s="2322"/>
      <c r="L248" s="2322"/>
      <c r="M248" s="2322"/>
      <c r="N248" s="2322"/>
      <c r="O248" s="2322"/>
      <c r="P248" s="2322"/>
      <c r="Q248" s="2322"/>
      <c r="R248" s="2322"/>
      <c r="S248" s="2322"/>
      <c r="T248" s="2322"/>
      <c r="U248" s="2322"/>
      <c r="V248" s="2322"/>
      <c r="W248" s="2322"/>
      <c r="X248" s="2322"/>
      <c r="Y248" s="2322"/>
      <c r="Z248" s="2322"/>
      <c r="AA248" s="2322"/>
      <c r="AB248" s="2322"/>
      <c r="AC248" s="2323"/>
    </row>
    <row r="249" spans="2:29">
      <c r="B249" s="2313">
        <v>58</v>
      </c>
      <c r="C249" s="3250"/>
      <c r="D249" s="3252"/>
      <c r="E249" s="3255"/>
      <c r="F249" s="2308" t="s">
        <v>4036</v>
      </c>
      <c r="G249" s="2308"/>
      <c r="H249" s="2309"/>
      <c r="I249" s="2310"/>
      <c r="J249" s="2311"/>
      <c r="K249" s="2311"/>
      <c r="L249" s="2311"/>
      <c r="M249" s="2311"/>
      <c r="N249" s="2311"/>
      <c r="O249" s="2311"/>
      <c r="P249" s="2311"/>
      <c r="Q249" s="2311"/>
      <c r="R249" s="2311"/>
      <c r="S249" s="2311"/>
      <c r="T249" s="2311"/>
      <c r="U249" s="2311"/>
      <c r="V249" s="2311"/>
      <c r="W249" s="2311"/>
      <c r="X249" s="2311"/>
      <c r="Y249" s="2311"/>
      <c r="Z249" s="2311"/>
      <c r="AA249" s="2311"/>
      <c r="AB249" s="2311"/>
      <c r="AC249" s="2312"/>
    </row>
    <row r="250" spans="2:29">
      <c r="B250" s="2313">
        <v>59</v>
      </c>
      <c r="C250" s="3250"/>
      <c r="D250" s="3253"/>
      <c r="E250" s="3256"/>
      <c r="F250" s="2314" t="s">
        <v>4037</v>
      </c>
      <c r="G250" s="2314"/>
      <c r="H250" s="2315"/>
      <c r="I250" s="2316"/>
      <c r="J250" s="2317"/>
      <c r="K250" s="2317"/>
      <c r="L250" s="2317"/>
      <c r="M250" s="2317"/>
      <c r="N250" s="2317"/>
      <c r="O250" s="2317"/>
      <c r="P250" s="2317"/>
      <c r="Q250" s="2317"/>
      <c r="R250" s="2317"/>
      <c r="S250" s="2317"/>
      <c r="T250" s="2317"/>
      <c r="U250" s="2317"/>
      <c r="V250" s="2317"/>
      <c r="W250" s="2317"/>
      <c r="X250" s="2317"/>
      <c r="Y250" s="2317"/>
      <c r="Z250" s="2317"/>
      <c r="AA250" s="2317"/>
      <c r="AB250" s="2317"/>
      <c r="AC250" s="2318"/>
    </row>
    <row r="251" spans="2:29">
      <c r="B251" s="2324">
        <v>60</v>
      </c>
      <c r="C251" s="3251"/>
      <c r="D251" s="3254"/>
      <c r="E251" s="3257"/>
      <c r="F251" s="2319" t="s">
        <v>4038</v>
      </c>
      <c r="G251" s="2319"/>
      <c r="H251" s="2320"/>
      <c r="I251" s="2321"/>
      <c r="J251" s="2322"/>
      <c r="K251" s="2322"/>
      <c r="L251" s="2322"/>
      <c r="M251" s="2322"/>
      <c r="N251" s="2322"/>
      <c r="O251" s="2322"/>
      <c r="P251" s="2322"/>
      <c r="Q251" s="2322"/>
      <c r="R251" s="2322"/>
      <c r="S251" s="2322"/>
      <c r="T251" s="2322"/>
      <c r="U251" s="2322"/>
      <c r="V251" s="2322"/>
      <c r="W251" s="2322"/>
      <c r="X251" s="2322"/>
      <c r="Y251" s="2322"/>
      <c r="Z251" s="2322"/>
      <c r="AA251" s="2322"/>
      <c r="AB251" s="2322"/>
      <c r="AC251" s="2323"/>
    </row>
    <row r="252" spans="2:29">
      <c r="B252" s="2325" t="s">
        <v>4267</v>
      </c>
      <c r="C252" s="2326"/>
    </row>
    <row r="253" spans="2:29">
      <c r="B253" s="2325" t="s">
        <v>4058</v>
      </c>
      <c r="C253" s="2326"/>
    </row>
    <row r="254" spans="2:29">
      <c r="B254" s="2325" t="s">
        <v>4266</v>
      </c>
      <c r="C254" s="2326"/>
    </row>
  </sheetData>
  <mergeCells count="197">
    <mergeCell ref="B3:B5"/>
    <mergeCell ref="C3:C5"/>
    <mergeCell ref="D3:D5"/>
    <mergeCell ref="E3:E5"/>
    <mergeCell ref="F3:F5"/>
    <mergeCell ref="G3:G5"/>
    <mergeCell ref="H3:H5"/>
    <mergeCell ref="I3:AC3"/>
    <mergeCell ref="C7:C15"/>
    <mergeCell ref="D7:D9"/>
    <mergeCell ref="E7:E9"/>
    <mergeCell ref="D10:D12"/>
    <mergeCell ref="E10:E12"/>
    <mergeCell ref="D13:D15"/>
    <mergeCell ref="E13:E15"/>
    <mergeCell ref="C25:C33"/>
    <mergeCell ref="D25:D27"/>
    <mergeCell ref="E25:E27"/>
    <mergeCell ref="D28:D30"/>
    <mergeCell ref="E28:E30"/>
    <mergeCell ref="D31:D33"/>
    <mergeCell ref="E31:E33"/>
    <mergeCell ref="C16:C24"/>
    <mergeCell ref="D16:D18"/>
    <mergeCell ref="E16:E18"/>
    <mergeCell ref="D19:D21"/>
    <mergeCell ref="E19:E21"/>
    <mergeCell ref="D22:D24"/>
    <mergeCell ref="E22:E24"/>
    <mergeCell ref="C43:C51"/>
    <mergeCell ref="D43:D45"/>
    <mergeCell ref="E43:E45"/>
    <mergeCell ref="D46:D48"/>
    <mergeCell ref="E46:E48"/>
    <mergeCell ref="D49:D51"/>
    <mergeCell ref="E49:E51"/>
    <mergeCell ref="C34:C42"/>
    <mergeCell ref="D34:D36"/>
    <mergeCell ref="E34:E36"/>
    <mergeCell ref="D37:D39"/>
    <mergeCell ref="E37:E39"/>
    <mergeCell ref="D40:D42"/>
    <mergeCell ref="E40:E42"/>
    <mergeCell ref="C61:C69"/>
    <mergeCell ref="D61:D63"/>
    <mergeCell ref="E61:E63"/>
    <mergeCell ref="D64:D66"/>
    <mergeCell ref="E64:E66"/>
    <mergeCell ref="D67:D69"/>
    <mergeCell ref="E67:E69"/>
    <mergeCell ref="C52:C60"/>
    <mergeCell ref="D52:D54"/>
    <mergeCell ref="E52:E54"/>
    <mergeCell ref="D55:D57"/>
    <mergeCell ref="E55:E57"/>
    <mergeCell ref="D58:D60"/>
    <mergeCell ref="E58:E60"/>
    <mergeCell ref="C79:C87"/>
    <mergeCell ref="D79:D81"/>
    <mergeCell ref="E79:E81"/>
    <mergeCell ref="D82:D84"/>
    <mergeCell ref="E82:E84"/>
    <mergeCell ref="D85:D87"/>
    <mergeCell ref="E85:E87"/>
    <mergeCell ref="C70:C78"/>
    <mergeCell ref="D70:D72"/>
    <mergeCell ref="E70:E72"/>
    <mergeCell ref="D73:D75"/>
    <mergeCell ref="E73:E75"/>
    <mergeCell ref="D76:D78"/>
    <mergeCell ref="E76:E78"/>
    <mergeCell ref="C97:C105"/>
    <mergeCell ref="D97:D99"/>
    <mergeCell ref="E97:E99"/>
    <mergeCell ref="D100:D102"/>
    <mergeCell ref="E100:E102"/>
    <mergeCell ref="D103:D105"/>
    <mergeCell ref="E103:E105"/>
    <mergeCell ref="C88:C96"/>
    <mergeCell ref="D88:D90"/>
    <mergeCell ref="E88:E90"/>
    <mergeCell ref="D91:D93"/>
    <mergeCell ref="E91:E93"/>
    <mergeCell ref="D94:D96"/>
    <mergeCell ref="E94:E96"/>
    <mergeCell ref="C116:C124"/>
    <mergeCell ref="D116:D118"/>
    <mergeCell ref="E116:E118"/>
    <mergeCell ref="D119:D121"/>
    <mergeCell ref="E119:E121"/>
    <mergeCell ref="D122:D124"/>
    <mergeCell ref="E122:E124"/>
    <mergeCell ref="C107:C115"/>
    <mergeCell ref="D107:D109"/>
    <mergeCell ref="E107:E109"/>
    <mergeCell ref="D110:D112"/>
    <mergeCell ref="E110:E112"/>
    <mergeCell ref="D113:D115"/>
    <mergeCell ref="E113:E115"/>
    <mergeCell ref="C134:C142"/>
    <mergeCell ref="D134:D136"/>
    <mergeCell ref="E134:E136"/>
    <mergeCell ref="D137:D139"/>
    <mergeCell ref="E137:E139"/>
    <mergeCell ref="D140:D142"/>
    <mergeCell ref="E140:E142"/>
    <mergeCell ref="C125:C133"/>
    <mergeCell ref="D125:D127"/>
    <mergeCell ref="E125:E127"/>
    <mergeCell ref="D128:D130"/>
    <mergeCell ref="E128:E130"/>
    <mergeCell ref="D131:D133"/>
    <mergeCell ref="E131:E133"/>
    <mergeCell ref="C152:C160"/>
    <mergeCell ref="D152:D154"/>
    <mergeCell ref="E152:E154"/>
    <mergeCell ref="D155:D157"/>
    <mergeCell ref="E155:E157"/>
    <mergeCell ref="D158:D160"/>
    <mergeCell ref="E158:E160"/>
    <mergeCell ref="C143:C151"/>
    <mergeCell ref="D143:D145"/>
    <mergeCell ref="E143:E145"/>
    <mergeCell ref="D146:D148"/>
    <mergeCell ref="E146:E148"/>
    <mergeCell ref="D149:D151"/>
    <mergeCell ref="E149:E151"/>
    <mergeCell ref="C170:C178"/>
    <mergeCell ref="D170:D172"/>
    <mergeCell ref="E170:E172"/>
    <mergeCell ref="D173:D175"/>
    <mergeCell ref="E173:E175"/>
    <mergeCell ref="D176:D178"/>
    <mergeCell ref="E176:E178"/>
    <mergeCell ref="C161:C169"/>
    <mergeCell ref="D161:D163"/>
    <mergeCell ref="E161:E163"/>
    <mergeCell ref="D164:D166"/>
    <mergeCell ref="E164:E166"/>
    <mergeCell ref="D167:D169"/>
    <mergeCell ref="E167:E169"/>
    <mergeCell ref="C188:C196"/>
    <mergeCell ref="D188:D190"/>
    <mergeCell ref="E188:E190"/>
    <mergeCell ref="D191:D193"/>
    <mergeCell ref="E191:E193"/>
    <mergeCell ref="D194:D196"/>
    <mergeCell ref="E194:E196"/>
    <mergeCell ref="C179:C187"/>
    <mergeCell ref="D179:D181"/>
    <mergeCell ref="E179:E181"/>
    <mergeCell ref="D182:D184"/>
    <mergeCell ref="E182:E184"/>
    <mergeCell ref="D185:D187"/>
    <mergeCell ref="E185:E187"/>
    <mergeCell ref="C207:C215"/>
    <mergeCell ref="D207:D209"/>
    <mergeCell ref="E207:E209"/>
    <mergeCell ref="D210:D212"/>
    <mergeCell ref="E210:E212"/>
    <mergeCell ref="D213:D215"/>
    <mergeCell ref="E213:E215"/>
    <mergeCell ref="C197:C205"/>
    <mergeCell ref="D197:D199"/>
    <mergeCell ref="E197:E199"/>
    <mergeCell ref="D200:D202"/>
    <mergeCell ref="E200:E202"/>
    <mergeCell ref="D203:D205"/>
    <mergeCell ref="E203:E205"/>
    <mergeCell ref="C225:C233"/>
    <mergeCell ref="D225:D227"/>
    <mergeCell ref="E225:E227"/>
    <mergeCell ref="D228:D230"/>
    <mergeCell ref="E228:E230"/>
    <mergeCell ref="D231:D233"/>
    <mergeCell ref="E231:E233"/>
    <mergeCell ref="C216:C224"/>
    <mergeCell ref="D216:D218"/>
    <mergeCell ref="E216:E218"/>
    <mergeCell ref="D219:D221"/>
    <mergeCell ref="E219:E221"/>
    <mergeCell ref="D222:D224"/>
    <mergeCell ref="E222:E224"/>
    <mergeCell ref="C243:C251"/>
    <mergeCell ref="D243:D245"/>
    <mergeCell ref="E243:E245"/>
    <mergeCell ref="D246:D248"/>
    <mergeCell ref="E246:E248"/>
    <mergeCell ref="D249:D251"/>
    <mergeCell ref="E249:E251"/>
    <mergeCell ref="C234:C242"/>
    <mergeCell ref="D234:D236"/>
    <mergeCell ref="E234:E236"/>
    <mergeCell ref="D237:D239"/>
    <mergeCell ref="E237:E239"/>
    <mergeCell ref="D240:D242"/>
    <mergeCell ref="E240:E242"/>
  </mergeCells>
  <phoneticPr fontId="3"/>
  <printOptions horizontalCentered="1"/>
  <pageMargins left="0.78740157480314965" right="0.39370078740157483" top="0.82677165354330717" bottom="0.6692913385826772" header="0.70866141732283472" footer="0.31496062992125984"/>
  <pageSetup paperSize="8" scale="85" fitToHeight="0" orientation="landscape" r:id="rId1"/>
  <headerFooter alignWithMargins="0">
    <oddHeader>&amp;R&amp;"ＭＳ 明朝,標準"（&amp;A）</oddHeader>
  </headerFooter>
  <rowBreaks count="3" manualBreakCount="3">
    <brk id="69" max="29" man="1"/>
    <brk id="133" max="29" man="1"/>
    <brk id="196" max="2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41"/>
  <sheetViews>
    <sheetView view="pageBreakPreview" zoomScale="80" zoomScaleNormal="100" zoomScaleSheetLayoutView="80" workbookViewId="0">
      <selection activeCell="H35" sqref="H35"/>
    </sheetView>
  </sheetViews>
  <sheetFormatPr defaultColWidth="9" defaultRowHeight="12"/>
  <cols>
    <col min="1" max="1" width="0.875" style="2328" customWidth="1"/>
    <col min="2" max="2" width="10.75" style="2328" customWidth="1"/>
    <col min="3" max="3" width="21.75" style="2328" customWidth="1"/>
    <col min="4" max="4" width="15.125" style="2328" customWidth="1"/>
    <col min="5" max="6" width="30.375" style="2328" customWidth="1"/>
    <col min="7" max="7" width="0.875" style="2328" customWidth="1"/>
    <col min="8" max="16384" width="9" style="2328"/>
  </cols>
  <sheetData>
    <row r="1" spans="2:6" ht="6" customHeight="1"/>
    <row r="2" spans="2:6" ht="17.25">
      <c r="B2" s="2329" t="s">
        <v>4256</v>
      </c>
    </row>
    <row r="3" spans="2:6" ht="6" customHeight="1"/>
    <row r="4" spans="2:6" ht="14.25">
      <c r="B4" s="3279" t="s">
        <v>4059</v>
      </c>
      <c r="C4" s="3279"/>
      <c r="D4" s="2330" t="s">
        <v>4060</v>
      </c>
      <c r="E4" s="2330" t="s">
        <v>4061</v>
      </c>
      <c r="F4" s="2330" t="s">
        <v>4062</v>
      </c>
    </row>
    <row r="5" spans="2:6" ht="48">
      <c r="B5" s="3278" t="s">
        <v>4063</v>
      </c>
      <c r="C5" s="2331" t="s">
        <v>4064</v>
      </c>
      <c r="D5" s="3278" t="s">
        <v>4065</v>
      </c>
      <c r="E5" s="2331" t="s">
        <v>4066</v>
      </c>
      <c r="F5" s="2332"/>
    </row>
    <row r="6" spans="2:6" ht="14.25" customHeight="1">
      <c r="B6" s="3278"/>
      <c r="C6" s="2331" t="s">
        <v>4067</v>
      </c>
      <c r="D6" s="3278"/>
      <c r="E6" s="2331" t="s">
        <v>4068</v>
      </c>
      <c r="F6" s="2332"/>
    </row>
    <row r="7" spans="2:6" ht="14.25" customHeight="1">
      <c r="B7" s="3278" t="s">
        <v>4069</v>
      </c>
      <c r="C7" s="2331" t="s">
        <v>4070</v>
      </c>
      <c r="D7" s="3278" t="s">
        <v>4071</v>
      </c>
      <c r="E7" s="3275" t="s">
        <v>4072</v>
      </c>
      <c r="F7" s="2332"/>
    </row>
    <row r="8" spans="2:6" ht="14.25" customHeight="1">
      <c r="B8" s="3278"/>
      <c r="C8" s="2331" t="s">
        <v>4073</v>
      </c>
      <c r="D8" s="3278"/>
      <c r="E8" s="3276"/>
      <c r="F8" s="2332"/>
    </row>
    <row r="9" spans="2:6" ht="14.25" customHeight="1">
      <c r="B9" s="3278"/>
      <c r="C9" s="2331" t="s">
        <v>4074</v>
      </c>
      <c r="D9" s="3278"/>
      <c r="E9" s="3276"/>
      <c r="F9" s="2333"/>
    </row>
    <row r="10" spans="2:6" ht="14.25" customHeight="1">
      <c r="B10" s="3278"/>
      <c r="C10" s="2331" t="s">
        <v>4075</v>
      </c>
      <c r="D10" s="3278"/>
      <c r="E10" s="3277"/>
      <c r="F10" s="2333"/>
    </row>
    <row r="11" spans="2:6" ht="24">
      <c r="B11" s="3278"/>
      <c r="C11" s="2331" t="s">
        <v>4076</v>
      </c>
      <c r="D11" s="3278"/>
      <c r="E11" s="2331" t="s">
        <v>4077</v>
      </c>
      <c r="F11" s="2332"/>
    </row>
    <row r="12" spans="2:6" ht="24">
      <c r="B12" s="3278"/>
      <c r="C12" s="2331" t="s">
        <v>4078</v>
      </c>
      <c r="D12" s="3278"/>
      <c r="E12" s="2331" t="s">
        <v>4079</v>
      </c>
      <c r="F12" s="2332"/>
    </row>
    <row r="13" spans="2:6" ht="36">
      <c r="B13" s="3278"/>
      <c r="C13" s="2331" t="s">
        <v>4080</v>
      </c>
      <c r="D13" s="3278"/>
      <c r="E13" s="2331" t="s">
        <v>4072</v>
      </c>
      <c r="F13" s="2332"/>
    </row>
    <row r="14" spans="2:6" ht="36">
      <c r="B14" s="3278"/>
      <c r="C14" s="2331" t="s">
        <v>4081</v>
      </c>
      <c r="D14" s="3278"/>
      <c r="E14" s="2331" t="s">
        <v>4082</v>
      </c>
      <c r="F14" s="2332"/>
    </row>
    <row r="15" spans="2:6" ht="14.25" customHeight="1">
      <c r="B15" s="3280" t="s">
        <v>4083</v>
      </c>
      <c r="C15" s="3280"/>
      <c r="D15" s="2334" t="s">
        <v>4084</v>
      </c>
      <c r="E15" s="2334" t="s">
        <v>4068</v>
      </c>
      <c r="F15" s="2332"/>
    </row>
    <row r="16" spans="2:6" ht="14.25" customHeight="1">
      <c r="B16" s="3280" t="s">
        <v>4085</v>
      </c>
      <c r="C16" s="3280"/>
      <c r="D16" s="2334" t="s">
        <v>4084</v>
      </c>
      <c r="E16" s="2334" t="s">
        <v>4068</v>
      </c>
      <c r="F16" s="2332"/>
    </row>
    <row r="17" spans="2:6" ht="14.25" customHeight="1">
      <c r="B17" s="3280" t="s">
        <v>4086</v>
      </c>
      <c r="C17" s="3280"/>
      <c r="D17" s="2334" t="s">
        <v>4084</v>
      </c>
      <c r="E17" s="2334" t="s">
        <v>4068</v>
      </c>
      <c r="F17" s="2332"/>
    </row>
    <row r="18" spans="2:6">
      <c r="B18" s="2334" t="s">
        <v>4087</v>
      </c>
      <c r="C18" s="2334" t="s">
        <v>4088</v>
      </c>
      <c r="D18" s="2334" t="s">
        <v>4089</v>
      </c>
      <c r="E18" s="2334" t="s">
        <v>4068</v>
      </c>
      <c r="F18" s="2332"/>
    </row>
    <row r="19" spans="2:6" ht="14.25" customHeight="1">
      <c r="B19" s="3280" t="s">
        <v>321</v>
      </c>
      <c r="C19" s="2334" t="s">
        <v>4090</v>
      </c>
      <c r="D19" s="3281" t="s">
        <v>4091</v>
      </c>
      <c r="E19" s="2334" t="s">
        <v>4092</v>
      </c>
      <c r="F19" s="2332"/>
    </row>
    <row r="20" spans="2:6" ht="24">
      <c r="B20" s="3280"/>
      <c r="C20" s="2334" t="s">
        <v>4093</v>
      </c>
      <c r="D20" s="3282"/>
      <c r="E20" s="2334" t="s">
        <v>4094</v>
      </c>
      <c r="F20" s="2332"/>
    </row>
    <row r="21" spans="2:6" ht="14.25" customHeight="1">
      <c r="B21" s="3280"/>
      <c r="C21" s="2334" t="s">
        <v>4076</v>
      </c>
      <c r="D21" s="3283"/>
      <c r="E21" s="2334" t="s">
        <v>4068</v>
      </c>
      <c r="F21" s="2332"/>
    </row>
    <row r="22" spans="2:6" ht="24">
      <c r="B22" s="2334" t="s">
        <v>323</v>
      </c>
      <c r="C22" s="2334" t="s">
        <v>4093</v>
      </c>
      <c r="D22" s="2334" t="s">
        <v>4095</v>
      </c>
      <c r="E22" s="2334" t="s">
        <v>4094</v>
      </c>
      <c r="F22" s="2332"/>
    </row>
    <row r="23" spans="2:6" ht="24">
      <c r="B23" s="2334" t="s">
        <v>4096</v>
      </c>
      <c r="C23" s="2334" t="s">
        <v>4097</v>
      </c>
      <c r="D23" s="2334" t="s">
        <v>4098</v>
      </c>
      <c r="E23" s="2334" t="s">
        <v>4099</v>
      </c>
      <c r="F23" s="2332"/>
    </row>
    <row r="24" spans="2:6" ht="14.25" customHeight="1">
      <c r="B24" s="3278" t="s">
        <v>4100</v>
      </c>
      <c r="C24" s="2331" t="s">
        <v>4101</v>
      </c>
      <c r="D24" s="2331" t="s">
        <v>4102</v>
      </c>
      <c r="E24" s="2331" t="s">
        <v>4103</v>
      </c>
      <c r="F24" s="2332"/>
    </row>
    <row r="25" spans="2:6" ht="14.25" customHeight="1">
      <c r="B25" s="3278"/>
      <c r="C25" s="2331" t="s">
        <v>4076</v>
      </c>
      <c r="D25" s="2331" t="s">
        <v>4102</v>
      </c>
      <c r="E25" s="2331" t="s">
        <v>4103</v>
      </c>
      <c r="F25" s="2332"/>
    </row>
    <row r="26" spans="2:6" ht="36">
      <c r="B26" s="3278"/>
      <c r="C26" s="2331" t="s">
        <v>4104</v>
      </c>
      <c r="D26" s="2331" t="s">
        <v>4105</v>
      </c>
      <c r="E26" s="2331" t="s">
        <v>4106</v>
      </c>
      <c r="F26" s="2332"/>
    </row>
    <row r="27" spans="2:6" ht="14.25" customHeight="1">
      <c r="B27" s="2335" t="s">
        <v>4107</v>
      </c>
      <c r="C27" s="2336" t="s">
        <v>4108</v>
      </c>
      <c r="D27" s="2337" t="s">
        <v>379</v>
      </c>
      <c r="E27" s="2337" t="s">
        <v>379</v>
      </c>
      <c r="F27" s="2338"/>
    </row>
    <row r="28" spans="2:6" ht="14.25" customHeight="1">
      <c r="B28" s="2339"/>
      <c r="C28" s="2336" t="s">
        <v>4109</v>
      </c>
      <c r="D28" s="2337" t="s">
        <v>379</v>
      </c>
      <c r="E28" s="2337" t="s">
        <v>379</v>
      </c>
      <c r="F28" s="2338"/>
    </row>
    <row r="29" spans="2:6" ht="14.25" customHeight="1">
      <c r="B29" s="2340"/>
      <c r="C29" s="2336" t="s">
        <v>4110</v>
      </c>
      <c r="D29" s="2337" t="s">
        <v>379</v>
      </c>
      <c r="E29" s="2337" t="s">
        <v>379</v>
      </c>
      <c r="F29" s="2338"/>
    </row>
    <row r="30" spans="2:6" ht="14.25" customHeight="1">
      <c r="B30" s="2335" t="s">
        <v>4111</v>
      </c>
      <c r="C30" s="2336" t="s">
        <v>4108</v>
      </c>
      <c r="D30" s="2337" t="s">
        <v>379</v>
      </c>
      <c r="E30" s="2337" t="s">
        <v>379</v>
      </c>
      <c r="F30" s="2338"/>
    </row>
    <row r="31" spans="2:6" ht="14.25" customHeight="1">
      <c r="B31" s="2339"/>
      <c r="C31" s="2336" t="s">
        <v>4109</v>
      </c>
      <c r="D31" s="2337" t="s">
        <v>379</v>
      </c>
      <c r="E31" s="2337" t="s">
        <v>379</v>
      </c>
      <c r="F31" s="2338"/>
    </row>
    <row r="32" spans="2:6" ht="14.25" customHeight="1">
      <c r="B32" s="2340"/>
      <c r="C32" s="2336" t="s">
        <v>4110</v>
      </c>
      <c r="D32" s="2337" t="s">
        <v>379</v>
      </c>
      <c r="E32" s="2337" t="s">
        <v>379</v>
      </c>
      <c r="F32" s="2338"/>
    </row>
    <row r="33" spans="2:6" ht="14.25" customHeight="1">
      <c r="B33" s="2335" t="s">
        <v>4112</v>
      </c>
      <c r="C33" s="2336" t="s">
        <v>4108</v>
      </c>
      <c r="D33" s="2337" t="s">
        <v>379</v>
      </c>
      <c r="E33" s="2337" t="s">
        <v>379</v>
      </c>
      <c r="F33" s="2338"/>
    </row>
    <row r="34" spans="2:6" ht="14.25" customHeight="1">
      <c r="B34" s="2339"/>
      <c r="C34" s="2336" t="s">
        <v>4109</v>
      </c>
      <c r="D34" s="2337" t="s">
        <v>379</v>
      </c>
      <c r="E34" s="2337" t="s">
        <v>379</v>
      </c>
      <c r="F34" s="2338"/>
    </row>
    <row r="35" spans="2:6" ht="14.25" customHeight="1">
      <c r="B35" s="2340"/>
      <c r="C35" s="2336" t="s">
        <v>4110</v>
      </c>
      <c r="D35" s="2337" t="s">
        <v>379</v>
      </c>
      <c r="E35" s="2337" t="s">
        <v>379</v>
      </c>
      <c r="F35" s="2338"/>
    </row>
    <row r="36" spans="2:6" ht="14.25" customHeight="1">
      <c r="B36" s="2335" t="s">
        <v>4113</v>
      </c>
      <c r="C36" s="2336" t="s">
        <v>4108</v>
      </c>
      <c r="D36" s="2337" t="s">
        <v>379</v>
      </c>
      <c r="E36" s="2337" t="s">
        <v>379</v>
      </c>
      <c r="F36" s="2338"/>
    </row>
    <row r="37" spans="2:6" ht="14.25" customHeight="1">
      <c r="B37" s="2339"/>
      <c r="C37" s="2336" t="s">
        <v>4109</v>
      </c>
      <c r="D37" s="2337" t="s">
        <v>379</v>
      </c>
      <c r="E37" s="2337" t="s">
        <v>379</v>
      </c>
      <c r="F37" s="2338"/>
    </row>
    <row r="38" spans="2:6" ht="14.25" customHeight="1">
      <c r="B38" s="2340"/>
      <c r="C38" s="2336" t="s">
        <v>4110</v>
      </c>
      <c r="D38" s="2337" t="s">
        <v>379</v>
      </c>
      <c r="E38" s="2337" t="s">
        <v>379</v>
      </c>
      <c r="F38" s="2338"/>
    </row>
    <row r="39" spans="2:6">
      <c r="B39" s="829" t="s">
        <v>4114</v>
      </c>
    </row>
    <row r="40" spans="2:6">
      <c r="B40" s="2341" t="s">
        <v>4115</v>
      </c>
    </row>
    <row r="41" spans="2:6">
      <c r="B41" s="829" t="s">
        <v>4268</v>
      </c>
    </row>
  </sheetData>
  <mergeCells count="12">
    <mergeCell ref="E7:E10"/>
    <mergeCell ref="B24:B26"/>
    <mergeCell ref="B4:C4"/>
    <mergeCell ref="B5:B6"/>
    <mergeCell ref="D5:D6"/>
    <mergeCell ref="B7:B14"/>
    <mergeCell ref="D7:D14"/>
    <mergeCell ref="B15:C15"/>
    <mergeCell ref="B16:C16"/>
    <mergeCell ref="B17:C17"/>
    <mergeCell ref="B19:B21"/>
    <mergeCell ref="D19:D21"/>
  </mergeCells>
  <phoneticPr fontId="3"/>
  <pageMargins left="0.70866141732283472" right="0.70866141732283472" top="0.74803149606299213" bottom="0.74803149606299213" header="0.31496062992125984" footer="0.31496062992125984"/>
  <pageSetup paperSize="9" scale="81" fitToHeight="0" orientation="portrait" r:id="rId1"/>
  <headerFooter>
    <oddHeader>&amp;R&amp;"ＭＳ 明朝,標準"（&amp;A）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28"/>
  <sheetViews>
    <sheetView showGridLines="0" view="pageBreakPreview" zoomScale="80" zoomScaleNormal="85" zoomScaleSheetLayoutView="80" workbookViewId="0">
      <selection activeCell="D37" sqref="D37"/>
    </sheetView>
  </sheetViews>
  <sheetFormatPr defaultColWidth="9" defaultRowHeight="15" customHeight="1"/>
  <cols>
    <col min="1" max="1" width="0.875" style="2102" customWidth="1"/>
    <col min="2" max="2" width="8.375" style="2102" customWidth="1"/>
    <col min="3" max="3" width="13.75" style="2102" customWidth="1"/>
    <col min="4" max="19" width="9.625" style="2102" customWidth="1"/>
    <col min="20" max="20" width="0.875" style="2102" customWidth="1"/>
    <col min="21" max="30" width="7.625" style="2102" customWidth="1"/>
    <col min="31" max="31" width="10.625" style="2102" customWidth="1"/>
    <col min="32" max="16384" width="9" style="2102"/>
  </cols>
  <sheetData>
    <row r="2" spans="2:20" ht="17.25">
      <c r="B2" s="2245" t="s">
        <v>4275</v>
      </c>
      <c r="C2" s="2342"/>
      <c r="D2" s="2342"/>
      <c r="E2" s="2342"/>
      <c r="F2" s="2342"/>
      <c r="G2" s="2342"/>
      <c r="H2" s="2342"/>
      <c r="I2" s="2342"/>
      <c r="J2" s="2342"/>
      <c r="K2" s="2342"/>
      <c r="L2" s="2342"/>
      <c r="M2" s="2342"/>
      <c r="N2" s="2342"/>
      <c r="O2" s="2342"/>
      <c r="P2" s="2342"/>
      <c r="Q2" s="2342"/>
      <c r="R2" s="2342"/>
      <c r="S2" s="2342"/>
    </row>
    <row r="3" spans="2:20" ht="9.75" customHeight="1">
      <c r="B3" s="2343"/>
      <c r="C3" s="2343"/>
      <c r="D3" s="2344"/>
      <c r="E3" s="2344"/>
      <c r="F3" s="2344"/>
      <c r="G3" s="2344"/>
      <c r="H3" s="2344"/>
      <c r="I3" s="2344"/>
      <c r="J3" s="2344"/>
      <c r="K3" s="2344"/>
      <c r="L3" s="2344"/>
      <c r="M3" s="2344"/>
      <c r="N3" s="2344"/>
      <c r="O3" s="2344"/>
      <c r="P3" s="2344"/>
      <c r="Q3" s="2344"/>
      <c r="R3" s="2345"/>
      <c r="S3" s="2345" t="s">
        <v>4116</v>
      </c>
    </row>
    <row r="4" spans="2:20" s="2282" customFormat="1" ht="45" customHeight="1">
      <c r="B4" s="3284" t="s">
        <v>4117</v>
      </c>
      <c r="C4" s="3285"/>
      <c r="D4" s="2346">
        <f t="shared" ref="D4:I4" si="0">E4-2000</f>
        <v>42000</v>
      </c>
      <c r="E4" s="2346">
        <f t="shared" si="0"/>
        <v>44000</v>
      </c>
      <c r="F4" s="2346">
        <f t="shared" si="0"/>
        <v>46000</v>
      </c>
      <c r="G4" s="2346">
        <f t="shared" si="0"/>
        <v>48000</v>
      </c>
      <c r="H4" s="2346">
        <f t="shared" si="0"/>
        <v>50000</v>
      </c>
      <c r="I4" s="2346">
        <f t="shared" si="0"/>
        <v>52000</v>
      </c>
      <c r="J4" s="2346">
        <f>L4-2000</f>
        <v>54000</v>
      </c>
      <c r="K4" s="2346">
        <v>55078</v>
      </c>
      <c r="L4" s="2346">
        <f t="shared" ref="L4:R4" si="1">M4-2000</f>
        <v>56000</v>
      </c>
      <c r="M4" s="2346">
        <f t="shared" si="1"/>
        <v>58000</v>
      </c>
      <c r="N4" s="2346">
        <f t="shared" si="1"/>
        <v>60000</v>
      </c>
      <c r="O4" s="2346">
        <f t="shared" si="1"/>
        <v>62000</v>
      </c>
      <c r="P4" s="2346">
        <f t="shared" si="1"/>
        <v>64000</v>
      </c>
      <c r="Q4" s="2346">
        <f t="shared" si="1"/>
        <v>66000</v>
      </c>
      <c r="R4" s="2346">
        <f t="shared" si="1"/>
        <v>68000</v>
      </c>
      <c r="S4" s="2347">
        <v>70000</v>
      </c>
    </row>
    <row r="5" spans="2:20" s="2282" customFormat="1" ht="13.5">
      <c r="B5" s="3286" t="s">
        <v>4118</v>
      </c>
      <c r="C5" s="3287"/>
      <c r="D5" s="2348"/>
      <c r="E5" s="2349"/>
      <c r="F5" s="2349"/>
      <c r="G5" s="2349"/>
      <c r="H5" s="2349"/>
      <c r="I5" s="2349"/>
      <c r="J5" s="2349"/>
      <c r="K5" s="2349" t="s">
        <v>4119</v>
      </c>
      <c r="L5" s="2349"/>
      <c r="M5" s="2349"/>
      <c r="N5" s="2349"/>
      <c r="O5" s="2349"/>
      <c r="P5" s="2349"/>
      <c r="Q5" s="2349"/>
      <c r="R5" s="2349"/>
      <c r="S5" s="2350"/>
    </row>
    <row r="6" spans="2:20" ht="19.5" customHeight="1">
      <c r="B6" s="2351">
        <v>5400</v>
      </c>
      <c r="C6" s="2352" t="s">
        <v>3973</v>
      </c>
      <c r="D6" s="2353"/>
      <c r="E6" s="2354"/>
      <c r="F6" s="2354"/>
      <c r="G6" s="2354"/>
      <c r="H6" s="2354"/>
      <c r="I6" s="2354"/>
      <c r="J6" s="2354"/>
      <c r="K6" s="2354"/>
      <c r="L6" s="2354"/>
      <c r="M6" s="2354"/>
      <c r="N6" s="2354"/>
      <c r="O6" s="2354"/>
      <c r="P6" s="2354"/>
      <c r="Q6" s="2354"/>
      <c r="R6" s="2354"/>
      <c r="S6" s="2355"/>
      <c r="T6" s="2282"/>
    </row>
    <row r="7" spans="2:20" ht="19.5" customHeight="1">
      <c r="B7" s="2356">
        <f t="shared" ref="B7:B12" si="2">B8-300</f>
        <v>5700</v>
      </c>
      <c r="C7" s="2357"/>
      <c r="D7" s="2358"/>
      <c r="E7" s="2359"/>
      <c r="F7" s="2359"/>
      <c r="G7" s="2359"/>
      <c r="H7" s="2359"/>
      <c r="I7" s="2359"/>
      <c r="J7" s="2359"/>
      <c r="K7" s="2359"/>
      <c r="L7" s="2359"/>
      <c r="M7" s="2359"/>
      <c r="N7" s="2359"/>
      <c r="O7" s="2359"/>
      <c r="P7" s="2359"/>
      <c r="Q7" s="2359"/>
      <c r="R7" s="2359"/>
      <c r="S7" s="2360"/>
      <c r="T7" s="2282"/>
    </row>
    <row r="8" spans="2:20" ht="19.5" customHeight="1">
      <c r="B8" s="2356">
        <f t="shared" si="2"/>
        <v>6000</v>
      </c>
      <c r="C8" s="2357"/>
      <c r="D8" s="2358"/>
      <c r="E8" s="2359"/>
      <c r="F8" s="2359"/>
      <c r="G8" s="2359"/>
      <c r="H8" s="2359"/>
      <c r="I8" s="2359"/>
      <c r="J8" s="2359"/>
      <c r="K8" s="2359"/>
      <c r="L8" s="2359"/>
      <c r="M8" s="2359"/>
      <c r="N8" s="2359"/>
      <c r="O8" s="2359"/>
      <c r="P8" s="2359"/>
      <c r="Q8" s="2359"/>
      <c r="R8" s="2359"/>
      <c r="S8" s="2360"/>
      <c r="T8" s="2282"/>
    </row>
    <row r="9" spans="2:20" ht="19.5" customHeight="1">
      <c r="B9" s="2356">
        <f t="shared" si="2"/>
        <v>6300</v>
      </c>
      <c r="C9" s="2357"/>
      <c r="D9" s="2361"/>
      <c r="E9" s="2362"/>
      <c r="F9" s="2362"/>
      <c r="G9" s="2362"/>
      <c r="H9" s="2362"/>
      <c r="I9" s="2362"/>
      <c r="J9" s="2362"/>
      <c r="K9" s="2362"/>
      <c r="L9" s="2362"/>
      <c r="M9" s="2362"/>
      <c r="N9" s="2362"/>
      <c r="O9" s="2362"/>
      <c r="P9" s="2362"/>
      <c r="Q9" s="2362"/>
      <c r="R9" s="2362"/>
      <c r="S9" s="2363"/>
    </row>
    <row r="10" spans="2:20" ht="19.5" customHeight="1">
      <c r="B10" s="2356">
        <f t="shared" si="2"/>
        <v>6600</v>
      </c>
      <c r="C10" s="2357"/>
      <c r="D10" s="2361"/>
      <c r="E10" s="2362"/>
      <c r="F10" s="2362"/>
      <c r="G10" s="2362"/>
      <c r="H10" s="2362"/>
      <c r="I10" s="2362"/>
      <c r="J10" s="2362"/>
      <c r="K10" s="2362"/>
      <c r="L10" s="2362"/>
      <c r="M10" s="2362"/>
      <c r="N10" s="2362"/>
      <c r="O10" s="2362"/>
      <c r="P10" s="2362"/>
      <c r="Q10" s="2362"/>
      <c r="R10" s="2362"/>
      <c r="S10" s="2363"/>
    </row>
    <row r="11" spans="2:20" ht="19.5" customHeight="1">
      <c r="B11" s="2356">
        <f t="shared" si="2"/>
        <v>6900</v>
      </c>
      <c r="C11" s="2357"/>
      <c r="D11" s="2361"/>
      <c r="E11" s="2362"/>
      <c r="F11" s="2362"/>
      <c r="G11" s="2362"/>
      <c r="H11" s="2362"/>
      <c r="I11" s="2362"/>
      <c r="J11" s="2362"/>
      <c r="K11" s="2362"/>
      <c r="L11" s="2362"/>
      <c r="M11" s="2362"/>
      <c r="N11" s="2362"/>
      <c r="O11" s="2362"/>
      <c r="P11" s="2362"/>
      <c r="Q11" s="2362"/>
      <c r="R11" s="2362"/>
      <c r="S11" s="2363"/>
    </row>
    <row r="12" spans="2:20" ht="19.5" customHeight="1">
      <c r="B12" s="2356">
        <f t="shared" si="2"/>
        <v>7200</v>
      </c>
      <c r="C12" s="2357"/>
      <c r="D12" s="2361"/>
      <c r="E12" s="2362"/>
      <c r="F12" s="2362"/>
      <c r="G12" s="2362"/>
      <c r="H12" s="2362"/>
      <c r="I12" s="2362"/>
      <c r="J12" s="2362"/>
      <c r="K12" s="2362"/>
      <c r="L12" s="2362"/>
      <c r="M12" s="2362"/>
      <c r="N12" s="2362"/>
      <c r="O12" s="2362"/>
      <c r="P12" s="2362"/>
      <c r="Q12" s="2362"/>
      <c r="R12" s="2362"/>
      <c r="S12" s="2363"/>
    </row>
    <row r="13" spans="2:20" ht="19.5" customHeight="1">
      <c r="B13" s="2356">
        <f>B14-300</f>
        <v>7500</v>
      </c>
      <c r="C13" s="2357"/>
      <c r="D13" s="2361"/>
      <c r="E13" s="2362"/>
      <c r="F13" s="2362"/>
      <c r="G13" s="2362"/>
      <c r="H13" s="2362"/>
      <c r="I13" s="2362"/>
      <c r="J13" s="2362"/>
      <c r="K13" s="2362"/>
      <c r="L13" s="2362"/>
      <c r="M13" s="2362"/>
      <c r="N13" s="2362"/>
      <c r="O13" s="2362"/>
      <c r="P13" s="2362"/>
      <c r="Q13" s="2362"/>
      <c r="R13" s="2362"/>
      <c r="S13" s="2363"/>
    </row>
    <row r="14" spans="2:20" ht="19.5" customHeight="1">
      <c r="B14" s="2356">
        <v>7800</v>
      </c>
      <c r="C14" s="2357" t="s">
        <v>3975</v>
      </c>
      <c r="D14" s="2361"/>
      <c r="E14" s="2362"/>
      <c r="F14" s="2362"/>
      <c r="G14" s="2362"/>
      <c r="H14" s="2362"/>
      <c r="I14" s="2362"/>
      <c r="J14" s="2362"/>
      <c r="K14" s="2362"/>
      <c r="L14" s="2362"/>
      <c r="M14" s="2362"/>
      <c r="N14" s="2362"/>
      <c r="O14" s="2362"/>
      <c r="P14" s="2362"/>
      <c r="Q14" s="2362"/>
      <c r="R14" s="2362"/>
      <c r="S14" s="2363"/>
    </row>
    <row r="15" spans="2:20" ht="19.5" customHeight="1">
      <c r="B15" s="2356">
        <f>B14+400</f>
        <v>8200</v>
      </c>
      <c r="C15" s="2357"/>
      <c r="D15" s="2361"/>
      <c r="E15" s="2362"/>
      <c r="F15" s="2362"/>
      <c r="G15" s="2362"/>
      <c r="H15" s="2362"/>
      <c r="I15" s="2362"/>
      <c r="J15" s="2362"/>
      <c r="K15" s="2362"/>
      <c r="L15" s="2362"/>
      <c r="M15" s="2362"/>
      <c r="N15" s="2362"/>
      <c r="O15" s="2362"/>
      <c r="P15" s="2362"/>
      <c r="Q15" s="2362"/>
      <c r="R15" s="2362"/>
      <c r="S15" s="2363"/>
    </row>
    <row r="16" spans="2:20" ht="19.5" customHeight="1">
      <c r="B16" s="2356">
        <f t="shared" ref="B16:B21" si="3">B15+400</f>
        <v>8600</v>
      </c>
      <c r="C16" s="2357"/>
      <c r="D16" s="2361"/>
      <c r="E16" s="2362"/>
      <c r="F16" s="2362"/>
      <c r="G16" s="2362"/>
      <c r="H16" s="2362"/>
      <c r="I16" s="2362"/>
      <c r="J16" s="2362"/>
      <c r="K16" s="2362"/>
      <c r="L16" s="2362"/>
      <c r="M16" s="2362"/>
      <c r="N16" s="2362"/>
      <c r="O16" s="2362"/>
      <c r="P16" s="2362"/>
      <c r="Q16" s="2362"/>
      <c r="R16" s="2362"/>
      <c r="S16" s="2363"/>
    </row>
    <row r="17" spans="2:19" s="2282" customFormat="1" ht="19.5" customHeight="1">
      <c r="B17" s="2356">
        <f t="shared" si="3"/>
        <v>9000</v>
      </c>
      <c r="C17" s="2357"/>
      <c r="D17" s="2361"/>
      <c r="E17" s="2362"/>
      <c r="F17" s="2362"/>
      <c r="G17" s="2362"/>
      <c r="H17" s="2362"/>
      <c r="I17" s="2362"/>
      <c r="J17" s="2362"/>
      <c r="K17" s="2362"/>
      <c r="L17" s="2362"/>
      <c r="M17" s="2362"/>
      <c r="N17" s="2362"/>
      <c r="O17" s="2362"/>
      <c r="P17" s="2362"/>
      <c r="Q17" s="2362"/>
      <c r="R17" s="2362"/>
      <c r="S17" s="2363"/>
    </row>
    <row r="18" spans="2:19" ht="19.5" customHeight="1">
      <c r="B18" s="2356">
        <f t="shared" si="3"/>
        <v>9400</v>
      </c>
      <c r="C18" s="2357"/>
      <c r="D18" s="2361"/>
      <c r="E18" s="2362"/>
      <c r="F18" s="2362"/>
      <c r="G18" s="2362"/>
      <c r="H18" s="2362"/>
      <c r="I18" s="2362"/>
      <c r="J18" s="2362"/>
      <c r="K18" s="2362"/>
      <c r="L18" s="2362"/>
      <c r="M18" s="2362"/>
      <c r="N18" s="2362"/>
      <c r="O18" s="2362"/>
      <c r="P18" s="2362"/>
      <c r="Q18" s="2362"/>
      <c r="R18" s="2362"/>
      <c r="S18" s="2363"/>
    </row>
    <row r="19" spans="2:19" ht="19.5" customHeight="1">
      <c r="B19" s="2356">
        <f t="shared" si="3"/>
        <v>9800</v>
      </c>
      <c r="C19" s="2357"/>
      <c r="D19" s="2361"/>
      <c r="E19" s="2362"/>
      <c r="F19" s="2362"/>
      <c r="G19" s="2362"/>
      <c r="H19" s="2362"/>
      <c r="I19" s="2362"/>
      <c r="J19" s="2362"/>
      <c r="K19" s="2362"/>
      <c r="L19" s="2362"/>
      <c r="M19" s="2362"/>
      <c r="N19" s="2362"/>
      <c r="O19" s="2362"/>
      <c r="P19" s="2362"/>
      <c r="Q19" s="2362"/>
      <c r="R19" s="2362"/>
      <c r="S19" s="2363"/>
    </row>
    <row r="20" spans="2:19" ht="19.5" customHeight="1">
      <c r="B20" s="2356">
        <f t="shared" si="3"/>
        <v>10200</v>
      </c>
      <c r="C20" s="2357"/>
      <c r="D20" s="2361"/>
      <c r="E20" s="2362"/>
      <c r="F20" s="2362"/>
      <c r="G20" s="2362"/>
      <c r="H20" s="2362"/>
      <c r="I20" s="2362"/>
      <c r="J20" s="2362"/>
      <c r="K20" s="2362"/>
      <c r="L20" s="2362"/>
      <c r="M20" s="2362"/>
      <c r="N20" s="2362"/>
      <c r="O20" s="2362"/>
      <c r="P20" s="2362"/>
      <c r="Q20" s="2362"/>
      <c r="R20" s="2362"/>
      <c r="S20" s="2363"/>
    </row>
    <row r="21" spans="2:19" ht="19.5" customHeight="1">
      <c r="B21" s="2356">
        <f t="shared" si="3"/>
        <v>10600</v>
      </c>
      <c r="C21" s="2364"/>
      <c r="D21" s="2361"/>
      <c r="E21" s="2362"/>
      <c r="F21" s="2362"/>
      <c r="G21" s="2362"/>
      <c r="H21" s="2362"/>
      <c r="I21" s="2362"/>
      <c r="J21" s="2362"/>
      <c r="K21" s="2362"/>
      <c r="L21" s="2362"/>
      <c r="M21" s="2362"/>
      <c r="N21" s="2362"/>
      <c r="O21" s="2362"/>
      <c r="P21" s="2362"/>
      <c r="Q21" s="2362"/>
      <c r="R21" s="2362"/>
      <c r="S21" s="2363"/>
    </row>
    <row r="22" spans="2:19" ht="19.5" customHeight="1">
      <c r="B22" s="2365">
        <v>11880</v>
      </c>
      <c r="C22" s="2366" t="s">
        <v>4120</v>
      </c>
      <c r="D22" s="2367"/>
      <c r="E22" s="2368"/>
      <c r="F22" s="2368"/>
      <c r="G22" s="2368"/>
      <c r="H22" s="2368"/>
      <c r="I22" s="2368"/>
      <c r="J22" s="2368"/>
      <c r="K22" s="2368"/>
      <c r="L22" s="2368"/>
      <c r="M22" s="2368"/>
      <c r="N22" s="2368"/>
      <c r="O22" s="2368"/>
      <c r="P22" s="2368"/>
      <c r="Q22" s="2368"/>
      <c r="R22" s="2368"/>
      <c r="S22" s="2369"/>
    </row>
    <row r="23" spans="2:19" ht="15" customHeight="1">
      <c r="B23" s="2251" t="s">
        <v>4288</v>
      </c>
      <c r="C23" s="2251"/>
    </row>
    <row r="24" spans="2:19" ht="15" customHeight="1">
      <c r="B24" s="2251" t="s">
        <v>4397</v>
      </c>
      <c r="C24" s="2251"/>
    </row>
    <row r="25" spans="2:19" ht="15" customHeight="1">
      <c r="B25" s="2251" t="s">
        <v>4289</v>
      </c>
      <c r="C25" s="2251"/>
    </row>
    <row r="26" spans="2:19" ht="15" customHeight="1">
      <c r="B26" s="2251" t="s">
        <v>4121</v>
      </c>
      <c r="C26" s="2251"/>
    </row>
    <row r="27" spans="2:19" ht="15" customHeight="1">
      <c r="B27" s="3288" t="s">
        <v>4389</v>
      </c>
      <c r="C27" s="3288"/>
      <c r="D27" s="3288"/>
      <c r="E27" s="3288"/>
      <c r="F27" s="3288"/>
      <c r="G27" s="3288"/>
      <c r="H27" s="3288"/>
      <c r="I27" s="3288"/>
      <c r="J27" s="3288"/>
      <c r="K27" s="3288"/>
      <c r="L27" s="3288"/>
      <c r="M27" s="3288"/>
      <c r="N27" s="3288"/>
      <c r="O27" s="3288"/>
      <c r="P27" s="3288"/>
      <c r="Q27" s="3288"/>
      <c r="R27" s="3288"/>
      <c r="S27" s="3288"/>
    </row>
    <row r="28" spans="2:19" ht="15" customHeight="1">
      <c r="B28" s="3288"/>
      <c r="C28" s="3288"/>
      <c r="D28" s="3288"/>
      <c r="E28" s="3288"/>
      <c r="F28" s="3288"/>
      <c r="G28" s="3288"/>
      <c r="H28" s="3288"/>
      <c r="I28" s="3288"/>
      <c r="J28" s="3288"/>
      <c r="K28" s="3288"/>
      <c r="L28" s="3288"/>
      <c r="M28" s="3288"/>
      <c r="N28" s="3288"/>
      <c r="O28" s="3288"/>
      <c r="P28" s="3288"/>
      <c r="Q28" s="3288"/>
      <c r="R28" s="3288"/>
      <c r="S28" s="3288"/>
    </row>
  </sheetData>
  <mergeCells count="3">
    <mergeCell ref="B4:C4"/>
    <mergeCell ref="B5:C5"/>
    <mergeCell ref="B27:S28"/>
  </mergeCells>
  <phoneticPr fontId="3"/>
  <printOptions horizontalCentered="1"/>
  <pageMargins left="0.78740157480314965" right="0.78740157480314965" top="1.0236220472440944" bottom="0" header="0.51181102362204722" footer="0.51181102362204722"/>
  <pageSetup paperSize="9" scale="74" orientation="landscape" r:id="rId1"/>
  <headerFooter scaleWithDoc="0" alignWithMargins="0">
    <oddHeader xml:space="preserve">&amp;R&amp;"ＭＳ 明朝,標準"（&amp;A）&amp;12
</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showGridLines="0" view="pageBreakPreview" zoomScale="80" zoomScaleNormal="70" zoomScaleSheetLayoutView="80" workbookViewId="0">
      <selection activeCell="J14" sqref="J14"/>
    </sheetView>
  </sheetViews>
  <sheetFormatPr defaultColWidth="9" defaultRowHeight="18" customHeight="1"/>
  <cols>
    <col min="1" max="1" width="2.875" style="2102" customWidth="1"/>
    <col min="2" max="2" width="4.5" style="2102" bestFit="1" customWidth="1"/>
    <col min="3" max="3" width="22.875" style="2102" customWidth="1"/>
    <col min="4" max="5" width="26.5" style="2102" customWidth="1"/>
    <col min="6" max="6" width="15.125" style="2102" customWidth="1"/>
    <col min="7" max="7" width="1.25" style="2102" customWidth="1"/>
    <col min="8" max="16384" width="9" style="2102"/>
  </cols>
  <sheetData>
    <row r="1" spans="1:10" ht="14.25" customHeight="1"/>
    <row r="2" spans="1:10" ht="15" customHeight="1">
      <c r="B2" s="2100" t="s">
        <v>4122</v>
      </c>
      <c r="D2" s="2370"/>
      <c r="E2" s="2370"/>
      <c r="F2" s="2370"/>
      <c r="G2" s="2371"/>
      <c r="I2" s="1038"/>
      <c r="J2" s="1038"/>
    </row>
    <row r="3" spans="1:10" ht="10.5" customHeight="1">
      <c r="A3" s="2372"/>
      <c r="B3" s="2373"/>
      <c r="C3" s="2373"/>
      <c r="D3" s="2370"/>
      <c r="E3" s="2370"/>
      <c r="F3" s="2370"/>
      <c r="G3" s="2371"/>
      <c r="H3" s="2372"/>
      <c r="I3" s="2372"/>
      <c r="J3" s="2372"/>
    </row>
    <row r="4" spans="1:10" s="2282" customFormat="1" ht="15" customHeight="1">
      <c r="A4" s="2342"/>
      <c r="B4" s="2374" t="s">
        <v>54</v>
      </c>
      <c r="C4" s="2374" t="s">
        <v>4123</v>
      </c>
      <c r="D4" s="2375" t="s">
        <v>4124</v>
      </c>
      <c r="E4" s="2375" t="s">
        <v>4125</v>
      </c>
      <c r="F4" s="2375" t="s">
        <v>4126</v>
      </c>
      <c r="G4" s="2376"/>
      <c r="H4" s="2377"/>
      <c r="I4" s="2377"/>
      <c r="J4" s="2377"/>
    </row>
    <row r="5" spans="1:10" ht="40.5" customHeight="1">
      <c r="A5" s="1038"/>
      <c r="B5" s="2378">
        <v>1</v>
      </c>
      <c r="C5" s="2107"/>
      <c r="D5" s="2107"/>
      <c r="E5" s="2107"/>
      <c r="F5" s="2107"/>
      <c r="G5" s="1044"/>
      <c r="H5" s="2377"/>
      <c r="I5" s="2377"/>
      <c r="J5" s="2377"/>
    </row>
    <row r="6" spans="1:10" ht="40.5" customHeight="1">
      <c r="A6" s="1038"/>
      <c r="B6" s="2379">
        <v>2</v>
      </c>
      <c r="C6" s="2109"/>
      <c r="D6" s="2109"/>
      <c r="E6" s="2109"/>
      <c r="F6" s="2109"/>
      <c r="G6" s="1044"/>
      <c r="H6" s="2377"/>
      <c r="I6" s="2377"/>
      <c r="J6" s="2377"/>
    </row>
    <row r="7" spans="1:10" ht="40.5" customHeight="1">
      <c r="A7" s="1038"/>
      <c r="B7" s="2379">
        <v>3</v>
      </c>
      <c r="C7" s="2109"/>
      <c r="D7" s="2109"/>
      <c r="E7" s="2109"/>
      <c r="F7" s="2109"/>
      <c r="G7" s="1044"/>
      <c r="H7" s="2377"/>
      <c r="I7" s="2377"/>
      <c r="J7" s="2377"/>
    </row>
    <row r="8" spans="1:10" ht="40.5" customHeight="1">
      <c r="A8" s="1038"/>
      <c r="B8" s="2379">
        <v>4</v>
      </c>
      <c r="C8" s="2109"/>
      <c r="D8" s="2109"/>
      <c r="E8" s="2109"/>
      <c r="F8" s="2109"/>
      <c r="G8" s="1044"/>
      <c r="H8" s="2377"/>
      <c r="I8" s="2377"/>
      <c r="J8" s="2377"/>
    </row>
    <row r="9" spans="1:10" ht="40.5" customHeight="1">
      <c r="A9" s="1038"/>
      <c r="B9" s="2379">
        <v>5</v>
      </c>
      <c r="C9" s="2109"/>
      <c r="D9" s="2109"/>
      <c r="E9" s="2109"/>
      <c r="F9" s="2109"/>
      <c r="G9" s="1044"/>
      <c r="H9" s="2377"/>
      <c r="I9" s="2377"/>
      <c r="J9" s="2377"/>
    </row>
    <row r="10" spans="1:10" ht="40.5" customHeight="1">
      <c r="A10" s="1038"/>
      <c r="B10" s="2379">
        <v>6</v>
      </c>
      <c r="C10" s="2109"/>
      <c r="D10" s="2109"/>
      <c r="E10" s="2109"/>
      <c r="F10" s="2109"/>
      <c r="G10" s="1044"/>
      <c r="H10" s="2377"/>
      <c r="I10" s="2377"/>
      <c r="J10" s="2377"/>
    </row>
    <row r="11" spans="1:10" ht="40.5" customHeight="1">
      <c r="A11" s="1038"/>
      <c r="B11" s="2379">
        <v>7</v>
      </c>
      <c r="C11" s="2109"/>
      <c r="D11" s="2109"/>
      <c r="E11" s="2109"/>
      <c r="F11" s="2109"/>
      <c r="G11" s="1044"/>
      <c r="H11" s="2377"/>
      <c r="I11" s="2377"/>
      <c r="J11" s="2377"/>
    </row>
    <row r="12" spans="1:10" ht="40.5" customHeight="1">
      <c r="A12" s="1038"/>
      <c r="B12" s="2379">
        <v>8</v>
      </c>
      <c r="C12" s="2109"/>
      <c r="D12" s="2109"/>
      <c r="E12" s="2109"/>
      <c r="F12" s="2109"/>
      <c r="G12" s="1044"/>
      <c r="H12" s="2377"/>
      <c r="I12" s="2377"/>
      <c r="J12" s="2377"/>
    </row>
    <row r="13" spans="1:10" ht="40.5" customHeight="1">
      <c r="A13" s="1038"/>
      <c r="B13" s="2379">
        <v>9</v>
      </c>
      <c r="C13" s="2109"/>
      <c r="D13" s="2109"/>
      <c r="E13" s="2109"/>
      <c r="F13" s="2109"/>
      <c r="G13" s="1044"/>
      <c r="H13" s="2377"/>
      <c r="I13" s="2377"/>
      <c r="J13" s="2377"/>
    </row>
    <row r="14" spans="1:10" ht="40.5" customHeight="1">
      <c r="A14" s="1038"/>
      <c r="B14" s="2379">
        <v>10</v>
      </c>
      <c r="C14" s="2109"/>
      <c r="D14" s="2109"/>
      <c r="E14" s="2109"/>
      <c r="F14" s="2109"/>
      <c r="G14" s="1044"/>
      <c r="H14" s="2377"/>
      <c r="I14" s="2377"/>
      <c r="J14" s="2377"/>
    </row>
    <row r="15" spans="1:10" ht="40.5" customHeight="1">
      <c r="A15" s="1038"/>
      <c r="B15" s="2379">
        <v>11</v>
      </c>
      <c r="C15" s="2109"/>
      <c r="D15" s="2109"/>
      <c r="E15" s="2109"/>
      <c r="F15" s="2109"/>
      <c r="G15" s="1044"/>
      <c r="H15" s="2377"/>
      <c r="I15" s="2377"/>
      <c r="J15" s="2377"/>
    </row>
    <row r="16" spans="1:10" ht="40.5" customHeight="1">
      <c r="A16" s="1038"/>
      <c r="B16" s="2379">
        <v>12</v>
      </c>
      <c r="C16" s="2109"/>
      <c r="D16" s="2109"/>
      <c r="E16" s="2109"/>
      <c r="F16" s="2109"/>
      <c r="G16" s="1044"/>
      <c r="H16" s="2377"/>
      <c r="I16" s="2377"/>
      <c r="J16" s="2377"/>
    </row>
    <row r="17" spans="1:10" ht="40.5" customHeight="1">
      <c r="A17" s="1038"/>
      <c r="B17" s="2379">
        <v>13</v>
      </c>
      <c r="C17" s="2109"/>
      <c r="D17" s="2109"/>
      <c r="E17" s="2109"/>
      <c r="F17" s="2109"/>
      <c r="G17" s="1044"/>
      <c r="H17" s="2377"/>
      <c r="I17" s="2377"/>
      <c r="J17" s="2377"/>
    </row>
    <row r="18" spans="1:10" ht="40.5" customHeight="1">
      <c r="A18" s="1038"/>
      <c r="B18" s="2379">
        <v>14</v>
      </c>
      <c r="C18" s="2109"/>
      <c r="D18" s="2109"/>
      <c r="E18" s="2109"/>
      <c r="F18" s="2109"/>
      <c r="G18" s="1044"/>
      <c r="H18" s="2377"/>
      <c r="I18" s="2377"/>
      <c r="J18" s="2377"/>
    </row>
    <row r="19" spans="1:10" ht="40.5" customHeight="1">
      <c r="A19" s="1038"/>
      <c r="B19" s="2379">
        <v>15</v>
      </c>
      <c r="C19" s="2109"/>
      <c r="D19" s="2109"/>
      <c r="E19" s="2109"/>
      <c r="F19" s="2109"/>
      <c r="G19" s="1044"/>
      <c r="H19" s="2377"/>
      <c r="I19" s="2377"/>
      <c r="J19" s="2377"/>
    </row>
    <row r="20" spans="1:10" ht="40.5" customHeight="1">
      <c r="A20" s="1038"/>
      <c r="B20" s="2379">
        <v>16</v>
      </c>
      <c r="C20" s="2109"/>
      <c r="D20" s="2109"/>
      <c r="E20" s="2109"/>
      <c r="F20" s="2109"/>
      <c r="G20" s="1044"/>
      <c r="H20" s="2377"/>
      <c r="I20" s="2377"/>
      <c r="J20" s="2377"/>
    </row>
    <row r="21" spans="1:10" ht="40.5" customHeight="1">
      <c r="A21" s="1038"/>
      <c r="B21" s="2379">
        <v>17</v>
      </c>
      <c r="C21" s="2109"/>
      <c r="D21" s="2109"/>
      <c r="E21" s="2109"/>
      <c r="F21" s="2109"/>
      <c r="G21" s="1044"/>
      <c r="H21" s="2377"/>
      <c r="I21" s="2377"/>
      <c r="J21" s="2377"/>
    </row>
    <row r="22" spans="1:10" ht="40.5" customHeight="1">
      <c r="A22" s="1038"/>
      <c r="B22" s="2379">
        <v>18</v>
      </c>
      <c r="C22" s="2109"/>
      <c r="D22" s="2109"/>
      <c r="E22" s="2109"/>
      <c r="F22" s="2109"/>
      <c r="G22" s="1044"/>
      <c r="H22" s="2377"/>
      <c r="I22" s="2377"/>
      <c r="J22" s="2377"/>
    </row>
    <row r="23" spans="1:10" ht="40.5" customHeight="1">
      <c r="A23" s="1038"/>
      <c r="B23" s="2379">
        <v>19</v>
      </c>
      <c r="C23" s="2109"/>
      <c r="D23" s="2109"/>
      <c r="E23" s="2109"/>
      <c r="F23" s="2109"/>
      <c r="G23" s="1044"/>
      <c r="H23" s="2377"/>
      <c r="I23" s="2377"/>
      <c r="J23" s="2377"/>
    </row>
    <row r="24" spans="1:10" ht="40.5" customHeight="1">
      <c r="A24" s="1038"/>
      <c r="B24" s="2380">
        <v>20</v>
      </c>
      <c r="C24" s="2112"/>
      <c r="D24" s="2112"/>
      <c r="E24" s="2112"/>
      <c r="F24" s="2112"/>
      <c r="G24" s="1044"/>
      <c r="H24" s="2377"/>
      <c r="I24" s="2377"/>
      <c r="J24" s="2377"/>
    </row>
    <row r="25" spans="1:10" ht="15" customHeight="1">
      <c r="B25" s="2421" t="s">
        <v>4127</v>
      </c>
      <c r="C25" s="1038"/>
      <c r="D25" s="2377"/>
      <c r="E25" s="2377"/>
      <c r="F25" s="2377"/>
      <c r="H25" s="2377"/>
      <c r="I25" s="2377"/>
      <c r="J25" s="2377"/>
    </row>
    <row r="26" spans="1:10" ht="18" customHeight="1">
      <c r="B26" s="2421" t="s">
        <v>3821</v>
      </c>
      <c r="C26" s="1038"/>
      <c r="J26" s="1038"/>
    </row>
    <row r="27" spans="1:10" ht="18" customHeight="1">
      <c r="J27" s="1038"/>
    </row>
    <row r="28" spans="1:10" ht="18" customHeight="1">
      <c r="J28" s="1038"/>
    </row>
    <row r="29" spans="1:10" ht="18" customHeight="1">
      <c r="J29" s="1038"/>
    </row>
  </sheetData>
  <phoneticPr fontId="3"/>
  <printOptions horizontalCentered="1"/>
  <pageMargins left="0.78740157480314965" right="0.78740157480314965" top="1.0236220472440944" bottom="0.6692913385826772" header="0.51181102362204722" footer="0.51181102362204722"/>
  <pageSetup paperSize="9" scale="87" fitToHeight="0" orientation="portrait" r:id="rId1"/>
  <headerFooter scaleWithDoc="0" alignWithMargins="0">
    <oddHeader>&amp;R&amp;"ＭＳ 明朝,標準"（&amp;A）</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showGridLines="0" view="pageBreakPreview" zoomScale="80" zoomScaleNormal="85" zoomScaleSheetLayoutView="80" workbookViewId="0">
      <selection activeCell="K28" sqref="K28"/>
    </sheetView>
  </sheetViews>
  <sheetFormatPr defaultColWidth="9" defaultRowHeight="18" customHeight="1"/>
  <cols>
    <col min="1" max="1" width="2.875" style="2102" customWidth="1"/>
    <col min="2" max="2" width="4.5" style="2102" bestFit="1" customWidth="1"/>
    <col min="3" max="3" width="13.875" style="2102" bestFit="1" customWidth="1"/>
    <col min="4" max="4" width="27.125" style="2102" customWidth="1"/>
    <col min="5" max="5" width="10.5" style="2102" bestFit="1" customWidth="1"/>
    <col min="6" max="6" width="14.125" style="2102" customWidth="1"/>
    <col min="7" max="7" width="15" style="2102" customWidth="1"/>
    <col min="8" max="8" width="1.25" style="2102" customWidth="1"/>
    <col min="9" max="16384" width="9" style="2102"/>
  </cols>
  <sheetData>
    <row r="1" spans="1:11" ht="14.25" customHeight="1"/>
    <row r="2" spans="1:11" s="2277" customFormat="1" ht="17.25">
      <c r="B2" s="2245" t="s">
        <v>4242</v>
      </c>
      <c r="C2" s="2245"/>
      <c r="D2" s="2245"/>
      <c r="E2" s="2245"/>
      <c r="F2" s="2245"/>
      <c r="G2" s="2245"/>
      <c r="J2" s="2381"/>
      <c r="K2" s="2381"/>
    </row>
    <row r="3" spans="1:11" ht="9.75" customHeight="1">
      <c r="A3" s="2372"/>
      <c r="B3" s="2382"/>
      <c r="C3" s="2382"/>
      <c r="D3" s="2383"/>
      <c r="E3" s="2383"/>
      <c r="F3" s="2383"/>
      <c r="G3" s="2383"/>
      <c r="H3" s="2371"/>
      <c r="I3" s="2372"/>
      <c r="J3" s="2372"/>
      <c r="K3" s="2372"/>
    </row>
    <row r="4" spans="1:11" s="2282" customFormat="1" ht="40.5">
      <c r="A4" s="2342"/>
      <c r="B4" s="2374" t="s">
        <v>54</v>
      </c>
      <c r="C4" s="2374" t="s">
        <v>4128</v>
      </c>
      <c r="D4" s="2375" t="s">
        <v>3845</v>
      </c>
      <c r="E4" s="2375" t="s">
        <v>4243</v>
      </c>
      <c r="F4" s="2375" t="s">
        <v>4290</v>
      </c>
      <c r="G4" s="2375" t="s">
        <v>2640</v>
      </c>
      <c r="H4" s="2376"/>
      <c r="I4" s="2377"/>
      <c r="J4" s="2377"/>
      <c r="K4" s="2377"/>
    </row>
    <row r="5" spans="1:11" ht="18.75" customHeight="1">
      <c r="A5" s="1038"/>
      <c r="B5" s="3294" t="s">
        <v>4129</v>
      </c>
      <c r="C5" s="3296" t="s">
        <v>4130</v>
      </c>
      <c r="D5" s="2384" t="s">
        <v>4244</v>
      </c>
      <c r="E5" s="2385">
        <v>30000</v>
      </c>
      <c r="F5" s="2386" t="s">
        <v>4291</v>
      </c>
      <c r="G5" s="3298" t="s">
        <v>4132</v>
      </c>
      <c r="H5" s="1044"/>
      <c r="I5" s="2377"/>
      <c r="J5" s="2377"/>
      <c r="K5" s="2377"/>
    </row>
    <row r="6" spans="1:11" ht="18.75" customHeight="1">
      <c r="A6" s="1038"/>
      <c r="B6" s="3295"/>
      <c r="C6" s="3297"/>
      <c r="D6" s="2387" t="s">
        <v>4245</v>
      </c>
      <c r="E6" s="2388">
        <v>35000</v>
      </c>
      <c r="F6" s="2389" t="s">
        <v>4131</v>
      </c>
      <c r="G6" s="3299"/>
      <c r="H6" s="1044"/>
      <c r="I6" s="2377"/>
      <c r="J6" s="2377"/>
      <c r="K6" s="2377"/>
    </row>
    <row r="7" spans="1:11" ht="21.75" customHeight="1">
      <c r="A7" s="1038"/>
      <c r="B7" s="3300">
        <v>1</v>
      </c>
      <c r="C7" s="3302"/>
      <c r="D7" s="2390"/>
      <c r="E7" s="2107"/>
      <c r="F7" s="2107"/>
      <c r="G7" s="3302"/>
      <c r="H7" s="1044"/>
      <c r="I7" s="2377"/>
      <c r="J7" s="2377"/>
      <c r="K7" s="2377"/>
    </row>
    <row r="8" spans="1:11" ht="21.75" customHeight="1">
      <c r="A8" s="1038"/>
      <c r="B8" s="3301"/>
      <c r="C8" s="3303"/>
      <c r="D8" s="2391"/>
      <c r="E8" s="2392"/>
      <c r="F8" s="2392"/>
      <c r="G8" s="3303"/>
      <c r="H8" s="1044"/>
      <c r="I8" s="2377"/>
      <c r="J8" s="2377"/>
      <c r="K8" s="2377"/>
    </row>
    <row r="9" spans="1:11" ht="21.75" customHeight="1">
      <c r="A9" s="1038"/>
      <c r="B9" s="3293"/>
      <c r="C9" s="3291"/>
      <c r="D9" s="2393"/>
      <c r="E9" s="2109"/>
      <c r="F9" s="2109"/>
      <c r="G9" s="3291"/>
      <c r="H9" s="1044"/>
      <c r="I9" s="2377"/>
      <c r="J9" s="2377"/>
      <c r="K9" s="2377"/>
    </row>
    <row r="10" spans="1:11" ht="21.75" customHeight="1">
      <c r="A10" s="1038"/>
      <c r="B10" s="3289">
        <v>2</v>
      </c>
      <c r="C10" s="3291"/>
      <c r="D10" s="2393"/>
      <c r="E10" s="2109"/>
      <c r="F10" s="2109"/>
      <c r="G10" s="3291"/>
      <c r="H10" s="1044"/>
      <c r="I10" s="2377"/>
      <c r="J10" s="2377"/>
      <c r="K10" s="2377"/>
    </row>
    <row r="11" spans="1:11" ht="21.75" customHeight="1">
      <c r="A11" s="1038"/>
      <c r="B11" s="3289"/>
      <c r="C11" s="3291"/>
      <c r="D11" s="2393"/>
      <c r="E11" s="2109"/>
      <c r="F11" s="2109"/>
      <c r="G11" s="3291"/>
      <c r="H11" s="1044"/>
      <c r="I11" s="2377"/>
      <c r="J11" s="2377"/>
      <c r="K11" s="2377"/>
    </row>
    <row r="12" spans="1:11" ht="21.75" customHeight="1">
      <c r="A12" s="1038"/>
      <c r="B12" s="3293"/>
      <c r="C12" s="3291"/>
      <c r="D12" s="2393"/>
      <c r="E12" s="2109"/>
      <c r="F12" s="2109"/>
      <c r="G12" s="3291"/>
      <c r="H12" s="1044"/>
      <c r="I12" s="2377"/>
      <c r="J12" s="2377"/>
      <c r="K12" s="2377"/>
    </row>
    <row r="13" spans="1:11" ht="21.75" customHeight="1">
      <c r="A13" s="1038"/>
      <c r="B13" s="3289">
        <v>3</v>
      </c>
      <c r="C13" s="3291"/>
      <c r="D13" s="2393"/>
      <c r="E13" s="2109"/>
      <c r="F13" s="2109"/>
      <c r="G13" s="3291"/>
      <c r="H13" s="1044"/>
      <c r="I13" s="2377"/>
      <c r="J13" s="2377"/>
      <c r="K13" s="2377"/>
    </row>
    <row r="14" spans="1:11" ht="21.75" customHeight="1">
      <c r="A14" s="1038"/>
      <c r="B14" s="3289"/>
      <c r="C14" s="3291"/>
      <c r="D14" s="2393"/>
      <c r="E14" s="2109"/>
      <c r="F14" s="2109"/>
      <c r="G14" s="3291"/>
      <c r="H14" s="1044"/>
      <c r="I14" s="2377"/>
      <c r="J14" s="2377"/>
      <c r="K14" s="2377"/>
    </row>
    <row r="15" spans="1:11" ht="21.75" customHeight="1">
      <c r="A15" s="1038"/>
      <c r="B15" s="3293"/>
      <c r="C15" s="3291"/>
      <c r="D15" s="2393"/>
      <c r="E15" s="2109"/>
      <c r="F15" s="2109"/>
      <c r="G15" s="3291"/>
      <c r="H15" s="1044"/>
      <c r="I15" s="2377"/>
      <c r="J15" s="2377"/>
      <c r="K15" s="2377"/>
    </row>
    <row r="16" spans="1:11" ht="21.75" customHeight="1">
      <c r="A16" s="1038"/>
      <c r="B16" s="3289">
        <v>4</v>
      </c>
      <c r="C16" s="3291"/>
      <c r="D16" s="2393"/>
      <c r="E16" s="2109"/>
      <c r="F16" s="2109"/>
      <c r="G16" s="3291"/>
      <c r="H16" s="1044"/>
      <c r="I16" s="2377"/>
      <c r="J16" s="2377"/>
      <c r="K16" s="2377"/>
    </row>
    <row r="17" spans="1:11" ht="21.75" customHeight="1">
      <c r="A17" s="1038"/>
      <c r="B17" s="3289"/>
      <c r="C17" s="3291"/>
      <c r="D17" s="2393"/>
      <c r="E17" s="2109"/>
      <c r="F17" s="2109"/>
      <c r="G17" s="3291"/>
      <c r="H17" s="1044"/>
      <c r="I17" s="2377"/>
      <c r="J17" s="2377"/>
      <c r="K17" s="2377"/>
    </row>
    <row r="18" spans="1:11" ht="21.75" customHeight="1">
      <c r="A18" s="1038"/>
      <c r="B18" s="3293"/>
      <c r="C18" s="3291"/>
      <c r="D18" s="2393"/>
      <c r="E18" s="2109"/>
      <c r="F18" s="2109"/>
      <c r="G18" s="3291"/>
      <c r="H18" s="1044"/>
      <c r="I18" s="2377"/>
      <c r="J18" s="2377"/>
      <c r="K18" s="2377"/>
    </row>
    <row r="19" spans="1:11" ht="21.75" customHeight="1">
      <c r="A19" s="1038"/>
      <c r="B19" s="3289">
        <v>5</v>
      </c>
      <c r="C19" s="3291"/>
      <c r="D19" s="2393"/>
      <c r="E19" s="2109"/>
      <c r="F19" s="2109"/>
      <c r="G19" s="3291"/>
      <c r="H19" s="1044"/>
      <c r="I19" s="2377"/>
      <c r="J19" s="2377"/>
      <c r="K19" s="2377"/>
    </row>
    <row r="20" spans="1:11" ht="21.75" customHeight="1">
      <c r="A20" s="1038"/>
      <c r="B20" s="3289"/>
      <c r="C20" s="3291"/>
      <c r="D20" s="2393"/>
      <c r="E20" s="2109"/>
      <c r="F20" s="2109"/>
      <c r="G20" s="3291"/>
      <c r="H20" s="1044"/>
      <c r="I20" s="2377"/>
      <c r="J20" s="2377"/>
      <c r="K20" s="2377"/>
    </row>
    <row r="21" spans="1:11" ht="21.75" customHeight="1">
      <c r="A21" s="1038"/>
      <c r="B21" s="3293"/>
      <c r="C21" s="3291"/>
      <c r="D21" s="2393"/>
      <c r="E21" s="2109"/>
      <c r="F21" s="2109"/>
      <c r="G21" s="3291"/>
      <c r="H21" s="1044"/>
      <c r="I21" s="2377"/>
      <c r="J21" s="2377"/>
      <c r="K21" s="2377"/>
    </row>
    <row r="22" spans="1:11" ht="21.75" customHeight="1">
      <c r="A22" s="1038"/>
      <c r="B22" s="3289">
        <v>6</v>
      </c>
      <c r="C22" s="3291"/>
      <c r="D22" s="2393"/>
      <c r="E22" s="2109"/>
      <c r="F22" s="2109"/>
      <c r="G22" s="3291"/>
      <c r="H22" s="1044"/>
      <c r="I22" s="2377"/>
      <c r="J22" s="2377"/>
      <c r="K22" s="2377"/>
    </row>
    <row r="23" spans="1:11" ht="21.75" customHeight="1">
      <c r="A23" s="1038"/>
      <c r="B23" s="3289"/>
      <c r="C23" s="3291"/>
      <c r="D23" s="2393"/>
      <c r="E23" s="2109"/>
      <c r="F23" s="2109"/>
      <c r="G23" s="3291"/>
      <c r="H23" s="1044"/>
      <c r="I23" s="2377"/>
      <c r="J23" s="2377"/>
      <c r="K23" s="2377"/>
    </row>
    <row r="24" spans="1:11" ht="21.75" customHeight="1">
      <c r="A24" s="1038"/>
      <c r="B24" s="3293"/>
      <c r="C24" s="3291"/>
      <c r="D24" s="2393"/>
      <c r="E24" s="2109"/>
      <c r="F24" s="2109"/>
      <c r="G24" s="3291"/>
      <c r="H24" s="1044"/>
      <c r="I24" s="2377"/>
      <c r="J24" s="2377"/>
      <c r="K24" s="2377"/>
    </row>
    <row r="25" spans="1:11" ht="21.75" customHeight="1">
      <c r="A25" s="1038"/>
      <c r="B25" s="3289">
        <v>7</v>
      </c>
      <c r="C25" s="3291"/>
      <c r="D25" s="2393"/>
      <c r="E25" s="2109"/>
      <c r="F25" s="2109"/>
      <c r="G25" s="3291"/>
      <c r="H25" s="1044"/>
      <c r="I25" s="2377"/>
      <c r="J25" s="2377"/>
      <c r="K25" s="2377"/>
    </row>
    <row r="26" spans="1:11" ht="21.75" customHeight="1">
      <c r="A26" s="1038"/>
      <c r="B26" s="3289"/>
      <c r="C26" s="3291"/>
      <c r="D26" s="2393"/>
      <c r="E26" s="2109"/>
      <c r="F26" s="2109"/>
      <c r="G26" s="3291"/>
      <c r="H26" s="1044"/>
      <c r="I26" s="2377"/>
      <c r="J26" s="2377"/>
      <c r="K26" s="2377"/>
    </row>
    <row r="27" spans="1:11" ht="21.75" customHeight="1">
      <c r="A27" s="1038"/>
      <c r="B27" s="3293"/>
      <c r="C27" s="3291"/>
      <c r="D27" s="2393"/>
      <c r="E27" s="2109"/>
      <c r="F27" s="2109"/>
      <c r="G27" s="3291"/>
      <c r="H27" s="1044"/>
      <c r="I27" s="2377"/>
      <c r="J27" s="2377"/>
      <c r="K27" s="2377"/>
    </row>
    <row r="28" spans="1:11" ht="18" customHeight="1">
      <c r="B28" s="3289">
        <v>8</v>
      </c>
      <c r="C28" s="3291"/>
      <c r="D28" s="2393"/>
      <c r="E28" s="2109"/>
      <c r="F28" s="2109"/>
      <c r="G28" s="3291"/>
    </row>
    <row r="29" spans="1:11" ht="18" customHeight="1">
      <c r="B29" s="3289"/>
      <c r="C29" s="3291"/>
      <c r="D29" s="2393"/>
      <c r="E29" s="2109"/>
      <c r="F29" s="2109"/>
      <c r="G29" s="3291"/>
    </row>
    <row r="30" spans="1:11" ht="18" customHeight="1">
      <c r="B30" s="3293"/>
      <c r="C30" s="3291"/>
      <c r="D30" s="2393"/>
      <c r="E30" s="2109"/>
      <c r="F30" s="2109"/>
      <c r="G30" s="3291"/>
    </row>
    <row r="31" spans="1:11" ht="18" customHeight="1">
      <c r="B31" s="3289">
        <v>9</v>
      </c>
      <c r="C31" s="3291"/>
      <c r="D31" s="2393"/>
      <c r="E31" s="2109"/>
      <c r="F31" s="2109"/>
      <c r="G31" s="3291"/>
    </row>
    <row r="32" spans="1:11" ht="18" customHeight="1">
      <c r="B32" s="3289"/>
      <c r="C32" s="3291"/>
      <c r="D32" s="2393"/>
      <c r="E32" s="2109"/>
      <c r="F32" s="2109"/>
      <c r="G32" s="3291"/>
    </row>
    <row r="33" spans="1:11" ht="18" customHeight="1">
      <c r="B33" s="3293"/>
      <c r="C33" s="3291"/>
      <c r="D33" s="2393"/>
      <c r="E33" s="2109"/>
      <c r="F33" s="2109"/>
      <c r="G33" s="3291"/>
    </row>
    <row r="34" spans="1:11" ht="18" customHeight="1">
      <c r="B34" s="3289">
        <v>10</v>
      </c>
      <c r="C34" s="3291"/>
      <c r="D34" s="2393"/>
      <c r="E34" s="2109"/>
      <c r="F34" s="2109"/>
      <c r="G34" s="3291"/>
    </row>
    <row r="35" spans="1:11" ht="18" customHeight="1">
      <c r="B35" s="3289"/>
      <c r="C35" s="3291"/>
      <c r="D35" s="2393"/>
      <c r="E35" s="2109"/>
      <c r="F35" s="2109"/>
      <c r="G35" s="3291"/>
    </row>
    <row r="36" spans="1:11" ht="18" customHeight="1">
      <c r="B36" s="3290"/>
      <c r="C36" s="3292"/>
      <c r="D36" s="2394"/>
      <c r="E36" s="2112"/>
      <c r="F36" s="2112"/>
      <c r="G36" s="3292"/>
    </row>
    <row r="37" spans="1:11" ht="12" customHeight="1">
      <c r="A37" s="2395"/>
      <c r="B37" s="2117" t="s">
        <v>3821</v>
      </c>
      <c r="C37" s="1038"/>
      <c r="D37" s="2395"/>
      <c r="E37" s="2395"/>
      <c r="F37" s="2395"/>
      <c r="G37" s="2395"/>
      <c r="H37" s="2395"/>
      <c r="I37" s="2395"/>
      <c r="J37" s="2395"/>
      <c r="K37" s="1038"/>
    </row>
    <row r="38" spans="1:11" ht="12" customHeight="1">
      <c r="B38" s="2119" t="s">
        <v>4246</v>
      </c>
    </row>
  </sheetData>
  <mergeCells count="33">
    <mergeCell ref="B5:B6"/>
    <mergeCell ref="C5:C6"/>
    <mergeCell ref="G5:G6"/>
    <mergeCell ref="B7:B9"/>
    <mergeCell ref="C7:C9"/>
    <mergeCell ref="G7:G9"/>
    <mergeCell ref="B10:B12"/>
    <mergeCell ref="C10:C12"/>
    <mergeCell ref="G10:G12"/>
    <mergeCell ref="B13:B15"/>
    <mergeCell ref="C13:C15"/>
    <mergeCell ref="G13:G15"/>
    <mergeCell ref="B16:B18"/>
    <mergeCell ref="C16:C18"/>
    <mergeCell ref="G16:G18"/>
    <mergeCell ref="B19:B21"/>
    <mergeCell ref="C19:C21"/>
    <mergeCell ref="G19:G21"/>
    <mergeCell ref="B22:B24"/>
    <mergeCell ref="C22:C24"/>
    <mergeCell ref="G22:G24"/>
    <mergeCell ref="B25:B27"/>
    <mergeCell ref="C25:C27"/>
    <mergeCell ref="G25:G27"/>
    <mergeCell ref="B34:B36"/>
    <mergeCell ref="C34:C36"/>
    <mergeCell ref="G34:G36"/>
    <mergeCell ref="B28:B30"/>
    <mergeCell ref="C28:C30"/>
    <mergeCell ref="G28:G30"/>
    <mergeCell ref="B31:B33"/>
    <mergeCell ref="C31:C33"/>
    <mergeCell ref="G31:G33"/>
  </mergeCells>
  <phoneticPr fontId="3"/>
  <printOptions horizontalCentered="1"/>
  <pageMargins left="0.78740157480314965" right="0.78740157480314965" top="1.0236220472440944" bottom="0.6692913385826772" header="0.51181102362204722" footer="0.51181102362204722"/>
  <pageSetup paperSize="9" scale="96" fitToHeight="0" orientation="portrait" r:id="rId1"/>
  <headerFooter scaleWithDoc="0" alignWithMargins="0">
    <oddHeader>&amp;R&amp;"ＭＳ 明朝,標準"（&amp;A）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1500"/>
  <sheetViews>
    <sheetView showGridLines="0" view="pageBreakPreview" zoomScale="80" zoomScaleNormal="85" zoomScaleSheetLayoutView="80" workbookViewId="0">
      <selection activeCell="Q19" sqref="Q19"/>
    </sheetView>
  </sheetViews>
  <sheetFormatPr defaultColWidth="9" defaultRowHeight="21" customHeight="1"/>
  <cols>
    <col min="1" max="1" width="2.875" style="837" customWidth="1"/>
    <col min="2" max="2" width="5.625" style="2407" customWidth="1"/>
    <col min="3" max="3" width="3.625" style="1531" customWidth="1"/>
    <col min="4" max="4" width="3.625" style="1009" customWidth="1"/>
    <col min="5" max="6" width="3.625" style="2871" customWidth="1"/>
    <col min="7" max="8" width="15.625" style="2871" customWidth="1"/>
    <col min="9" max="10" width="15.625" style="868" customWidth="1"/>
    <col min="11" max="11" width="22.75" style="837" bestFit="1" customWidth="1"/>
    <col min="12" max="12" width="39.125" style="837" customWidth="1"/>
    <col min="13" max="13" width="2.875" style="837" customWidth="1"/>
    <col min="14" max="16384" width="9" style="837"/>
  </cols>
  <sheetData>
    <row r="1" spans="2:13" s="845" customFormat="1" ht="17.25">
      <c r="B1" s="838"/>
      <c r="C1" s="1667"/>
      <c r="D1" s="843"/>
      <c r="E1" s="843"/>
      <c r="F1" s="843"/>
      <c r="G1" s="843"/>
      <c r="H1" s="843"/>
      <c r="I1" s="2875"/>
      <c r="J1" s="2876"/>
      <c r="K1" s="843"/>
      <c r="L1" s="843"/>
      <c r="M1" s="838"/>
    </row>
    <row r="2" spans="2:13" s="845" customFormat="1" ht="17.25">
      <c r="B2" s="2401" t="s">
        <v>4212</v>
      </c>
      <c r="C2" s="2402"/>
      <c r="D2" s="2402"/>
      <c r="E2" s="2402"/>
      <c r="F2" s="2402"/>
      <c r="G2" s="2402"/>
      <c r="H2" s="2402"/>
      <c r="I2" s="2402"/>
      <c r="J2" s="2402"/>
      <c r="K2" s="2402"/>
      <c r="L2" s="2402"/>
      <c r="M2" s="838"/>
    </row>
    <row r="3" spans="2:13" s="845" customFormat="1" ht="11.25" customHeight="1" thickBot="1">
      <c r="B3" s="2403"/>
      <c r="C3" s="2403"/>
      <c r="D3" s="2403"/>
      <c r="E3" s="2403"/>
      <c r="F3" s="2403"/>
      <c r="G3" s="2403"/>
      <c r="H3" s="2403"/>
      <c r="I3" s="2403"/>
      <c r="J3" s="2403"/>
      <c r="K3" s="2403"/>
      <c r="L3" s="2403"/>
      <c r="M3" s="838"/>
    </row>
    <row r="4" spans="2:13" ht="54.75" thickBot="1">
      <c r="B4" s="852" t="s">
        <v>54</v>
      </c>
      <c r="C4" s="2877" t="s">
        <v>588</v>
      </c>
      <c r="D4" s="2878"/>
      <c r="E4" s="2878"/>
      <c r="F4" s="2878"/>
      <c r="G4" s="2878"/>
      <c r="H4" s="2878"/>
      <c r="I4" s="2878"/>
      <c r="J4" s="2878"/>
      <c r="K4" s="852" t="s">
        <v>4133</v>
      </c>
      <c r="L4" s="853" t="s">
        <v>4134</v>
      </c>
    </row>
    <row r="5" spans="2:13" ht="13.5">
      <c r="B5" s="858">
        <v>1</v>
      </c>
      <c r="C5" s="2879" t="s">
        <v>4425</v>
      </c>
      <c r="D5" s="2880"/>
      <c r="E5" s="2880"/>
      <c r="F5" s="2880"/>
      <c r="G5" s="2880"/>
      <c r="H5" s="2880"/>
      <c r="I5" s="2880"/>
      <c r="J5" s="2880"/>
      <c r="K5" s="2412"/>
      <c r="L5" s="2413"/>
    </row>
    <row r="6" spans="2:13" ht="13.5">
      <c r="B6" s="858">
        <f t="shared" ref="B6:B32" si="0">B5+1</f>
        <v>2</v>
      </c>
      <c r="C6" s="2881" t="s">
        <v>4426</v>
      </c>
      <c r="D6" s="2882"/>
      <c r="E6" s="2882"/>
      <c r="F6" s="2882"/>
      <c r="G6" s="2882"/>
      <c r="H6" s="2882"/>
      <c r="I6" s="2882"/>
      <c r="J6" s="2882"/>
      <c r="K6" s="2410"/>
      <c r="L6" s="2411"/>
    </row>
    <row r="7" spans="2:13" ht="13.5">
      <c r="B7" s="858">
        <f t="shared" si="0"/>
        <v>3</v>
      </c>
      <c r="C7" s="2881" t="s">
        <v>4427</v>
      </c>
      <c r="D7" s="2882"/>
      <c r="E7" s="2882"/>
      <c r="F7" s="2882"/>
      <c r="G7" s="2882"/>
      <c r="H7" s="2882"/>
      <c r="I7" s="2882"/>
      <c r="J7" s="2882"/>
      <c r="K7" s="2410"/>
      <c r="L7" s="2411"/>
    </row>
    <row r="8" spans="2:13" ht="13.5">
      <c r="B8" s="858">
        <f t="shared" si="0"/>
        <v>4</v>
      </c>
      <c r="C8" s="2883" t="s">
        <v>4428</v>
      </c>
      <c r="D8" s="2872"/>
      <c r="E8" s="2882"/>
      <c r="F8" s="2882"/>
      <c r="G8" s="2882"/>
      <c r="H8" s="2882"/>
      <c r="I8" s="2882"/>
      <c r="J8" s="2882"/>
      <c r="K8" s="2410"/>
      <c r="L8" s="2411"/>
    </row>
    <row r="9" spans="2:13" ht="13.5">
      <c r="B9" s="858">
        <f t="shared" si="0"/>
        <v>5</v>
      </c>
      <c r="C9" s="2883" t="s">
        <v>4429</v>
      </c>
      <c r="D9" s="2872"/>
      <c r="E9" s="2882"/>
      <c r="F9" s="2882"/>
      <c r="G9" s="2882"/>
      <c r="H9" s="2882"/>
      <c r="I9" s="2882"/>
      <c r="J9" s="2882"/>
      <c r="K9" s="2410"/>
      <c r="L9" s="2411"/>
    </row>
    <row r="10" spans="2:13" ht="13.5">
      <c r="B10" s="858">
        <f t="shared" si="0"/>
        <v>6</v>
      </c>
      <c r="C10" s="2883" t="s">
        <v>4430</v>
      </c>
      <c r="D10" s="2872"/>
      <c r="E10" s="2882"/>
      <c r="F10" s="2882"/>
      <c r="G10" s="2882"/>
      <c r="H10" s="2882"/>
      <c r="I10" s="2882"/>
      <c r="J10" s="2882"/>
      <c r="K10" s="2410"/>
      <c r="L10" s="2411"/>
    </row>
    <row r="11" spans="2:13" ht="13.5">
      <c r="B11" s="858">
        <f t="shared" si="0"/>
        <v>7</v>
      </c>
      <c r="C11" s="2883" t="s">
        <v>4431</v>
      </c>
      <c r="D11" s="2872"/>
      <c r="E11" s="2882"/>
      <c r="F11" s="2882"/>
      <c r="G11" s="2882"/>
      <c r="H11" s="2882"/>
      <c r="I11" s="2882"/>
      <c r="J11" s="2882"/>
      <c r="K11" s="2410"/>
      <c r="L11" s="2411"/>
    </row>
    <row r="12" spans="2:13" ht="13.5">
      <c r="B12" s="858">
        <f t="shared" si="0"/>
        <v>8</v>
      </c>
      <c r="C12" s="2883" t="s">
        <v>4432</v>
      </c>
      <c r="D12" s="2872"/>
      <c r="E12" s="2882"/>
      <c r="F12" s="2882"/>
      <c r="G12" s="2882"/>
      <c r="H12" s="2882"/>
      <c r="I12" s="2882"/>
      <c r="J12" s="2882"/>
      <c r="K12" s="2410"/>
      <c r="L12" s="2411"/>
    </row>
    <row r="13" spans="2:13" ht="13.5">
      <c r="B13" s="858">
        <f t="shared" si="0"/>
        <v>9</v>
      </c>
      <c r="C13" s="2883" t="s">
        <v>4433</v>
      </c>
      <c r="D13" s="2872"/>
      <c r="E13" s="2882"/>
      <c r="F13" s="2882"/>
      <c r="G13" s="2882"/>
      <c r="H13" s="2882"/>
      <c r="I13" s="2882"/>
      <c r="J13" s="2882"/>
      <c r="K13" s="2410"/>
      <c r="L13" s="2411"/>
    </row>
    <row r="14" spans="2:13" ht="13.5">
      <c r="B14" s="858">
        <f t="shared" si="0"/>
        <v>10</v>
      </c>
      <c r="C14" s="2883" t="s">
        <v>4434</v>
      </c>
      <c r="D14" s="2872"/>
      <c r="E14" s="2882"/>
      <c r="F14" s="2882"/>
      <c r="G14" s="2882"/>
      <c r="H14" s="2882"/>
      <c r="I14" s="2882"/>
      <c r="J14" s="2882"/>
      <c r="K14" s="2410"/>
      <c r="L14" s="2411"/>
    </row>
    <row r="15" spans="2:13" ht="13.5">
      <c r="B15" s="858">
        <f t="shared" si="0"/>
        <v>11</v>
      </c>
      <c r="C15" s="2883" t="s">
        <v>4435</v>
      </c>
      <c r="D15" s="2872"/>
      <c r="E15" s="2882"/>
      <c r="F15" s="2882"/>
      <c r="G15" s="2882"/>
      <c r="H15" s="2882"/>
      <c r="I15" s="2882"/>
      <c r="J15" s="2882"/>
      <c r="K15" s="2410"/>
      <c r="L15" s="2411"/>
    </row>
    <row r="16" spans="2:13" ht="13.5">
      <c r="B16" s="858">
        <f t="shared" si="0"/>
        <v>12</v>
      </c>
      <c r="C16" s="866" t="s">
        <v>4436</v>
      </c>
      <c r="D16" s="2882"/>
      <c r="E16" s="2882"/>
      <c r="F16" s="2882"/>
      <c r="G16" s="2882"/>
      <c r="H16" s="2882"/>
      <c r="I16" s="2882"/>
      <c r="J16" s="2882"/>
      <c r="K16" s="2410"/>
      <c r="L16" s="2411"/>
    </row>
    <row r="17" spans="2:12" ht="13.5">
      <c r="B17" s="858">
        <f t="shared" si="0"/>
        <v>13</v>
      </c>
      <c r="C17" s="866" t="s">
        <v>4437</v>
      </c>
      <c r="D17" s="2882"/>
      <c r="E17" s="2882"/>
      <c r="F17" s="2882"/>
      <c r="G17" s="2882"/>
      <c r="H17" s="2882"/>
      <c r="I17" s="2882"/>
      <c r="J17" s="2882"/>
      <c r="K17" s="2410"/>
      <c r="L17" s="2411"/>
    </row>
    <row r="18" spans="2:12" ht="13.5">
      <c r="B18" s="858">
        <f t="shared" si="0"/>
        <v>14</v>
      </c>
      <c r="C18" s="2881" t="s">
        <v>4438</v>
      </c>
      <c r="D18" s="2882"/>
      <c r="E18" s="2882"/>
      <c r="F18" s="2882"/>
      <c r="G18" s="2882"/>
      <c r="H18" s="2882"/>
      <c r="I18" s="2882"/>
      <c r="J18" s="2882"/>
      <c r="K18" s="2410"/>
      <c r="L18" s="2411"/>
    </row>
    <row r="19" spans="2:12" ht="13.5">
      <c r="B19" s="858">
        <f t="shared" si="0"/>
        <v>15</v>
      </c>
      <c r="C19" s="2883" t="s">
        <v>4439</v>
      </c>
      <c r="D19" s="2872"/>
      <c r="E19" s="2882"/>
      <c r="F19" s="2882"/>
      <c r="G19" s="2882"/>
      <c r="H19" s="2882"/>
      <c r="I19" s="2882"/>
      <c r="J19" s="2882"/>
      <c r="K19" s="2410"/>
      <c r="L19" s="2411"/>
    </row>
    <row r="20" spans="2:12" ht="13.5">
      <c r="B20" s="858">
        <f t="shared" si="0"/>
        <v>16</v>
      </c>
      <c r="C20" s="2883" t="s">
        <v>4440</v>
      </c>
      <c r="D20" s="2872"/>
      <c r="E20" s="2882"/>
      <c r="F20" s="2882"/>
      <c r="G20" s="2882"/>
      <c r="H20" s="2882"/>
      <c r="I20" s="2882"/>
      <c r="J20" s="2882"/>
      <c r="K20" s="2410"/>
      <c r="L20" s="2411"/>
    </row>
    <row r="21" spans="2:12" ht="13.5">
      <c r="B21" s="858">
        <f t="shared" si="0"/>
        <v>17</v>
      </c>
      <c r="C21" s="2883" t="s">
        <v>4441</v>
      </c>
      <c r="D21" s="2872"/>
      <c r="E21" s="2882"/>
      <c r="F21" s="2882"/>
      <c r="G21" s="2882"/>
      <c r="H21" s="2882"/>
      <c r="I21" s="2882"/>
      <c r="J21" s="2882"/>
      <c r="K21" s="2410"/>
      <c r="L21" s="2411"/>
    </row>
    <row r="22" spans="2:12" ht="13.5">
      <c r="B22" s="858">
        <f t="shared" si="0"/>
        <v>18</v>
      </c>
      <c r="C22" s="2883" t="s">
        <v>4442</v>
      </c>
      <c r="D22" s="2872"/>
      <c r="E22" s="2882"/>
      <c r="F22" s="2882"/>
      <c r="G22" s="2882"/>
      <c r="H22" s="2882"/>
      <c r="I22" s="2882"/>
      <c r="J22" s="2882"/>
      <c r="K22" s="2410"/>
      <c r="L22" s="2411"/>
    </row>
    <row r="23" spans="2:12" ht="13.5">
      <c r="B23" s="858">
        <f t="shared" si="0"/>
        <v>19</v>
      </c>
      <c r="C23" s="2883" t="s">
        <v>4443</v>
      </c>
      <c r="D23" s="2872"/>
      <c r="E23" s="2882"/>
      <c r="F23" s="2882"/>
      <c r="G23" s="2882"/>
      <c r="H23" s="2882"/>
      <c r="I23" s="2882"/>
      <c r="J23" s="2882"/>
      <c r="K23" s="2410"/>
      <c r="L23" s="2411"/>
    </row>
    <row r="24" spans="2:12" ht="13.5">
      <c r="B24" s="858">
        <f t="shared" si="0"/>
        <v>20</v>
      </c>
      <c r="C24" s="2883" t="s">
        <v>4444</v>
      </c>
      <c r="D24" s="2872"/>
      <c r="E24" s="2882"/>
      <c r="F24" s="2882"/>
      <c r="G24" s="2882"/>
      <c r="H24" s="2882"/>
      <c r="I24" s="2882"/>
      <c r="J24" s="2882"/>
      <c r="K24" s="2410"/>
      <c r="L24" s="2411"/>
    </row>
    <row r="25" spans="2:12" ht="13.5">
      <c r="B25" s="858">
        <f t="shared" si="0"/>
        <v>21</v>
      </c>
      <c r="C25" s="2883" t="s">
        <v>4445</v>
      </c>
      <c r="D25" s="2872"/>
      <c r="E25" s="2882"/>
      <c r="F25" s="2882"/>
      <c r="G25" s="2882"/>
      <c r="H25" s="2882"/>
      <c r="I25" s="2882"/>
      <c r="J25" s="2882"/>
      <c r="K25" s="2410"/>
      <c r="L25" s="2411"/>
    </row>
    <row r="26" spans="2:12" ht="13.5">
      <c r="B26" s="858">
        <f t="shared" si="0"/>
        <v>22</v>
      </c>
      <c r="C26" s="872"/>
      <c r="D26" s="2872" t="s">
        <v>4446</v>
      </c>
      <c r="E26" s="2882"/>
      <c r="F26" s="2882"/>
      <c r="G26" s="2882"/>
      <c r="H26" s="2882"/>
      <c r="I26" s="2882"/>
      <c r="J26" s="2882"/>
      <c r="K26" s="2410"/>
      <c r="L26" s="2411"/>
    </row>
    <row r="27" spans="2:12" ht="13.5">
      <c r="B27" s="858">
        <f t="shared" si="0"/>
        <v>23</v>
      </c>
      <c r="C27" s="872"/>
      <c r="D27" s="2872" t="s">
        <v>4447</v>
      </c>
      <c r="E27" s="2882"/>
      <c r="F27" s="2882"/>
      <c r="G27" s="2882"/>
      <c r="H27" s="2882"/>
      <c r="I27" s="2882"/>
      <c r="J27" s="2882"/>
      <c r="K27" s="2410"/>
      <c r="L27" s="2411"/>
    </row>
    <row r="28" spans="2:12" ht="13.5">
      <c r="B28" s="858">
        <f t="shared" si="0"/>
        <v>24</v>
      </c>
      <c r="C28" s="872"/>
      <c r="D28" s="2872" t="s">
        <v>4448</v>
      </c>
      <c r="E28" s="2882"/>
      <c r="F28" s="2882"/>
      <c r="G28" s="2882"/>
      <c r="H28" s="2882"/>
      <c r="I28" s="2882"/>
      <c r="J28" s="2882"/>
      <c r="K28" s="2410"/>
      <c r="L28" s="2411"/>
    </row>
    <row r="29" spans="2:12" ht="13.5">
      <c r="B29" s="858">
        <f t="shared" si="0"/>
        <v>25</v>
      </c>
      <c r="C29" s="872"/>
      <c r="D29" s="2872" t="s">
        <v>4449</v>
      </c>
      <c r="E29" s="2882"/>
      <c r="F29" s="2882"/>
      <c r="G29" s="2882"/>
      <c r="H29" s="2882"/>
      <c r="I29" s="2882"/>
      <c r="J29" s="2882"/>
      <c r="K29" s="2410"/>
      <c r="L29" s="2411"/>
    </row>
    <row r="30" spans="2:12" ht="13.5">
      <c r="B30" s="858">
        <f t="shared" si="0"/>
        <v>26</v>
      </c>
      <c r="C30" s="872"/>
      <c r="D30" s="2872" t="s">
        <v>4450</v>
      </c>
      <c r="E30" s="2882"/>
      <c r="F30" s="2882"/>
      <c r="G30" s="2882"/>
      <c r="H30" s="2882"/>
      <c r="I30" s="2882"/>
      <c r="J30" s="2882"/>
      <c r="K30" s="2410"/>
      <c r="L30" s="2411"/>
    </row>
    <row r="31" spans="2:12" ht="13.5">
      <c r="B31" s="858">
        <f t="shared" si="0"/>
        <v>27</v>
      </c>
      <c r="C31" s="872"/>
      <c r="D31" s="2872" t="s">
        <v>4451</v>
      </c>
      <c r="E31" s="2882"/>
      <c r="F31" s="2882"/>
      <c r="G31" s="2882"/>
      <c r="H31" s="2882"/>
      <c r="I31" s="2882"/>
      <c r="J31" s="2882"/>
      <c r="K31" s="2410"/>
      <c r="L31" s="2411"/>
    </row>
    <row r="32" spans="2:12" ht="13.5">
      <c r="B32" s="858">
        <f t="shared" si="0"/>
        <v>28</v>
      </c>
      <c r="C32" s="872"/>
      <c r="D32" s="2872" t="s">
        <v>4452</v>
      </c>
      <c r="E32" s="2882"/>
      <c r="F32" s="2882"/>
      <c r="G32" s="2882"/>
      <c r="H32" s="2882"/>
      <c r="I32" s="2882"/>
      <c r="J32" s="2882"/>
      <c r="K32" s="2410"/>
      <c r="L32" s="2411"/>
    </row>
    <row r="33" spans="2:12" ht="13.5">
      <c r="B33" s="858">
        <f>B32+1</f>
        <v>29</v>
      </c>
      <c r="C33" s="2883" t="s">
        <v>4453</v>
      </c>
      <c r="D33" s="2872"/>
      <c r="E33" s="2882"/>
      <c r="F33" s="2882"/>
      <c r="G33" s="2882"/>
      <c r="H33" s="2882"/>
      <c r="I33" s="2882"/>
      <c r="J33" s="2882"/>
      <c r="K33" s="2410"/>
      <c r="L33" s="2411"/>
    </row>
    <row r="34" spans="2:12" ht="13.5">
      <c r="B34" s="858">
        <f>B33+1</f>
        <v>30</v>
      </c>
      <c r="C34" s="2883" t="s">
        <v>4454</v>
      </c>
      <c r="D34" s="2872"/>
      <c r="E34" s="2882"/>
      <c r="F34" s="2882"/>
      <c r="G34" s="2882"/>
      <c r="H34" s="2882"/>
      <c r="I34" s="2882"/>
      <c r="J34" s="2882"/>
      <c r="K34" s="2410"/>
      <c r="L34" s="2411"/>
    </row>
    <row r="35" spans="2:12" ht="13.5">
      <c r="B35" s="858">
        <f>B34+1</f>
        <v>31</v>
      </c>
      <c r="C35" s="2881" t="s">
        <v>4455</v>
      </c>
      <c r="D35" s="2882"/>
      <c r="E35" s="2882"/>
      <c r="F35" s="2882"/>
      <c r="G35" s="2882"/>
      <c r="H35" s="2882"/>
      <c r="I35" s="2882"/>
      <c r="J35" s="2882"/>
      <c r="K35" s="2410"/>
      <c r="L35" s="2411"/>
    </row>
    <row r="36" spans="2:12" ht="13.5">
      <c r="B36" s="858">
        <f>B35+1</f>
        <v>32</v>
      </c>
      <c r="C36" s="2883" t="s">
        <v>4456</v>
      </c>
      <c r="D36" s="2872"/>
      <c r="E36" s="2882"/>
      <c r="F36" s="2882"/>
      <c r="G36" s="2882"/>
      <c r="H36" s="2882"/>
      <c r="I36" s="2882"/>
      <c r="J36" s="2882"/>
      <c r="K36" s="2410"/>
      <c r="L36" s="2411"/>
    </row>
    <row r="37" spans="2:12" ht="13.5">
      <c r="B37" s="858">
        <f>B36+1</f>
        <v>33</v>
      </c>
      <c r="C37" s="872"/>
      <c r="D37" s="2872" t="s">
        <v>4457</v>
      </c>
      <c r="E37" s="2882"/>
      <c r="F37" s="2882"/>
      <c r="G37" s="2882"/>
      <c r="H37" s="2882"/>
      <c r="I37" s="2882"/>
      <c r="J37" s="2882"/>
      <c r="K37" s="2410"/>
      <c r="L37" s="2411"/>
    </row>
    <row r="38" spans="2:12" ht="13.5">
      <c r="B38" s="858">
        <f t="shared" ref="B38:B47" si="1">B37+1</f>
        <v>34</v>
      </c>
      <c r="C38" s="872"/>
      <c r="D38" s="2872" t="s">
        <v>4458</v>
      </c>
      <c r="E38" s="2882"/>
      <c r="F38" s="2882"/>
      <c r="G38" s="2882"/>
      <c r="H38" s="2882"/>
      <c r="I38" s="2882"/>
      <c r="J38" s="2882"/>
      <c r="K38" s="2410"/>
      <c r="L38" s="2411"/>
    </row>
    <row r="39" spans="2:12" ht="13.5">
      <c r="B39" s="858">
        <f t="shared" si="1"/>
        <v>35</v>
      </c>
      <c r="C39" s="872"/>
      <c r="D39" s="2872" t="s">
        <v>4459</v>
      </c>
      <c r="E39" s="2882"/>
      <c r="F39" s="2882"/>
      <c r="G39" s="2882"/>
      <c r="H39" s="2882"/>
      <c r="I39" s="2882"/>
      <c r="J39" s="2882"/>
      <c r="K39" s="2410"/>
      <c r="L39" s="2411"/>
    </row>
    <row r="40" spans="2:12" ht="13.5">
      <c r="B40" s="858">
        <f t="shared" si="1"/>
        <v>36</v>
      </c>
      <c r="C40" s="2883" t="s">
        <v>4460</v>
      </c>
      <c r="D40" s="2872"/>
      <c r="E40" s="2882"/>
      <c r="F40" s="2882"/>
      <c r="G40" s="2882"/>
      <c r="H40" s="2882"/>
      <c r="I40" s="2882"/>
      <c r="J40" s="2882"/>
      <c r="K40" s="2410"/>
      <c r="L40" s="2411"/>
    </row>
    <row r="41" spans="2:12" ht="13.5">
      <c r="B41" s="858">
        <f t="shared" si="1"/>
        <v>37</v>
      </c>
      <c r="C41" s="2883" t="s">
        <v>4461</v>
      </c>
      <c r="D41" s="2872"/>
      <c r="E41" s="2882"/>
      <c r="F41" s="2882"/>
      <c r="G41" s="2882"/>
      <c r="H41" s="2882"/>
      <c r="I41" s="2882"/>
      <c r="J41" s="2882"/>
      <c r="K41" s="2410"/>
      <c r="L41" s="2411"/>
    </row>
    <row r="42" spans="2:12" ht="13.5">
      <c r="B42" s="858">
        <f t="shared" si="1"/>
        <v>38</v>
      </c>
      <c r="C42" s="2883" t="s">
        <v>4462</v>
      </c>
      <c r="D42" s="2872"/>
      <c r="E42" s="2882"/>
      <c r="F42" s="2882"/>
      <c r="G42" s="2882"/>
      <c r="H42" s="2882"/>
      <c r="I42" s="2882"/>
      <c r="J42" s="2882"/>
      <c r="K42" s="2410"/>
      <c r="L42" s="2411"/>
    </row>
    <row r="43" spans="2:12" ht="13.5">
      <c r="B43" s="858">
        <f t="shared" si="1"/>
        <v>39</v>
      </c>
      <c r="C43" s="2883" t="s">
        <v>4463</v>
      </c>
      <c r="D43" s="2872"/>
      <c r="E43" s="2882"/>
      <c r="F43" s="2882"/>
      <c r="G43" s="2882"/>
      <c r="H43" s="2882"/>
      <c r="I43" s="2882"/>
      <c r="J43" s="2882"/>
      <c r="K43" s="2410"/>
      <c r="L43" s="2411"/>
    </row>
    <row r="44" spans="2:12" ht="13.5">
      <c r="B44" s="858">
        <f t="shared" si="1"/>
        <v>40</v>
      </c>
      <c r="C44" s="2883" t="s">
        <v>4464</v>
      </c>
      <c r="D44" s="2872"/>
      <c r="E44" s="2882"/>
      <c r="F44" s="2882"/>
      <c r="G44" s="2882"/>
      <c r="H44" s="2882"/>
      <c r="I44" s="2882"/>
      <c r="J44" s="2882"/>
      <c r="K44" s="2410"/>
      <c r="L44" s="2411"/>
    </row>
    <row r="45" spans="2:12" ht="13.5">
      <c r="B45" s="858">
        <f t="shared" si="1"/>
        <v>41</v>
      </c>
      <c r="C45" s="2883" t="s">
        <v>4465</v>
      </c>
      <c r="D45" s="2872"/>
      <c r="E45" s="2882"/>
      <c r="F45" s="2882"/>
      <c r="G45" s="2882"/>
      <c r="H45" s="2882"/>
      <c r="I45" s="2882"/>
      <c r="J45" s="2882"/>
      <c r="K45" s="2410"/>
      <c r="L45" s="2411"/>
    </row>
    <row r="46" spans="2:12" ht="13.5">
      <c r="B46" s="858">
        <f t="shared" si="1"/>
        <v>42</v>
      </c>
      <c r="C46" s="866" t="s">
        <v>4466</v>
      </c>
      <c r="D46" s="2882"/>
      <c r="E46" s="2882"/>
      <c r="F46" s="2882"/>
      <c r="G46" s="2882"/>
      <c r="H46" s="2882"/>
      <c r="I46" s="2882"/>
      <c r="J46" s="2882"/>
      <c r="K46" s="2410"/>
      <c r="L46" s="2411"/>
    </row>
    <row r="47" spans="2:12" ht="13.5">
      <c r="B47" s="858">
        <f t="shared" si="1"/>
        <v>43</v>
      </c>
      <c r="C47" s="866" t="s">
        <v>4467</v>
      </c>
      <c r="D47" s="2882"/>
      <c r="E47" s="2882"/>
      <c r="F47" s="2882"/>
      <c r="G47" s="2882"/>
      <c r="H47" s="2882"/>
      <c r="I47" s="2882"/>
      <c r="J47" s="2882"/>
      <c r="K47" s="2410"/>
      <c r="L47" s="2411"/>
    </row>
    <row r="48" spans="2:12" ht="13.5">
      <c r="B48" s="858">
        <f>B47+1</f>
        <v>44</v>
      </c>
      <c r="C48" s="872"/>
      <c r="D48" s="2872" t="s">
        <v>4468</v>
      </c>
      <c r="E48" s="2882"/>
      <c r="F48" s="2882"/>
      <c r="G48" s="2882"/>
      <c r="H48" s="2882"/>
      <c r="I48" s="2882"/>
      <c r="J48" s="2882"/>
      <c r="K48" s="2410"/>
      <c r="L48" s="2411"/>
    </row>
    <row r="49" spans="2:12" ht="13.5">
      <c r="B49" s="858">
        <f t="shared" ref="B49:B58" si="2">B48+1</f>
        <v>45</v>
      </c>
      <c r="C49" s="872"/>
      <c r="D49" s="2872" t="s">
        <v>4469</v>
      </c>
      <c r="E49" s="2882"/>
      <c r="F49" s="2882"/>
      <c r="G49" s="2882"/>
      <c r="H49" s="2882"/>
      <c r="I49" s="2882"/>
      <c r="J49" s="2882"/>
      <c r="K49" s="2410"/>
      <c r="L49" s="2411"/>
    </row>
    <row r="50" spans="2:12" ht="13.5">
      <c r="B50" s="858">
        <f t="shared" si="2"/>
        <v>46</v>
      </c>
      <c r="C50" s="872"/>
      <c r="D50" s="2872" t="s">
        <v>4470</v>
      </c>
      <c r="E50" s="2882"/>
      <c r="F50" s="2882"/>
      <c r="G50" s="2882"/>
      <c r="H50" s="2882"/>
      <c r="I50" s="2882"/>
      <c r="J50" s="2882"/>
      <c r="K50" s="2410"/>
      <c r="L50" s="2411"/>
    </row>
    <row r="51" spans="2:12" ht="13.5">
      <c r="B51" s="858">
        <f t="shared" si="2"/>
        <v>47</v>
      </c>
      <c r="C51" s="872"/>
      <c r="D51" s="2872" t="s">
        <v>4471</v>
      </c>
      <c r="E51" s="2882"/>
      <c r="F51" s="2882"/>
      <c r="G51" s="2882"/>
      <c r="H51" s="2882"/>
      <c r="I51" s="2882"/>
      <c r="J51" s="2882"/>
      <c r="K51" s="2410"/>
      <c r="L51" s="2411"/>
    </row>
    <row r="52" spans="2:12" ht="13.5">
      <c r="B52" s="858">
        <f t="shared" si="2"/>
        <v>48</v>
      </c>
      <c r="C52" s="872"/>
      <c r="D52" s="2872" t="s">
        <v>4472</v>
      </c>
      <c r="E52" s="2882"/>
      <c r="F52" s="2882"/>
      <c r="G52" s="2882"/>
      <c r="H52" s="2882"/>
      <c r="I52" s="2882"/>
      <c r="J52" s="2882"/>
      <c r="K52" s="2410"/>
      <c r="L52" s="2411"/>
    </row>
    <row r="53" spans="2:12" ht="13.5">
      <c r="B53" s="858">
        <f t="shared" si="2"/>
        <v>49</v>
      </c>
      <c r="C53" s="872"/>
      <c r="D53" s="2872" t="s">
        <v>4473</v>
      </c>
      <c r="E53" s="2882"/>
      <c r="F53" s="2882"/>
      <c r="G53" s="2882"/>
      <c r="H53" s="2882"/>
      <c r="I53" s="2882"/>
      <c r="J53" s="2882"/>
      <c r="K53" s="2410"/>
      <c r="L53" s="2411"/>
    </row>
    <row r="54" spans="2:12" ht="13.5">
      <c r="B54" s="858">
        <f t="shared" si="2"/>
        <v>50</v>
      </c>
      <c r="C54" s="872"/>
      <c r="D54" s="2872" t="s">
        <v>4474</v>
      </c>
      <c r="E54" s="2882"/>
      <c r="F54" s="2882"/>
      <c r="G54" s="2882"/>
      <c r="H54" s="2882"/>
      <c r="I54" s="2882"/>
      <c r="J54" s="2882"/>
      <c r="K54" s="2410"/>
      <c r="L54" s="2411"/>
    </row>
    <row r="55" spans="2:12" ht="13.5">
      <c r="B55" s="858">
        <f t="shared" si="2"/>
        <v>51</v>
      </c>
      <c r="C55" s="872"/>
      <c r="D55" s="2872" t="s">
        <v>4475</v>
      </c>
      <c r="E55" s="2882"/>
      <c r="F55" s="2882"/>
      <c r="G55" s="2882"/>
      <c r="H55" s="2882"/>
      <c r="I55" s="2882"/>
      <c r="J55" s="2882"/>
      <c r="K55" s="2410"/>
      <c r="L55" s="2411"/>
    </row>
    <row r="56" spans="2:12" ht="13.5">
      <c r="B56" s="858">
        <f t="shared" si="2"/>
        <v>52</v>
      </c>
      <c r="C56" s="872"/>
      <c r="D56" s="2872" t="s">
        <v>4476</v>
      </c>
      <c r="E56" s="2882"/>
      <c r="F56" s="2882"/>
      <c r="G56" s="2882"/>
      <c r="H56" s="2882"/>
      <c r="I56" s="2882"/>
      <c r="J56" s="2882"/>
      <c r="K56" s="2410"/>
      <c r="L56" s="2411"/>
    </row>
    <row r="57" spans="2:12" ht="13.5">
      <c r="B57" s="858">
        <f t="shared" si="2"/>
        <v>53</v>
      </c>
      <c r="C57" s="872"/>
      <c r="D57" s="2872" t="s">
        <v>4477</v>
      </c>
      <c r="E57" s="2882"/>
      <c r="F57" s="2882"/>
      <c r="G57" s="2882"/>
      <c r="H57" s="2882"/>
      <c r="I57" s="2882"/>
      <c r="J57" s="2882"/>
      <c r="K57" s="2410"/>
      <c r="L57" s="2411"/>
    </row>
    <row r="58" spans="2:12" ht="13.5">
      <c r="B58" s="858">
        <f t="shared" si="2"/>
        <v>54</v>
      </c>
      <c r="C58" s="872"/>
      <c r="D58" s="2872" t="s">
        <v>4478</v>
      </c>
      <c r="E58" s="2882"/>
      <c r="F58" s="2882"/>
      <c r="G58" s="2882"/>
      <c r="H58" s="2882"/>
      <c r="I58" s="2882"/>
      <c r="J58" s="2882"/>
      <c r="K58" s="2410"/>
      <c r="L58" s="2411"/>
    </row>
    <row r="59" spans="2:12" ht="13.5">
      <c r="B59" s="858">
        <f>B58+1</f>
        <v>55</v>
      </c>
      <c r="C59" s="2883" t="s">
        <v>4479</v>
      </c>
      <c r="D59" s="2872"/>
      <c r="E59" s="2882"/>
      <c r="F59" s="2882"/>
      <c r="G59" s="2882"/>
      <c r="H59" s="2882"/>
      <c r="I59" s="2882"/>
      <c r="J59" s="2882"/>
      <c r="K59" s="2410"/>
      <c r="L59" s="2411"/>
    </row>
    <row r="60" spans="2:12" ht="13.5">
      <c r="B60" s="858">
        <f>B59+1</f>
        <v>56</v>
      </c>
      <c r="C60" s="2883" t="s">
        <v>4480</v>
      </c>
      <c r="D60" s="2872"/>
      <c r="E60" s="2882"/>
      <c r="F60" s="2882"/>
      <c r="G60" s="2882"/>
      <c r="H60" s="2882"/>
      <c r="I60" s="2882"/>
      <c r="J60" s="2882"/>
      <c r="K60" s="2410"/>
      <c r="L60" s="2411"/>
    </row>
    <row r="61" spans="2:12" ht="13.5">
      <c r="B61" s="858">
        <f>B60+1</f>
        <v>57</v>
      </c>
      <c r="C61" s="872"/>
      <c r="D61" s="2872" t="s">
        <v>4481</v>
      </c>
      <c r="E61" s="2882"/>
      <c r="F61" s="2882"/>
      <c r="G61" s="2882"/>
      <c r="H61" s="2882"/>
      <c r="I61" s="2882"/>
      <c r="J61" s="2882"/>
      <c r="K61" s="2410"/>
      <c r="L61" s="2411"/>
    </row>
    <row r="62" spans="2:12" ht="13.5">
      <c r="B62" s="858">
        <f t="shared" ref="B62:B67" si="3">B61+1</f>
        <v>58</v>
      </c>
      <c r="C62" s="872"/>
      <c r="D62" s="2872" t="s">
        <v>4482</v>
      </c>
      <c r="E62" s="2882"/>
      <c r="F62" s="2882"/>
      <c r="G62" s="2882"/>
      <c r="H62" s="2882"/>
      <c r="I62" s="2882"/>
      <c r="J62" s="2882"/>
      <c r="K62" s="2410"/>
      <c r="L62" s="2411"/>
    </row>
    <row r="63" spans="2:12" ht="13.5">
      <c r="B63" s="858">
        <f t="shared" si="3"/>
        <v>59</v>
      </c>
      <c r="C63" s="872"/>
      <c r="D63" s="2872" t="s">
        <v>4483</v>
      </c>
      <c r="E63" s="2882"/>
      <c r="F63" s="2882"/>
      <c r="G63" s="2882"/>
      <c r="H63" s="2882"/>
      <c r="I63" s="2882"/>
      <c r="J63" s="2882"/>
      <c r="K63" s="2410"/>
      <c r="L63" s="2411"/>
    </row>
    <row r="64" spans="2:12" ht="13.5">
      <c r="B64" s="858">
        <f t="shared" si="3"/>
        <v>60</v>
      </c>
      <c r="C64" s="872"/>
      <c r="D64" s="2872" t="s">
        <v>4484</v>
      </c>
      <c r="E64" s="2882"/>
      <c r="F64" s="2882"/>
      <c r="G64" s="2882"/>
      <c r="H64" s="2882"/>
      <c r="I64" s="2882"/>
      <c r="J64" s="2882"/>
      <c r="K64" s="2410"/>
      <c r="L64" s="2411"/>
    </row>
    <row r="65" spans="2:12" ht="13.5">
      <c r="B65" s="858">
        <f t="shared" si="3"/>
        <v>61</v>
      </c>
      <c r="C65" s="872"/>
      <c r="D65" s="2872" t="s">
        <v>4485</v>
      </c>
      <c r="E65" s="2882"/>
      <c r="F65" s="2882"/>
      <c r="G65" s="2882"/>
      <c r="H65" s="2882"/>
      <c r="I65" s="2882"/>
      <c r="J65" s="2882"/>
      <c r="K65" s="2410"/>
      <c r="L65" s="2411"/>
    </row>
    <row r="66" spans="2:12" ht="13.5">
      <c r="B66" s="858">
        <f t="shared" si="3"/>
        <v>62</v>
      </c>
      <c r="C66" s="872"/>
      <c r="D66" s="2872" t="s">
        <v>4486</v>
      </c>
      <c r="E66" s="2882"/>
      <c r="F66" s="2882"/>
      <c r="G66" s="2882"/>
      <c r="H66" s="2882"/>
      <c r="I66" s="2882"/>
      <c r="J66" s="2882"/>
      <c r="K66" s="2410"/>
      <c r="L66" s="2411"/>
    </row>
    <row r="67" spans="2:12" ht="13.5">
      <c r="B67" s="858">
        <f t="shared" si="3"/>
        <v>63</v>
      </c>
      <c r="C67" s="872"/>
      <c r="D67" s="2872" t="s">
        <v>4487</v>
      </c>
      <c r="E67" s="2882"/>
      <c r="F67" s="2882"/>
      <c r="G67" s="2882"/>
      <c r="H67" s="2882"/>
      <c r="I67" s="2882"/>
      <c r="J67" s="2882"/>
      <c r="K67" s="2410"/>
      <c r="L67" s="2411"/>
    </row>
    <row r="68" spans="2:12" ht="13.5">
      <c r="B68" s="858">
        <f>B67+1</f>
        <v>64</v>
      </c>
      <c r="C68" s="2881" t="s">
        <v>4488</v>
      </c>
      <c r="D68" s="2882"/>
      <c r="E68" s="2882"/>
      <c r="F68" s="2882"/>
      <c r="G68" s="2882"/>
      <c r="H68" s="2882"/>
      <c r="I68" s="2882"/>
      <c r="J68" s="2882"/>
      <c r="K68" s="2410"/>
      <c r="L68" s="2411"/>
    </row>
    <row r="69" spans="2:12" ht="13.5">
      <c r="B69" s="858">
        <f>B68+1</f>
        <v>65</v>
      </c>
      <c r="C69" s="2883" t="s">
        <v>4456</v>
      </c>
      <c r="D69" s="2872"/>
      <c r="E69" s="2882"/>
      <c r="F69" s="2882"/>
      <c r="G69" s="2882"/>
      <c r="H69" s="2882"/>
      <c r="I69" s="2882"/>
      <c r="J69" s="2882"/>
      <c r="K69" s="2410"/>
      <c r="L69" s="2411"/>
    </row>
    <row r="70" spans="2:12" ht="13.5">
      <c r="B70" s="858">
        <f>B69+1</f>
        <v>66</v>
      </c>
      <c r="C70" s="872"/>
      <c r="D70" s="2872" t="s">
        <v>4457</v>
      </c>
      <c r="E70" s="2882"/>
      <c r="F70" s="2882"/>
      <c r="G70" s="2882"/>
      <c r="H70" s="2882"/>
      <c r="I70" s="2882"/>
      <c r="J70" s="2882"/>
      <c r="K70" s="2410"/>
      <c r="L70" s="2411"/>
    </row>
    <row r="71" spans="2:12" ht="13.5">
      <c r="B71" s="858">
        <f t="shared" ref="B71:B80" si="4">B70+1</f>
        <v>67</v>
      </c>
      <c r="C71" s="872"/>
      <c r="D71" s="2872" t="s">
        <v>4458</v>
      </c>
      <c r="E71" s="2882"/>
      <c r="F71" s="2882"/>
      <c r="G71" s="2882"/>
      <c r="H71" s="2882"/>
      <c r="I71" s="2882"/>
      <c r="J71" s="2882"/>
      <c r="K71" s="2410"/>
      <c r="L71" s="2411"/>
    </row>
    <row r="72" spans="2:12" ht="13.5">
      <c r="B72" s="858">
        <f t="shared" si="4"/>
        <v>68</v>
      </c>
      <c r="C72" s="872"/>
      <c r="D72" s="2872" t="s">
        <v>4459</v>
      </c>
      <c r="E72" s="2882"/>
      <c r="F72" s="2882"/>
      <c r="G72" s="2882"/>
      <c r="H72" s="2882"/>
      <c r="I72" s="2882"/>
      <c r="J72" s="2882"/>
      <c r="K72" s="2410"/>
      <c r="L72" s="2411"/>
    </row>
    <row r="73" spans="2:12" ht="13.5">
      <c r="B73" s="858">
        <f t="shared" si="4"/>
        <v>69</v>
      </c>
      <c r="C73" s="2883" t="s">
        <v>4489</v>
      </c>
      <c r="D73" s="2872"/>
      <c r="E73" s="2882"/>
      <c r="F73" s="2882"/>
      <c r="G73" s="2882"/>
      <c r="H73" s="2882"/>
      <c r="I73" s="2882"/>
      <c r="J73" s="2882"/>
      <c r="K73" s="2410"/>
      <c r="L73" s="2411"/>
    </row>
    <row r="74" spans="2:12" ht="13.5">
      <c r="B74" s="858">
        <f t="shared" si="4"/>
        <v>70</v>
      </c>
      <c r="C74" s="2883" t="s">
        <v>4490</v>
      </c>
      <c r="D74" s="2872"/>
      <c r="E74" s="2882"/>
      <c r="F74" s="2882"/>
      <c r="G74" s="2882"/>
      <c r="H74" s="2882"/>
      <c r="I74" s="2882"/>
      <c r="J74" s="2882"/>
      <c r="K74" s="2410"/>
      <c r="L74" s="2411"/>
    </row>
    <row r="75" spans="2:12" ht="13.5">
      <c r="B75" s="858">
        <f t="shared" si="4"/>
        <v>71</v>
      </c>
      <c r="C75" s="2883" t="s">
        <v>4491</v>
      </c>
      <c r="D75" s="2872"/>
      <c r="E75" s="2882"/>
      <c r="F75" s="2882"/>
      <c r="G75" s="2882"/>
      <c r="H75" s="2882"/>
      <c r="I75" s="2882"/>
      <c r="J75" s="2882"/>
      <c r="K75" s="2410"/>
      <c r="L75" s="2411"/>
    </row>
    <row r="76" spans="2:12" ht="13.5">
      <c r="B76" s="858">
        <f t="shared" si="4"/>
        <v>72</v>
      </c>
      <c r="C76" s="2883" t="s">
        <v>4463</v>
      </c>
      <c r="D76" s="2872"/>
      <c r="E76" s="2882"/>
      <c r="F76" s="2882"/>
      <c r="G76" s="2882"/>
      <c r="H76" s="2882"/>
      <c r="I76" s="2882"/>
      <c r="J76" s="2882"/>
      <c r="K76" s="2410"/>
      <c r="L76" s="2411"/>
    </row>
    <row r="77" spans="2:12" ht="13.5">
      <c r="B77" s="858">
        <f t="shared" si="4"/>
        <v>73</v>
      </c>
      <c r="C77" s="2883" t="s">
        <v>4464</v>
      </c>
      <c r="D77" s="2872"/>
      <c r="E77" s="2882"/>
      <c r="F77" s="2882"/>
      <c r="G77" s="2882"/>
      <c r="H77" s="2882"/>
      <c r="I77" s="2882"/>
      <c r="J77" s="2882"/>
      <c r="K77" s="2410"/>
      <c r="L77" s="2411"/>
    </row>
    <row r="78" spans="2:12" ht="13.5">
      <c r="B78" s="858">
        <f t="shared" si="4"/>
        <v>74</v>
      </c>
      <c r="C78" s="2883" t="s">
        <v>4465</v>
      </c>
      <c r="D78" s="2872"/>
      <c r="E78" s="2882"/>
      <c r="F78" s="2882"/>
      <c r="G78" s="2882"/>
      <c r="H78" s="2882"/>
      <c r="I78" s="2882"/>
      <c r="J78" s="2882"/>
      <c r="K78" s="2410"/>
      <c r="L78" s="2411"/>
    </row>
    <row r="79" spans="2:12" ht="13.5">
      <c r="B79" s="858">
        <f t="shared" si="4"/>
        <v>75</v>
      </c>
      <c r="C79" s="866" t="s">
        <v>4466</v>
      </c>
      <c r="D79" s="2882"/>
      <c r="E79" s="2882"/>
      <c r="F79" s="2882"/>
      <c r="G79" s="2882"/>
      <c r="H79" s="2882"/>
      <c r="I79" s="2882"/>
      <c r="J79" s="2882"/>
      <c r="K79" s="2410"/>
      <c r="L79" s="2411"/>
    </row>
    <row r="80" spans="2:12" ht="13.5">
      <c r="B80" s="858">
        <f t="shared" si="4"/>
        <v>76</v>
      </c>
      <c r="C80" s="866" t="s">
        <v>4467</v>
      </c>
      <c r="D80" s="2882"/>
      <c r="E80" s="2882"/>
      <c r="F80" s="2882"/>
      <c r="G80" s="2882"/>
      <c r="H80" s="2882"/>
      <c r="I80" s="2882"/>
      <c r="J80" s="2882"/>
      <c r="K80" s="2410"/>
      <c r="L80" s="2411"/>
    </row>
    <row r="81" spans="2:12" ht="13.5">
      <c r="B81" s="858">
        <f>B80+1</f>
        <v>77</v>
      </c>
      <c r="C81" s="872"/>
      <c r="D81" s="2872" t="s">
        <v>4468</v>
      </c>
      <c r="E81" s="2882"/>
      <c r="F81" s="2882"/>
      <c r="G81" s="2882"/>
      <c r="H81" s="2882"/>
      <c r="I81" s="2882"/>
      <c r="J81" s="2882"/>
      <c r="K81" s="2410"/>
      <c r="L81" s="2411"/>
    </row>
    <row r="82" spans="2:12" ht="13.5">
      <c r="B82" s="858">
        <f t="shared" ref="B82:B90" si="5">B81+1</f>
        <v>78</v>
      </c>
      <c r="C82" s="872"/>
      <c r="D82" s="2872" t="s">
        <v>4492</v>
      </c>
      <c r="E82" s="2882"/>
      <c r="F82" s="2882"/>
      <c r="G82" s="2882"/>
      <c r="H82" s="2882"/>
      <c r="I82" s="2882"/>
      <c r="J82" s="2882"/>
      <c r="K82" s="2410"/>
      <c r="L82" s="2411"/>
    </row>
    <row r="83" spans="2:12" ht="13.5">
      <c r="B83" s="858">
        <f t="shared" si="5"/>
        <v>79</v>
      </c>
      <c r="C83" s="872"/>
      <c r="D83" s="2872" t="s">
        <v>4493</v>
      </c>
      <c r="E83" s="2882"/>
      <c r="F83" s="2882"/>
      <c r="G83" s="2882"/>
      <c r="H83" s="2882"/>
      <c r="I83" s="2882"/>
      <c r="J83" s="2882"/>
      <c r="K83" s="2410"/>
      <c r="L83" s="2411"/>
    </row>
    <row r="84" spans="2:12" ht="13.5">
      <c r="B84" s="858">
        <f t="shared" si="5"/>
        <v>80</v>
      </c>
      <c r="C84" s="872"/>
      <c r="D84" s="2872" t="s">
        <v>4494</v>
      </c>
      <c r="E84" s="2882"/>
      <c r="F84" s="2882"/>
      <c r="G84" s="2882"/>
      <c r="H84" s="2882"/>
      <c r="I84" s="2882"/>
      <c r="J84" s="2882"/>
      <c r="K84" s="2410"/>
      <c r="L84" s="2411"/>
    </row>
    <row r="85" spans="2:12" ht="13.5">
      <c r="B85" s="858">
        <f t="shared" si="5"/>
        <v>81</v>
      </c>
      <c r="C85" s="872"/>
      <c r="D85" s="2872" t="s">
        <v>4495</v>
      </c>
      <c r="E85" s="2882"/>
      <c r="F85" s="2882"/>
      <c r="G85" s="2882"/>
      <c r="H85" s="2882"/>
      <c r="I85" s="2882"/>
      <c r="J85" s="2882"/>
      <c r="K85" s="2410"/>
      <c r="L85" s="2411"/>
    </row>
    <row r="86" spans="2:12" ht="13.5">
      <c r="B86" s="858">
        <f t="shared" si="5"/>
        <v>82</v>
      </c>
      <c r="C86" s="872"/>
      <c r="D86" s="2872" t="s">
        <v>4496</v>
      </c>
      <c r="E86" s="2882"/>
      <c r="F86" s="2882"/>
      <c r="G86" s="2882"/>
      <c r="H86" s="2882"/>
      <c r="I86" s="2882"/>
      <c r="J86" s="2882"/>
      <c r="K86" s="2410"/>
      <c r="L86" s="2411"/>
    </row>
    <row r="87" spans="2:12" ht="13.5">
      <c r="B87" s="858">
        <f t="shared" si="5"/>
        <v>83</v>
      </c>
      <c r="C87" s="872"/>
      <c r="D87" s="2872" t="s">
        <v>4474</v>
      </c>
      <c r="E87" s="2882"/>
      <c r="F87" s="2882"/>
      <c r="G87" s="2882"/>
      <c r="H87" s="2882"/>
      <c r="I87" s="2882"/>
      <c r="J87" s="2882"/>
      <c r="K87" s="2410"/>
      <c r="L87" s="2411"/>
    </row>
    <row r="88" spans="2:12" ht="13.5">
      <c r="B88" s="858">
        <f t="shared" si="5"/>
        <v>84</v>
      </c>
      <c r="C88" s="872"/>
      <c r="D88" s="2872" t="s">
        <v>4475</v>
      </c>
      <c r="E88" s="2882"/>
      <c r="F88" s="2882"/>
      <c r="G88" s="2882"/>
      <c r="H88" s="2882"/>
      <c r="I88" s="2882"/>
      <c r="J88" s="2882"/>
      <c r="K88" s="2410"/>
      <c r="L88" s="2411"/>
    </row>
    <row r="89" spans="2:12" ht="13.5">
      <c r="B89" s="858">
        <f t="shared" si="5"/>
        <v>85</v>
      </c>
      <c r="C89" s="872"/>
      <c r="D89" s="2872" t="s">
        <v>4497</v>
      </c>
      <c r="E89" s="2882"/>
      <c r="F89" s="2882"/>
      <c r="G89" s="2882"/>
      <c r="H89" s="2882"/>
      <c r="I89" s="2882"/>
      <c r="J89" s="2882"/>
      <c r="K89" s="2410"/>
      <c r="L89" s="2411"/>
    </row>
    <row r="90" spans="2:12" ht="13.5">
      <c r="B90" s="858">
        <f t="shared" si="5"/>
        <v>86</v>
      </c>
      <c r="C90" s="872"/>
      <c r="D90" s="2872" t="s">
        <v>4498</v>
      </c>
      <c r="E90" s="2882"/>
      <c r="F90" s="2882"/>
      <c r="G90" s="2882"/>
      <c r="H90" s="2882"/>
      <c r="I90" s="2882"/>
      <c r="J90" s="2882"/>
      <c r="K90" s="2410"/>
      <c r="L90" s="2411"/>
    </row>
    <row r="91" spans="2:12" ht="13.5">
      <c r="B91" s="858">
        <f>B90+1</f>
        <v>87</v>
      </c>
      <c r="C91" s="2883" t="s">
        <v>4499</v>
      </c>
      <c r="D91" s="2872"/>
      <c r="E91" s="2882"/>
      <c r="F91" s="2882"/>
      <c r="G91" s="2882"/>
      <c r="H91" s="2882"/>
      <c r="I91" s="2882"/>
      <c r="J91" s="2882"/>
      <c r="K91" s="2410"/>
      <c r="L91" s="2411"/>
    </row>
    <row r="92" spans="2:12" ht="13.5">
      <c r="B92" s="858">
        <f>B91+1</f>
        <v>88</v>
      </c>
      <c r="C92" s="2883" t="s">
        <v>4500</v>
      </c>
      <c r="D92" s="2872"/>
      <c r="E92" s="2882"/>
      <c r="F92" s="2882"/>
      <c r="G92" s="2882"/>
      <c r="H92" s="2882"/>
      <c r="I92" s="2882"/>
      <c r="J92" s="2882"/>
      <c r="K92" s="2410"/>
      <c r="L92" s="2411"/>
    </row>
    <row r="93" spans="2:12" ht="13.5">
      <c r="B93" s="858">
        <f>B92+1</f>
        <v>89</v>
      </c>
      <c r="C93" s="2881" t="s">
        <v>4501</v>
      </c>
      <c r="D93" s="2882"/>
      <c r="E93" s="2882"/>
      <c r="F93" s="2882"/>
      <c r="G93" s="2882"/>
      <c r="H93" s="2882"/>
      <c r="I93" s="2882"/>
      <c r="J93" s="2882"/>
      <c r="K93" s="2410"/>
      <c r="L93" s="2411"/>
    </row>
    <row r="94" spans="2:12" ht="13.5">
      <c r="B94" s="858">
        <f>B93+1</f>
        <v>90</v>
      </c>
      <c r="C94" s="2883" t="s">
        <v>4502</v>
      </c>
      <c r="D94" s="2872"/>
      <c r="E94" s="2882"/>
      <c r="F94" s="2882"/>
      <c r="G94" s="2882"/>
      <c r="H94" s="2882"/>
      <c r="I94" s="2882"/>
      <c r="J94" s="2882"/>
      <c r="K94" s="2410"/>
      <c r="L94" s="2411"/>
    </row>
    <row r="95" spans="2:12" ht="13.5">
      <c r="B95" s="858">
        <f>B94+1</f>
        <v>91</v>
      </c>
      <c r="C95" s="872"/>
      <c r="D95" s="2872" t="s">
        <v>4503</v>
      </c>
      <c r="E95" s="2882"/>
      <c r="F95" s="2882"/>
      <c r="G95" s="2882"/>
      <c r="H95" s="2882"/>
      <c r="I95" s="2882"/>
      <c r="J95" s="2882"/>
      <c r="K95" s="2410"/>
      <c r="L95" s="2411"/>
    </row>
    <row r="96" spans="2:12" ht="13.5">
      <c r="B96" s="858">
        <f t="shared" ref="B96:B101" si="6">B95+1</f>
        <v>92</v>
      </c>
      <c r="C96" s="872"/>
      <c r="D96" s="2872" t="s">
        <v>4504</v>
      </c>
      <c r="E96" s="2882"/>
      <c r="F96" s="2882"/>
      <c r="G96" s="2882"/>
      <c r="H96" s="2882"/>
      <c r="I96" s="2882"/>
      <c r="J96" s="2882"/>
      <c r="K96" s="2410"/>
      <c r="L96" s="2411"/>
    </row>
    <row r="97" spans="2:12" ht="13.5">
      <c r="B97" s="858">
        <f t="shared" si="6"/>
        <v>93</v>
      </c>
      <c r="C97" s="872"/>
      <c r="D97" s="2872" t="s">
        <v>4505</v>
      </c>
      <c r="E97" s="2882"/>
      <c r="F97" s="2882"/>
      <c r="G97" s="2882"/>
      <c r="H97" s="2882"/>
      <c r="I97" s="2882"/>
      <c r="J97" s="2882"/>
      <c r="K97" s="2410"/>
      <c r="L97" s="2411"/>
    </row>
    <row r="98" spans="2:12" ht="13.5">
      <c r="B98" s="858">
        <f t="shared" si="6"/>
        <v>94</v>
      </c>
      <c r="C98" s="872"/>
      <c r="D98" s="2872" t="s">
        <v>4506</v>
      </c>
      <c r="E98" s="2882"/>
      <c r="F98" s="2882"/>
      <c r="G98" s="2882"/>
      <c r="H98" s="2882"/>
      <c r="I98" s="2882"/>
      <c r="J98" s="2882"/>
      <c r="K98" s="2410"/>
      <c r="L98" s="2411"/>
    </row>
    <row r="99" spans="2:12" ht="13.5">
      <c r="B99" s="858">
        <f t="shared" si="6"/>
        <v>95</v>
      </c>
      <c r="C99" s="872"/>
      <c r="D99" s="2872" t="s">
        <v>4507</v>
      </c>
      <c r="E99" s="2882"/>
      <c r="F99" s="2882"/>
      <c r="G99" s="2882"/>
      <c r="H99" s="2882"/>
      <c r="I99" s="2882"/>
      <c r="J99" s="2882"/>
      <c r="K99" s="2410"/>
      <c r="L99" s="2411"/>
    </row>
    <row r="100" spans="2:12" ht="13.5">
      <c r="B100" s="858">
        <f t="shared" si="6"/>
        <v>96</v>
      </c>
      <c r="C100" s="872"/>
      <c r="D100" s="2872" t="s">
        <v>4508</v>
      </c>
      <c r="E100" s="2882"/>
      <c r="F100" s="2882"/>
      <c r="G100" s="2882"/>
      <c r="H100" s="2882"/>
      <c r="I100" s="2882"/>
      <c r="J100" s="2882"/>
      <c r="K100" s="2410"/>
      <c r="L100" s="2411"/>
    </row>
    <row r="101" spans="2:12" ht="13.5">
      <c r="B101" s="858">
        <f t="shared" si="6"/>
        <v>97</v>
      </c>
      <c r="C101" s="872"/>
      <c r="D101" s="2872" t="s">
        <v>4509</v>
      </c>
      <c r="E101" s="2882"/>
      <c r="F101" s="2882"/>
      <c r="G101" s="2882"/>
      <c r="H101" s="2882"/>
      <c r="I101" s="2882"/>
      <c r="J101" s="2882"/>
      <c r="K101" s="2410"/>
      <c r="L101" s="2411"/>
    </row>
    <row r="102" spans="2:12" ht="13.5">
      <c r="B102" s="858">
        <f>B101+1</f>
        <v>98</v>
      </c>
      <c r="C102" s="2883" t="s">
        <v>4510</v>
      </c>
      <c r="D102" s="2872"/>
      <c r="E102" s="2882"/>
      <c r="F102" s="2882"/>
      <c r="G102" s="2882"/>
      <c r="H102" s="2882"/>
      <c r="I102" s="2882"/>
      <c r="J102" s="2882"/>
      <c r="K102" s="2410"/>
      <c r="L102" s="2411"/>
    </row>
    <row r="103" spans="2:12" ht="13.5">
      <c r="B103" s="858">
        <f>B102+1</f>
        <v>99</v>
      </c>
      <c r="C103" s="872"/>
      <c r="D103" s="2872" t="s">
        <v>4511</v>
      </c>
      <c r="E103" s="2882"/>
      <c r="F103" s="2882"/>
      <c r="G103" s="2882"/>
      <c r="H103" s="2882"/>
      <c r="I103" s="2882"/>
      <c r="J103" s="2882"/>
      <c r="K103" s="2410"/>
      <c r="L103" s="2411"/>
    </row>
    <row r="104" spans="2:12" ht="13.5">
      <c r="B104" s="858">
        <f t="shared" ref="B104:B167" si="7">B103+1</f>
        <v>100</v>
      </c>
      <c r="C104" s="872"/>
      <c r="D104" s="2872" t="s">
        <v>4512</v>
      </c>
      <c r="E104" s="2882"/>
      <c r="F104" s="2882"/>
      <c r="G104" s="2882"/>
      <c r="H104" s="2882"/>
      <c r="I104" s="2882"/>
      <c r="J104" s="2882"/>
      <c r="K104" s="2410"/>
      <c r="L104" s="2411"/>
    </row>
    <row r="105" spans="2:12" ht="13.5">
      <c r="B105" s="858">
        <f t="shared" si="7"/>
        <v>101</v>
      </c>
      <c r="C105" s="872"/>
      <c r="D105" s="2872" t="s">
        <v>4513</v>
      </c>
      <c r="E105" s="2882"/>
      <c r="F105" s="2882"/>
      <c r="G105" s="2882"/>
      <c r="H105" s="2882"/>
      <c r="I105" s="2882"/>
      <c r="J105" s="2882"/>
      <c r="K105" s="2410"/>
      <c r="L105" s="2411"/>
    </row>
    <row r="106" spans="2:12" ht="13.5">
      <c r="B106" s="858">
        <f t="shared" si="7"/>
        <v>102</v>
      </c>
      <c r="C106" s="872"/>
      <c r="D106" s="2872" t="s">
        <v>4514</v>
      </c>
      <c r="E106" s="2882"/>
      <c r="F106" s="2882"/>
      <c r="G106" s="2882"/>
      <c r="H106" s="2882"/>
      <c r="I106" s="2882"/>
      <c r="J106" s="2882"/>
      <c r="K106" s="2410"/>
      <c r="L106" s="2411"/>
    </row>
    <row r="107" spans="2:12" ht="13.5">
      <c r="B107" s="858">
        <f t="shared" si="7"/>
        <v>103</v>
      </c>
      <c r="C107" s="872"/>
      <c r="D107" s="2872" t="s">
        <v>4515</v>
      </c>
      <c r="E107" s="2882"/>
      <c r="F107" s="2882"/>
      <c r="G107" s="2882"/>
      <c r="H107" s="2882"/>
      <c r="I107" s="2882"/>
      <c r="J107" s="2882"/>
      <c r="K107" s="2410"/>
      <c r="L107" s="2411"/>
    </row>
    <row r="108" spans="2:12" ht="13.5">
      <c r="B108" s="858">
        <f t="shared" si="7"/>
        <v>104</v>
      </c>
      <c r="C108" s="872"/>
      <c r="D108" s="2872" t="s">
        <v>4516</v>
      </c>
      <c r="E108" s="2882"/>
      <c r="F108" s="2882"/>
      <c r="G108" s="2882"/>
      <c r="H108" s="2882"/>
      <c r="I108" s="2882"/>
      <c r="J108" s="2882"/>
      <c r="K108" s="2410"/>
      <c r="L108" s="2411"/>
    </row>
    <row r="109" spans="2:12" ht="13.5">
      <c r="B109" s="858">
        <f t="shared" si="7"/>
        <v>105</v>
      </c>
      <c r="C109" s="872"/>
      <c r="D109" s="2872" t="s">
        <v>4517</v>
      </c>
      <c r="E109" s="2882"/>
      <c r="F109" s="2882"/>
      <c r="G109" s="2882"/>
      <c r="H109" s="2882"/>
      <c r="I109" s="2882"/>
      <c r="J109" s="2882"/>
      <c r="K109" s="2410"/>
      <c r="L109" s="2411"/>
    </row>
    <row r="110" spans="2:12" ht="13.5">
      <c r="B110" s="858">
        <f t="shared" si="7"/>
        <v>106</v>
      </c>
      <c r="C110" s="2883" t="s">
        <v>4518</v>
      </c>
      <c r="D110" s="2872"/>
      <c r="E110" s="2882"/>
      <c r="F110" s="2882"/>
      <c r="G110" s="2882"/>
      <c r="H110" s="2882"/>
      <c r="I110" s="2882"/>
      <c r="J110" s="2882"/>
      <c r="K110" s="2410"/>
      <c r="L110" s="2411"/>
    </row>
    <row r="111" spans="2:12" ht="13.5">
      <c r="B111" s="858">
        <f t="shared" si="7"/>
        <v>107</v>
      </c>
      <c r="C111" s="2883" t="s">
        <v>4519</v>
      </c>
      <c r="D111" s="2872"/>
      <c r="E111" s="2882"/>
      <c r="F111" s="2882"/>
      <c r="G111" s="2882"/>
      <c r="H111" s="2882"/>
      <c r="I111" s="2882"/>
      <c r="J111" s="2882"/>
      <c r="K111" s="2410"/>
      <c r="L111" s="2411"/>
    </row>
    <row r="112" spans="2:12" ht="13.5">
      <c r="B112" s="858">
        <f t="shared" si="7"/>
        <v>108</v>
      </c>
      <c r="C112" s="2883" t="s">
        <v>4520</v>
      </c>
      <c r="D112" s="2872"/>
      <c r="E112" s="2882"/>
      <c r="F112" s="2882"/>
      <c r="G112" s="2882"/>
      <c r="H112" s="2882"/>
      <c r="I112" s="2882"/>
      <c r="J112" s="2882"/>
      <c r="K112" s="2410"/>
      <c r="L112" s="2411"/>
    </row>
    <row r="113" spans="2:12" ht="13.5">
      <c r="B113" s="858">
        <f t="shared" si="7"/>
        <v>109</v>
      </c>
      <c r="C113" s="2881" t="s">
        <v>4521</v>
      </c>
      <c r="D113" s="2882"/>
      <c r="E113" s="2882"/>
      <c r="F113" s="2882"/>
      <c r="G113" s="2882"/>
      <c r="H113" s="2882"/>
      <c r="I113" s="2882"/>
      <c r="J113" s="2882"/>
      <c r="K113" s="2410"/>
      <c r="L113" s="2411"/>
    </row>
    <row r="114" spans="2:12" ht="13.5">
      <c r="B114" s="858">
        <f t="shared" si="7"/>
        <v>110</v>
      </c>
      <c r="C114" s="2883" t="s">
        <v>4522</v>
      </c>
      <c r="D114" s="2872"/>
      <c r="E114" s="2882"/>
      <c r="F114" s="2882"/>
      <c r="G114" s="2882"/>
      <c r="H114" s="2882"/>
      <c r="I114" s="2882"/>
      <c r="J114" s="2882"/>
      <c r="K114" s="2410"/>
      <c r="L114" s="2411"/>
    </row>
    <row r="115" spans="2:12" ht="13.5">
      <c r="B115" s="858">
        <f t="shared" si="7"/>
        <v>111</v>
      </c>
      <c r="C115" s="2883" t="s">
        <v>4523</v>
      </c>
      <c r="D115" s="2872"/>
      <c r="E115" s="2882"/>
      <c r="F115" s="2882"/>
      <c r="G115" s="2882"/>
      <c r="H115" s="2882"/>
      <c r="I115" s="2882"/>
      <c r="J115" s="2882"/>
      <c r="K115" s="2410"/>
      <c r="L115" s="2411"/>
    </row>
    <row r="116" spans="2:12" ht="13.5">
      <c r="B116" s="858">
        <f t="shared" si="7"/>
        <v>112</v>
      </c>
      <c r="C116" s="2883" t="s">
        <v>4524</v>
      </c>
      <c r="D116" s="2872"/>
      <c r="E116" s="2882"/>
      <c r="F116" s="2882"/>
      <c r="G116" s="2882"/>
      <c r="H116" s="2882"/>
      <c r="I116" s="2882"/>
      <c r="J116" s="2882"/>
      <c r="K116" s="2410"/>
      <c r="L116" s="2411"/>
    </row>
    <row r="117" spans="2:12" ht="13.5">
      <c r="B117" s="858">
        <f t="shared" si="7"/>
        <v>113</v>
      </c>
      <c r="C117" s="2883" t="s">
        <v>4525</v>
      </c>
      <c r="D117" s="2872"/>
      <c r="E117" s="2882"/>
      <c r="F117" s="2882"/>
      <c r="G117" s="2882"/>
      <c r="H117" s="2882"/>
      <c r="I117" s="2882"/>
      <c r="J117" s="2882"/>
      <c r="K117" s="2410"/>
      <c r="L117" s="2411"/>
    </row>
    <row r="118" spans="2:12" ht="13.5">
      <c r="B118" s="858">
        <f t="shared" si="7"/>
        <v>114</v>
      </c>
      <c r="C118" s="2883" t="s">
        <v>4526</v>
      </c>
      <c r="D118" s="2872"/>
      <c r="E118" s="2882"/>
      <c r="F118" s="2882"/>
      <c r="G118" s="2882"/>
      <c r="H118" s="2882"/>
      <c r="I118" s="2882"/>
      <c r="J118" s="2882"/>
      <c r="K118" s="2410"/>
      <c r="L118" s="2411"/>
    </row>
    <row r="119" spans="2:12" ht="13.5">
      <c r="B119" s="858">
        <f t="shared" si="7"/>
        <v>115</v>
      </c>
      <c r="C119" s="2883" t="s">
        <v>4527</v>
      </c>
      <c r="D119" s="2872"/>
      <c r="E119" s="2882"/>
      <c r="F119" s="2882"/>
      <c r="G119" s="2882"/>
      <c r="H119" s="2882"/>
      <c r="I119" s="2882"/>
      <c r="J119" s="2882"/>
      <c r="K119" s="2410"/>
      <c r="L119" s="2411"/>
    </row>
    <row r="120" spans="2:12" ht="13.5">
      <c r="B120" s="858">
        <f t="shared" si="7"/>
        <v>116</v>
      </c>
      <c r="C120" s="2883" t="s">
        <v>4528</v>
      </c>
      <c r="D120" s="2872"/>
      <c r="E120" s="2882"/>
      <c r="F120" s="2882"/>
      <c r="G120" s="2882"/>
      <c r="H120" s="2882"/>
      <c r="I120" s="2882"/>
      <c r="J120" s="2882"/>
      <c r="K120" s="2410"/>
      <c r="L120" s="2411"/>
    </row>
    <row r="121" spans="2:12" ht="13.5">
      <c r="B121" s="858">
        <f t="shared" si="7"/>
        <v>117</v>
      </c>
      <c r="C121" s="866" t="s">
        <v>4529</v>
      </c>
      <c r="D121" s="2882"/>
      <c r="E121" s="2882"/>
      <c r="F121" s="2882"/>
      <c r="G121" s="2882"/>
      <c r="H121" s="2882"/>
      <c r="I121" s="2882"/>
      <c r="J121" s="2882"/>
      <c r="K121" s="2410"/>
      <c r="L121" s="2411"/>
    </row>
    <row r="122" spans="2:12" ht="13.5">
      <c r="B122" s="858">
        <f t="shared" si="7"/>
        <v>118</v>
      </c>
      <c r="C122" s="866" t="s">
        <v>4530</v>
      </c>
      <c r="D122" s="2882"/>
      <c r="E122" s="2882"/>
      <c r="F122" s="2882"/>
      <c r="G122" s="2882"/>
      <c r="H122" s="2882"/>
      <c r="I122" s="2882"/>
      <c r="J122" s="2882"/>
      <c r="K122" s="2410"/>
      <c r="L122" s="2411"/>
    </row>
    <row r="123" spans="2:12" ht="13.5">
      <c r="B123" s="858">
        <f t="shared" si="7"/>
        <v>119</v>
      </c>
      <c r="C123" s="866" t="s">
        <v>4531</v>
      </c>
      <c r="D123" s="2882"/>
      <c r="E123" s="2882"/>
      <c r="F123" s="2882"/>
      <c r="G123" s="2882"/>
      <c r="H123" s="2882"/>
      <c r="I123" s="2882"/>
      <c r="J123" s="2882"/>
      <c r="K123" s="2410"/>
      <c r="L123" s="2411"/>
    </row>
    <row r="124" spans="2:12" ht="13.5">
      <c r="B124" s="858">
        <f t="shared" si="7"/>
        <v>120</v>
      </c>
      <c r="C124" s="866" t="s">
        <v>4532</v>
      </c>
      <c r="D124" s="2882"/>
      <c r="E124" s="2882"/>
      <c r="F124" s="2882"/>
      <c r="G124" s="2882"/>
      <c r="H124" s="2882"/>
      <c r="I124" s="2882"/>
      <c r="J124" s="2882"/>
      <c r="K124" s="2410"/>
      <c r="L124" s="2411"/>
    </row>
    <row r="125" spans="2:12" ht="13.5">
      <c r="B125" s="858">
        <f t="shared" si="7"/>
        <v>121</v>
      </c>
      <c r="C125" s="866" t="s">
        <v>4533</v>
      </c>
      <c r="D125" s="2882"/>
      <c r="E125" s="2882"/>
      <c r="F125" s="2882"/>
      <c r="G125" s="2882"/>
      <c r="H125" s="2882"/>
      <c r="I125" s="2882"/>
      <c r="J125" s="2882"/>
      <c r="K125" s="2410"/>
      <c r="L125" s="2411"/>
    </row>
    <row r="126" spans="2:12" ht="13.5">
      <c r="B126" s="858">
        <f t="shared" si="7"/>
        <v>122</v>
      </c>
      <c r="C126" s="2883" t="s">
        <v>4534</v>
      </c>
      <c r="D126" s="2872"/>
      <c r="E126" s="2882"/>
      <c r="F126" s="2882"/>
      <c r="G126" s="2882"/>
      <c r="H126" s="2882"/>
      <c r="I126" s="2882"/>
      <c r="J126" s="2882"/>
      <c r="K126" s="2410"/>
      <c r="L126" s="2411"/>
    </row>
    <row r="127" spans="2:12" ht="13.5">
      <c r="B127" s="858">
        <f t="shared" si="7"/>
        <v>123</v>
      </c>
      <c r="C127" s="2883" t="s">
        <v>4535</v>
      </c>
      <c r="D127" s="2872"/>
      <c r="E127" s="2882"/>
      <c r="F127" s="2882"/>
      <c r="G127" s="2882"/>
      <c r="H127" s="2882"/>
      <c r="I127" s="2882"/>
      <c r="J127" s="2882"/>
      <c r="K127" s="2410"/>
      <c r="L127" s="2411"/>
    </row>
    <row r="128" spans="2:12" ht="13.5">
      <c r="B128" s="858">
        <f t="shared" si="7"/>
        <v>124</v>
      </c>
      <c r="C128" s="2883" t="s">
        <v>4536</v>
      </c>
      <c r="D128" s="2872"/>
      <c r="E128" s="2882"/>
      <c r="F128" s="2882"/>
      <c r="G128" s="2882"/>
      <c r="H128" s="2882"/>
      <c r="I128" s="2882"/>
      <c r="J128" s="2882"/>
      <c r="K128" s="2410"/>
      <c r="L128" s="2411"/>
    </row>
    <row r="129" spans="2:12" ht="13.5">
      <c r="B129" s="858">
        <f t="shared" si="7"/>
        <v>125</v>
      </c>
      <c r="C129" s="2883" t="s">
        <v>4537</v>
      </c>
      <c r="D129" s="2872"/>
      <c r="E129" s="2882"/>
      <c r="F129" s="2882"/>
      <c r="G129" s="2882"/>
      <c r="H129" s="2882"/>
      <c r="I129" s="2882"/>
      <c r="J129" s="2882"/>
      <c r="K129" s="2410"/>
      <c r="L129" s="2411"/>
    </row>
    <row r="130" spans="2:12" ht="13.5">
      <c r="B130" s="858">
        <f t="shared" si="7"/>
        <v>126</v>
      </c>
      <c r="C130" s="2883" t="s">
        <v>4538</v>
      </c>
      <c r="D130" s="2872"/>
      <c r="E130" s="2882"/>
      <c r="F130" s="2882"/>
      <c r="G130" s="2882"/>
      <c r="H130" s="2882"/>
      <c r="I130" s="2882"/>
      <c r="J130" s="2882"/>
      <c r="K130" s="2410"/>
      <c r="L130" s="2411"/>
    </row>
    <row r="131" spans="2:12" ht="13.5">
      <c r="B131" s="858">
        <f t="shared" si="7"/>
        <v>127</v>
      </c>
      <c r="C131" s="2883" t="s">
        <v>4539</v>
      </c>
      <c r="D131" s="2872"/>
      <c r="E131" s="2882"/>
      <c r="F131" s="2882"/>
      <c r="G131" s="2882"/>
      <c r="H131" s="2882"/>
      <c r="I131" s="2882"/>
      <c r="J131" s="2882"/>
      <c r="K131" s="2410"/>
      <c r="L131" s="2411"/>
    </row>
    <row r="132" spans="2:12" ht="13.5">
      <c r="B132" s="858">
        <f t="shared" si="7"/>
        <v>128</v>
      </c>
      <c r="C132" s="2883" t="s">
        <v>4540</v>
      </c>
      <c r="D132" s="2872"/>
      <c r="E132" s="2882"/>
      <c r="F132" s="2882"/>
      <c r="G132" s="2882"/>
      <c r="H132" s="2882"/>
      <c r="I132" s="2882"/>
      <c r="J132" s="2882"/>
      <c r="K132" s="2410"/>
      <c r="L132" s="2411"/>
    </row>
    <row r="133" spans="2:12" ht="13.5">
      <c r="B133" s="858">
        <f t="shared" si="7"/>
        <v>129</v>
      </c>
      <c r="C133" s="2883" t="s">
        <v>4541</v>
      </c>
      <c r="D133" s="2872"/>
      <c r="E133" s="2882"/>
      <c r="F133" s="2882"/>
      <c r="G133" s="2882"/>
      <c r="H133" s="2882"/>
      <c r="I133" s="2882"/>
      <c r="J133" s="2882"/>
      <c r="K133" s="2410"/>
      <c r="L133" s="2411"/>
    </row>
    <row r="134" spans="2:12" ht="13.5">
      <c r="B134" s="858">
        <f t="shared" si="7"/>
        <v>130</v>
      </c>
      <c r="C134" s="2883" t="s">
        <v>4542</v>
      </c>
      <c r="D134" s="2872"/>
      <c r="E134" s="2882"/>
      <c r="F134" s="2882"/>
      <c r="G134" s="2882"/>
      <c r="H134" s="2882"/>
      <c r="I134" s="2882"/>
      <c r="J134" s="2882"/>
      <c r="K134" s="2410"/>
      <c r="L134" s="2411"/>
    </row>
    <row r="135" spans="2:12" ht="13.5">
      <c r="B135" s="858">
        <f t="shared" si="7"/>
        <v>131</v>
      </c>
      <c r="C135" s="2883" t="s">
        <v>4543</v>
      </c>
      <c r="D135" s="2872"/>
      <c r="E135" s="2882"/>
      <c r="F135" s="2882"/>
      <c r="G135" s="2882"/>
      <c r="H135" s="2882"/>
      <c r="I135" s="2882"/>
      <c r="J135" s="2882"/>
      <c r="K135" s="2410"/>
      <c r="L135" s="2411"/>
    </row>
    <row r="136" spans="2:12" ht="13.5">
      <c r="B136" s="858">
        <f t="shared" si="7"/>
        <v>132</v>
      </c>
      <c r="C136" s="2884" t="s">
        <v>4544</v>
      </c>
      <c r="D136" s="2885"/>
      <c r="E136" s="2885"/>
      <c r="F136" s="2885"/>
      <c r="G136" s="2885"/>
      <c r="H136" s="2885"/>
      <c r="I136" s="2885"/>
      <c r="J136" s="2885"/>
      <c r="K136" s="2408"/>
      <c r="L136" s="2409"/>
    </row>
    <row r="137" spans="2:12" ht="13.5">
      <c r="B137" s="858">
        <f t="shared" si="7"/>
        <v>133</v>
      </c>
      <c r="C137" s="2881" t="s">
        <v>4545</v>
      </c>
      <c r="D137" s="2882"/>
      <c r="E137" s="2882"/>
      <c r="F137" s="2882"/>
      <c r="G137" s="2882"/>
      <c r="H137" s="2882"/>
      <c r="I137" s="2882"/>
      <c r="J137" s="2882"/>
      <c r="K137" s="2410"/>
      <c r="L137" s="2411"/>
    </row>
    <row r="138" spans="2:12" ht="13.5">
      <c r="B138" s="858">
        <f t="shared" si="7"/>
        <v>134</v>
      </c>
      <c r="C138" s="2883" t="s">
        <v>4546</v>
      </c>
      <c r="D138" s="2872"/>
      <c r="E138" s="2882"/>
      <c r="F138" s="2882"/>
      <c r="G138" s="2882"/>
      <c r="H138" s="2882"/>
      <c r="I138" s="2882"/>
      <c r="J138" s="2882"/>
      <c r="K138" s="2410"/>
      <c r="L138" s="2411"/>
    </row>
    <row r="139" spans="2:12" ht="13.5">
      <c r="B139" s="858">
        <f t="shared" si="7"/>
        <v>135</v>
      </c>
      <c r="C139" s="872"/>
      <c r="D139" s="2872" t="s">
        <v>4547</v>
      </c>
      <c r="E139" s="2882"/>
      <c r="F139" s="2882"/>
      <c r="G139" s="2882"/>
      <c r="H139" s="2882"/>
      <c r="I139" s="2882"/>
      <c r="J139" s="2882"/>
      <c r="K139" s="2410"/>
      <c r="L139" s="2411"/>
    </row>
    <row r="140" spans="2:12" ht="13.5">
      <c r="B140" s="858">
        <f t="shared" si="7"/>
        <v>136</v>
      </c>
      <c r="C140" s="872"/>
      <c r="D140" s="2872" t="s">
        <v>4548</v>
      </c>
      <c r="E140" s="2882"/>
      <c r="F140" s="2882"/>
      <c r="G140" s="2882"/>
      <c r="H140" s="2882"/>
      <c r="I140" s="2882"/>
      <c r="J140" s="2882"/>
      <c r="K140" s="2410"/>
      <c r="L140" s="2411"/>
    </row>
    <row r="141" spans="2:12" ht="13.5">
      <c r="B141" s="858">
        <f t="shared" si="7"/>
        <v>137</v>
      </c>
      <c r="C141" s="872"/>
      <c r="D141" s="2872" t="s">
        <v>4549</v>
      </c>
      <c r="E141" s="2882"/>
      <c r="F141" s="2882"/>
      <c r="G141" s="2882"/>
      <c r="H141" s="2882"/>
      <c r="I141" s="2882"/>
      <c r="J141" s="2882"/>
      <c r="K141" s="2410"/>
      <c r="L141" s="2411"/>
    </row>
    <row r="142" spans="2:12" ht="13.5">
      <c r="B142" s="858">
        <f t="shared" si="7"/>
        <v>138</v>
      </c>
      <c r="C142" s="872"/>
      <c r="D142" s="2872" t="s">
        <v>4550</v>
      </c>
      <c r="E142" s="2882"/>
      <c r="F142" s="2882"/>
      <c r="G142" s="2882"/>
      <c r="H142" s="2882"/>
      <c r="I142" s="2882"/>
      <c r="J142" s="2882"/>
      <c r="K142" s="2410"/>
      <c r="L142" s="2411"/>
    </row>
    <row r="143" spans="2:12" ht="13.5">
      <c r="B143" s="858">
        <f t="shared" si="7"/>
        <v>139</v>
      </c>
      <c r="C143" s="872"/>
      <c r="D143" s="2872" t="s">
        <v>4551</v>
      </c>
      <c r="E143" s="2882"/>
      <c r="F143" s="2882"/>
      <c r="G143" s="2882"/>
      <c r="H143" s="2882"/>
      <c r="I143" s="2882"/>
      <c r="J143" s="2882"/>
      <c r="K143" s="2410"/>
      <c r="L143" s="2411"/>
    </row>
    <row r="144" spans="2:12" ht="13.5">
      <c r="B144" s="858">
        <f t="shared" si="7"/>
        <v>140</v>
      </c>
      <c r="C144" s="872"/>
      <c r="D144" s="2872" t="s">
        <v>4552</v>
      </c>
      <c r="E144" s="2882"/>
      <c r="F144" s="2882"/>
      <c r="G144" s="2882"/>
      <c r="H144" s="2882"/>
      <c r="I144" s="2882"/>
      <c r="J144" s="2882"/>
      <c r="K144" s="2410"/>
      <c r="L144" s="2411"/>
    </row>
    <row r="145" spans="2:12" ht="13.5">
      <c r="B145" s="858">
        <f t="shared" si="7"/>
        <v>141</v>
      </c>
      <c r="C145" s="872"/>
      <c r="D145" s="2872" t="s">
        <v>4553</v>
      </c>
      <c r="E145" s="2882"/>
      <c r="F145" s="2882"/>
      <c r="G145" s="2882"/>
      <c r="H145" s="2882"/>
      <c r="I145" s="2882"/>
      <c r="J145" s="2882"/>
      <c r="K145" s="2410"/>
      <c r="L145" s="2411"/>
    </row>
    <row r="146" spans="2:12" ht="27" customHeight="1">
      <c r="B146" s="858">
        <f t="shared" si="7"/>
        <v>142</v>
      </c>
      <c r="C146" s="2886"/>
      <c r="D146" s="3304" t="s">
        <v>4554</v>
      </c>
      <c r="E146" s="3305"/>
      <c r="F146" s="3305"/>
      <c r="G146" s="3305"/>
      <c r="H146" s="3305"/>
      <c r="I146" s="3305"/>
      <c r="J146" s="3306"/>
      <c r="K146" s="2410"/>
      <c r="L146" s="2411"/>
    </row>
    <row r="147" spans="2:12" ht="13.5">
      <c r="B147" s="858">
        <f t="shared" si="7"/>
        <v>143</v>
      </c>
      <c r="C147" s="2881" t="s">
        <v>4555</v>
      </c>
      <c r="D147" s="2882"/>
      <c r="E147" s="2882"/>
      <c r="F147" s="2882"/>
      <c r="G147" s="2882"/>
      <c r="H147" s="2882"/>
      <c r="I147" s="2882"/>
      <c r="J147" s="2882"/>
      <c r="K147" s="2410"/>
      <c r="L147" s="2411"/>
    </row>
    <row r="148" spans="2:12" ht="13.5">
      <c r="B148" s="858">
        <f t="shared" si="7"/>
        <v>144</v>
      </c>
      <c r="C148" s="866" t="s">
        <v>4556</v>
      </c>
      <c r="D148" s="2882"/>
      <c r="E148" s="2882"/>
      <c r="F148" s="2882"/>
      <c r="G148" s="2882"/>
      <c r="H148" s="2882"/>
      <c r="I148" s="2882"/>
      <c r="J148" s="2882"/>
      <c r="K148" s="2410"/>
      <c r="L148" s="2411"/>
    </row>
    <row r="149" spans="2:12" ht="13.5">
      <c r="B149" s="858">
        <f t="shared" si="7"/>
        <v>145</v>
      </c>
      <c r="C149" s="866" t="s">
        <v>4557</v>
      </c>
      <c r="D149" s="2882"/>
      <c r="E149" s="2882"/>
      <c r="F149" s="2882"/>
      <c r="G149" s="2882"/>
      <c r="H149" s="2882"/>
      <c r="I149" s="2882"/>
      <c r="J149" s="2882"/>
      <c r="K149" s="2410"/>
      <c r="L149" s="2411"/>
    </row>
    <row r="150" spans="2:12" ht="13.5">
      <c r="B150" s="858">
        <f t="shared" si="7"/>
        <v>146</v>
      </c>
      <c r="C150" s="866" t="s">
        <v>4558</v>
      </c>
      <c r="D150" s="2882"/>
      <c r="E150" s="2882"/>
      <c r="F150" s="2882"/>
      <c r="G150" s="2882"/>
      <c r="H150" s="2882"/>
      <c r="I150" s="2882"/>
      <c r="J150" s="2882"/>
      <c r="K150" s="2410"/>
      <c r="L150" s="2411"/>
    </row>
    <row r="151" spans="2:12" ht="13.5">
      <c r="B151" s="858">
        <f t="shared" si="7"/>
        <v>147</v>
      </c>
      <c r="C151" s="866" t="s">
        <v>4559</v>
      </c>
      <c r="D151" s="2882"/>
      <c r="E151" s="2882"/>
      <c r="F151" s="2882"/>
      <c r="G151" s="2882"/>
      <c r="H151" s="2882"/>
      <c r="I151" s="2882"/>
      <c r="J151" s="2882"/>
      <c r="K151" s="2410"/>
      <c r="L151" s="2411"/>
    </row>
    <row r="152" spans="2:12" ht="13.5">
      <c r="B152" s="858">
        <f t="shared" si="7"/>
        <v>148</v>
      </c>
      <c r="C152" s="866" t="s">
        <v>4560</v>
      </c>
      <c r="D152" s="2882"/>
      <c r="E152" s="2882"/>
      <c r="F152" s="2882"/>
      <c r="G152" s="2882"/>
      <c r="H152" s="2882"/>
      <c r="I152" s="2882"/>
      <c r="J152" s="2882"/>
      <c r="K152" s="2410"/>
      <c r="L152" s="2411"/>
    </row>
    <row r="153" spans="2:12" ht="13.5">
      <c r="B153" s="858">
        <f t="shared" si="7"/>
        <v>149</v>
      </c>
      <c r="C153" s="866" t="s">
        <v>4561</v>
      </c>
      <c r="D153" s="2882"/>
      <c r="E153" s="2882"/>
      <c r="F153" s="2882"/>
      <c r="G153" s="2882"/>
      <c r="H153" s="2882"/>
      <c r="I153" s="2882"/>
      <c r="J153" s="2882"/>
      <c r="K153" s="2410"/>
      <c r="L153" s="2411"/>
    </row>
    <row r="154" spans="2:12" ht="13.5">
      <c r="B154" s="858">
        <f t="shared" si="7"/>
        <v>150</v>
      </c>
      <c r="C154" s="866" t="s">
        <v>4562</v>
      </c>
      <c r="D154" s="2882"/>
      <c r="E154" s="2882"/>
      <c r="F154" s="2882"/>
      <c r="G154" s="2882"/>
      <c r="H154" s="2882"/>
      <c r="I154" s="2882"/>
      <c r="J154" s="2882"/>
      <c r="K154" s="2410"/>
      <c r="L154" s="2411"/>
    </row>
    <row r="155" spans="2:12" ht="13.5">
      <c r="B155" s="858">
        <f t="shared" si="7"/>
        <v>151</v>
      </c>
      <c r="C155" s="866" t="s">
        <v>4563</v>
      </c>
      <c r="D155" s="2882"/>
      <c r="E155" s="2882"/>
      <c r="F155" s="2882"/>
      <c r="G155" s="2882"/>
      <c r="H155" s="2882"/>
      <c r="I155" s="2882"/>
      <c r="J155" s="2882"/>
      <c r="K155" s="2410"/>
      <c r="L155" s="2411"/>
    </row>
    <row r="156" spans="2:12" ht="13.5">
      <c r="B156" s="858">
        <f t="shared" si="7"/>
        <v>152</v>
      </c>
      <c r="C156" s="866" t="s">
        <v>4564</v>
      </c>
      <c r="D156" s="2882"/>
      <c r="E156" s="2882"/>
      <c r="F156" s="2882"/>
      <c r="G156" s="2882"/>
      <c r="H156" s="2882"/>
      <c r="I156" s="2882"/>
      <c r="J156" s="2882"/>
      <c r="K156" s="2410"/>
      <c r="L156" s="2411"/>
    </row>
    <row r="157" spans="2:12" ht="13.5">
      <c r="B157" s="858">
        <f t="shared" si="7"/>
        <v>153</v>
      </c>
      <c r="C157" s="866" t="s">
        <v>4565</v>
      </c>
      <c r="D157" s="2882"/>
      <c r="E157" s="2882"/>
      <c r="F157" s="2882"/>
      <c r="G157" s="2882"/>
      <c r="H157" s="2882"/>
      <c r="I157" s="2882"/>
      <c r="J157" s="2882"/>
      <c r="K157" s="2410"/>
      <c r="L157" s="2411"/>
    </row>
    <row r="158" spans="2:12" ht="13.5">
      <c r="B158" s="858">
        <f t="shared" si="7"/>
        <v>154</v>
      </c>
      <c r="C158" s="866" t="s">
        <v>4566</v>
      </c>
      <c r="D158" s="2882"/>
      <c r="E158" s="2882"/>
      <c r="F158" s="2882"/>
      <c r="G158" s="2882"/>
      <c r="H158" s="2882"/>
      <c r="I158" s="2882"/>
      <c r="J158" s="2882"/>
      <c r="K158" s="2410"/>
      <c r="L158" s="2411"/>
    </row>
    <row r="159" spans="2:12" ht="13.5">
      <c r="B159" s="858">
        <f t="shared" si="7"/>
        <v>155</v>
      </c>
      <c r="C159" s="866" t="s">
        <v>4567</v>
      </c>
      <c r="D159" s="2882"/>
      <c r="E159" s="2882"/>
      <c r="F159" s="2882"/>
      <c r="G159" s="2882"/>
      <c r="H159" s="2882"/>
      <c r="I159" s="2882"/>
      <c r="J159" s="2882"/>
      <c r="K159" s="2410"/>
      <c r="L159" s="2411"/>
    </row>
    <row r="160" spans="2:12" ht="13.5">
      <c r="B160" s="858">
        <f t="shared" si="7"/>
        <v>156</v>
      </c>
      <c r="C160" s="866" t="s">
        <v>4568</v>
      </c>
      <c r="D160" s="2882"/>
      <c r="E160" s="2882"/>
      <c r="F160" s="2882"/>
      <c r="G160" s="2882"/>
      <c r="H160" s="2882"/>
      <c r="I160" s="2882"/>
      <c r="J160" s="2882"/>
      <c r="K160" s="2410"/>
      <c r="L160" s="2411"/>
    </row>
    <row r="161" spans="2:12" ht="13.5">
      <c r="B161" s="858">
        <f t="shared" si="7"/>
        <v>157</v>
      </c>
      <c r="C161" s="2881" t="s">
        <v>4569</v>
      </c>
      <c r="D161" s="2882"/>
      <c r="E161" s="2882"/>
      <c r="F161" s="2882"/>
      <c r="G161" s="2882"/>
      <c r="H161" s="2882"/>
      <c r="I161" s="2882"/>
      <c r="J161" s="2882"/>
      <c r="K161" s="2410"/>
      <c r="L161" s="2411"/>
    </row>
    <row r="162" spans="2:12" ht="13.5">
      <c r="B162" s="858">
        <f t="shared" si="7"/>
        <v>158</v>
      </c>
      <c r="C162" s="2883" t="s">
        <v>4570</v>
      </c>
      <c r="D162" s="2882"/>
      <c r="E162" s="2882"/>
      <c r="F162" s="2882"/>
      <c r="G162" s="2882"/>
      <c r="H162" s="2882"/>
      <c r="I162" s="2882"/>
      <c r="J162" s="2882"/>
      <c r="K162" s="2410"/>
      <c r="L162" s="2411"/>
    </row>
    <row r="163" spans="2:12" ht="13.5">
      <c r="B163" s="858">
        <f t="shared" si="7"/>
        <v>159</v>
      </c>
      <c r="C163" s="2887"/>
      <c r="D163" s="2872" t="s">
        <v>4571</v>
      </c>
      <c r="E163" s="2882"/>
      <c r="F163" s="2882"/>
      <c r="G163" s="2882"/>
      <c r="H163" s="2882"/>
      <c r="I163" s="2882"/>
      <c r="J163" s="2882"/>
      <c r="K163" s="2410"/>
      <c r="L163" s="2411"/>
    </row>
    <row r="164" spans="2:12" ht="13.5">
      <c r="B164" s="858">
        <f t="shared" si="7"/>
        <v>160</v>
      </c>
      <c r="C164" s="2887"/>
      <c r="D164" s="2872" t="s">
        <v>4572</v>
      </c>
      <c r="E164" s="2882"/>
      <c r="F164" s="2882"/>
      <c r="G164" s="2882"/>
      <c r="H164" s="2882"/>
      <c r="I164" s="2882"/>
      <c r="J164" s="2882"/>
      <c r="K164" s="2410"/>
      <c r="L164" s="2411"/>
    </row>
    <row r="165" spans="2:12" ht="13.5">
      <c r="B165" s="858">
        <f t="shared" si="7"/>
        <v>161</v>
      </c>
      <c r="C165" s="2887"/>
      <c r="D165" s="2872" t="s">
        <v>4573</v>
      </c>
      <c r="E165" s="2882"/>
      <c r="F165" s="2882"/>
      <c r="G165" s="2882"/>
      <c r="H165" s="2882"/>
      <c r="I165" s="2882"/>
      <c r="J165" s="2882"/>
      <c r="K165" s="2410"/>
      <c r="L165" s="2411"/>
    </row>
    <row r="166" spans="2:12" ht="13.5">
      <c r="B166" s="858">
        <f t="shared" si="7"/>
        <v>162</v>
      </c>
      <c r="C166" s="2887"/>
      <c r="D166" s="2872" t="s">
        <v>4574</v>
      </c>
      <c r="E166" s="2882"/>
      <c r="F166" s="2882"/>
      <c r="G166" s="2882"/>
      <c r="H166" s="2882"/>
      <c r="I166" s="2882"/>
      <c r="J166" s="2882"/>
      <c r="K166" s="2410"/>
      <c r="L166" s="2411"/>
    </row>
    <row r="167" spans="2:12" ht="13.5">
      <c r="B167" s="858">
        <f t="shared" si="7"/>
        <v>163</v>
      </c>
      <c r="C167" s="2887"/>
      <c r="D167" s="2872" t="s">
        <v>4575</v>
      </c>
      <c r="E167" s="2882"/>
      <c r="F167" s="2882"/>
      <c r="G167" s="2882"/>
      <c r="H167" s="2882"/>
      <c r="I167" s="2882"/>
      <c r="J167" s="2882"/>
      <c r="K167" s="2410"/>
      <c r="L167" s="2411"/>
    </row>
    <row r="168" spans="2:12" ht="13.5">
      <c r="B168" s="858">
        <f t="shared" ref="B168:B231" si="8">B167+1</f>
        <v>164</v>
      </c>
      <c r="C168" s="2888"/>
      <c r="D168" s="2872" t="s">
        <v>4576</v>
      </c>
      <c r="E168" s="2882"/>
      <c r="F168" s="2882"/>
      <c r="G168" s="2882"/>
      <c r="H168" s="2882"/>
      <c r="I168" s="2882"/>
      <c r="J168" s="2882"/>
      <c r="K168" s="2410"/>
      <c r="L168" s="2411"/>
    </row>
    <row r="169" spans="2:12" ht="13.5">
      <c r="B169" s="858">
        <f t="shared" si="8"/>
        <v>165</v>
      </c>
      <c r="C169" s="2881" t="s">
        <v>4577</v>
      </c>
      <c r="D169" s="2872"/>
      <c r="E169" s="2882"/>
      <c r="F169" s="2882"/>
      <c r="G169" s="2882"/>
      <c r="H169" s="2882"/>
      <c r="I169" s="2882"/>
      <c r="J169" s="2882"/>
      <c r="K169" s="2410"/>
      <c r="L169" s="2411"/>
    </row>
    <row r="170" spans="2:12" ht="13.5">
      <c r="B170" s="858">
        <f t="shared" si="8"/>
        <v>166</v>
      </c>
      <c r="C170" s="867" t="s">
        <v>4578</v>
      </c>
      <c r="D170" s="2872"/>
      <c r="E170" s="2882"/>
      <c r="F170" s="2882"/>
      <c r="G170" s="2882"/>
      <c r="H170" s="2882"/>
      <c r="I170" s="2882"/>
      <c r="J170" s="2882"/>
      <c r="K170" s="2410"/>
      <c r="L170" s="2411"/>
    </row>
    <row r="171" spans="2:12" ht="13.5">
      <c r="B171" s="858">
        <f t="shared" si="8"/>
        <v>167</v>
      </c>
      <c r="C171" s="2887"/>
      <c r="D171" s="2872" t="s">
        <v>4579</v>
      </c>
      <c r="E171" s="2882"/>
      <c r="F171" s="2882"/>
      <c r="G171" s="2882"/>
      <c r="H171" s="2882"/>
      <c r="I171" s="2882"/>
      <c r="J171" s="2882"/>
      <c r="K171" s="2410"/>
      <c r="L171" s="2411"/>
    </row>
    <row r="172" spans="2:12" ht="13.5">
      <c r="B172" s="858">
        <f t="shared" si="8"/>
        <v>168</v>
      </c>
      <c r="C172" s="2888"/>
      <c r="D172" s="2872" t="s">
        <v>4580</v>
      </c>
      <c r="E172" s="2882"/>
      <c r="F172" s="2882"/>
      <c r="G172" s="2882"/>
      <c r="H172" s="2882"/>
      <c r="I172" s="2882"/>
      <c r="J172" s="2882"/>
      <c r="K172" s="2410"/>
      <c r="L172" s="2411"/>
    </row>
    <row r="173" spans="2:12" ht="13.5">
      <c r="B173" s="858">
        <f t="shared" si="8"/>
        <v>169</v>
      </c>
      <c r="C173" s="867" t="s">
        <v>4581</v>
      </c>
      <c r="D173" s="2882"/>
      <c r="E173" s="2882"/>
      <c r="F173" s="2882"/>
      <c r="G173" s="2882"/>
      <c r="H173" s="2882"/>
      <c r="I173" s="2882"/>
      <c r="J173" s="2882"/>
      <c r="K173" s="2410"/>
      <c r="L173" s="2411"/>
    </row>
    <row r="174" spans="2:12" ht="13.5">
      <c r="B174" s="858">
        <f t="shared" si="8"/>
        <v>170</v>
      </c>
      <c r="C174" s="2887"/>
      <c r="D174" s="2872" t="s">
        <v>4582</v>
      </c>
      <c r="E174" s="2882"/>
      <c r="F174" s="2882"/>
      <c r="G174" s="2882"/>
      <c r="H174" s="2882"/>
      <c r="I174" s="2882"/>
      <c r="J174" s="2882"/>
      <c r="K174" s="2410"/>
      <c r="L174" s="2411"/>
    </row>
    <row r="175" spans="2:12" ht="13.5">
      <c r="B175" s="858">
        <f t="shared" si="8"/>
        <v>171</v>
      </c>
      <c r="C175" s="2887"/>
      <c r="D175" s="2872" t="s">
        <v>4583</v>
      </c>
      <c r="E175" s="2882"/>
      <c r="F175" s="2882"/>
      <c r="G175" s="2882"/>
      <c r="H175" s="2882"/>
      <c r="I175" s="2882"/>
      <c r="J175" s="2882"/>
      <c r="K175" s="2410"/>
      <c r="L175" s="2411"/>
    </row>
    <row r="176" spans="2:12" ht="13.5">
      <c r="B176" s="858">
        <f t="shared" si="8"/>
        <v>172</v>
      </c>
      <c r="C176" s="2887"/>
      <c r="D176" s="2872" t="s">
        <v>4584</v>
      </c>
      <c r="E176" s="2882"/>
      <c r="F176" s="2882"/>
      <c r="G176" s="2882"/>
      <c r="H176" s="2882"/>
      <c r="I176" s="2882"/>
      <c r="J176" s="2882"/>
      <c r="K176" s="2410"/>
      <c r="L176" s="2411"/>
    </row>
    <row r="177" spans="2:12" ht="13.5">
      <c r="B177" s="858">
        <f t="shared" si="8"/>
        <v>173</v>
      </c>
      <c r="C177" s="2887"/>
      <c r="D177" s="2872" t="s">
        <v>4585</v>
      </c>
      <c r="E177" s="2882"/>
      <c r="F177" s="2882"/>
      <c r="G177" s="2882"/>
      <c r="H177" s="2882"/>
      <c r="I177" s="2882"/>
      <c r="J177" s="2882"/>
      <c r="K177" s="2410"/>
      <c r="L177" s="2411"/>
    </row>
    <row r="178" spans="2:12" ht="13.5">
      <c r="B178" s="858">
        <f t="shared" si="8"/>
        <v>174</v>
      </c>
      <c r="C178" s="2887"/>
      <c r="D178" s="2872" t="s">
        <v>4586</v>
      </c>
      <c r="E178" s="2882"/>
      <c r="F178" s="2882"/>
      <c r="G178" s="2882"/>
      <c r="H178" s="2882"/>
      <c r="I178" s="2882"/>
      <c r="J178" s="2882"/>
      <c r="K178" s="2410"/>
      <c r="L178" s="2411"/>
    </row>
    <row r="179" spans="2:12" ht="13.5">
      <c r="B179" s="858">
        <f t="shared" si="8"/>
        <v>175</v>
      </c>
      <c r="C179" s="2887"/>
      <c r="D179" s="2872" t="s">
        <v>4587</v>
      </c>
      <c r="E179" s="2882"/>
      <c r="F179" s="2882"/>
      <c r="G179" s="2882"/>
      <c r="H179" s="2882"/>
      <c r="I179" s="2882"/>
      <c r="J179" s="2882"/>
      <c r="K179" s="2410"/>
      <c r="L179" s="2411"/>
    </row>
    <row r="180" spans="2:12" ht="13.5">
      <c r="B180" s="858">
        <f t="shared" si="8"/>
        <v>176</v>
      </c>
      <c r="C180" s="2887"/>
      <c r="D180" s="2872" t="s">
        <v>4588</v>
      </c>
      <c r="E180" s="2882"/>
      <c r="F180" s="2882"/>
      <c r="G180" s="2882"/>
      <c r="H180" s="2882"/>
      <c r="I180" s="2882"/>
      <c r="J180" s="2882"/>
      <c r="K180" s="2410"/>
      <c r="L180" s="2411"/>
    </row>
    <row r="181" spans="2:12" ht="13.5">
      <c r="B181" s="858">
        <f t="shared" si="8"/>
        <v>177</v>
      </c>
      <c r="C181" s="2887"/>
      <c r="D181" s="2872" t="s">
        <v>4589</v>
      </c>
      <c r="E181" s="2882"/>
      <c r="F181" s="2882"/>
      <c r="G181" s="2882"/>
      <c r="H181" s="2882"/>
      <c r="I181" s="2882"/>
      <c r="J181" s="2882"/>
      <c r="K181" s="2410"/>
      <c r="L181" s="2411"/>
    </row>
    <row r="182" spans="2:12" ht="13.5">
      <c r="B182" s="858">
        <f t="shared" si="8"/>
        <v>178</v>
      </c>
      <c r="C182" s="2888"/>
      <c r="D182" s="2872" t="s">
        <v>4590</v>
      </c>
      <c r="E182" s="2882"/>
      <c r="F182" s="2882"/>
      <c r="G182" s="2882"/>
      <c r="H182" s="2882"/>
      <c r="I182" s="2882"/>
      <c r="J182" s="2882"/>
      <c r="K182" s="2410"/>
      <c r="L182" s="2411"/>
    </row>
    <row r="183" spans="2:12" ht="13.5">
      <c r="B183" s="858">
        <f t="shared" si="8"/>
        <v>179</v>
      </c>
      <c r="C183" s="867" t="s">
        <v>4591</v>
      </c>
      <c r="D183" s="2889"/>
      <c r="E183" s="2882"/>
      <c r="F183" s="2882"/>
      <c r="G183" s="2882"/>
      <c r="H183" s="2882"/>
      <c r="I183" s="2882"/>
      <c r="J183" s="2882"/>
      <c r="K183" s="2410"/>
      <c r="L183" s="2411"/>
    </row>
    <row r="184" spans="2:12" ht="13.5">
      <c r="B184" s="858">
        <f t="shared" si="8"/>
        <v>180</v>
      </c>
      <c r="C184" s="2887"/>
      <c r="D184" s="2872" t="s">
        <v>4592</v>
      </c>
      <c r="E184" s="2882"/>
      <c r="F184" s="2882"/>
      <c r="G184" s="2882"/>
      <c r="H184" s="2882"/>
      <c r="I184" s="2882"/>
      <c r="J184" s="2882"/>
      <c r="K184" s="2410"/>
      <c r="L184" s="2411"/>
    </row>
    <row r="185" spans="2:12" ht="13.5">
      <c r="B185" s="858">
        <f t="shared" si="8"/>
        <v>181</v>
      </c>
      <c r="C185" s="2887"/>
      <c r="D185" s="2872" t="s">
        <v>4593</v>
      </c>
      <c r="E185" s="2882"/>
      <c r="F185" s="2882"/>
      <c r="G185" s="2882"/>
      <c r="H185" s="2882"/>
      <c r="I185" s="2882"/>
      <c r="J185" s="2882"/>
      <c r="K185" s="2410"/>
      <c r="L185" s="2411"/>
    </row>
    <row r="186" spans="2:12" ht="13.5">
      <c r="B186" s="858">
        <f t="shared" si="8"/>
        <v>182</v>
      </c>
      <c r="C186" s="2887"/>
      <c r="D186" s="2872" t="s">
        <v>4594</v>
      </c>
      <c r="E186" s="2882"/>
      <c r="F186" s="2882"/>
      <c r="G186" s="2882"/>
      <c r="H186" s="2882"/>
      <c r="I186" s="2882"/>
      <c r="J186" s="2882"/>
      <c r="K186" s="2410"/>
      <c r="L186" s="2411"/>
    </row>
    <row r="187" spans="2:12" ht="13.5">
      <c r="B187" s="858">
        <f t="shared" si="8"/>
        <v>183</v>
      </c>
      <c r="C187" s="2887"/>
      <c r="D187" s="2872" t="s">
        <v>4595</v>
      </c>
      <c r="E187" s="2882"/>
      <c r="F187" s="2882"/>
      <c r="G187" s="2882"/>
      <c r="H187" s="2882"/>
      <c r="I187" s="2882"/>
      <c r="J187" s="2882"/>
      <c r="K187" s="2410"/>
      <c r="L187" s="2411"/>
    </row>
    <row r="188" spans="2:12" ht="13.5">
      <c r="B188" s="858">
        <f t="shared" si="8"/>
        <v>184</v>
      </c>
      <c r="C188" s="2887"/>
      <c r="D188" s="2872" t="s">
        <v>4596</v>
      </c>
      <c r="E188" s="2882"/>
      <c r="F188" s="2882"/>
      <c r="G188" s="2882"/>
      <c r="H188" s="2882"/>
      <c r="I188" s="2882"/>
      <c r="J188" s="2882"/>
      <c r="K188" s="2410"/>
      <c r="L188" s="2411"/>
    </row>
    <row r="189" spans="2:12" ht="13.5">
      <c r="B189" s="858">
        <f t="shared" si="8"/>
        <v>185</v>
      </c>
      <c r="C189" s="2887"/>
      <c r="D189" s="2872" t="s">
        <v>4597</v>
      </c>
      <c r="E189" s="2882"/>
      <c r="F189" s="2882"/>
      <c r="G189" s="2882"/>
      <c r="H189" s="2882"/>
      <c r="I189" s="2882"/>
      <c r="J189" s="2882"/>
      <c r="K189" s="2410"/>
      <c r="L189" s="2411"/>
    </row>
    <row r="190" spans="2:12" ht="13.5">
      <c r="B190" s="858">
        <f t="shared" si="8"/>
        <v>186</v>
      </c>
      <c r="C190" s="2887"/>
      <c r="D190" s="2872" t="s">
        <v>4598</v>
      </c>
      <c r="E190" s="2882"/>
      <c r="F190" s="2882"/>
      <c r="G190" s="2882"/>
      <c r="H190" s="2882"/>
      <c r="I190" s="2882"/>
      <c r="J190" s="2882"/>
      <c r="K190" s="2410"/>
      <c r="L190" s="2411"/>
    </row>
    <row r="191" spans="2:12" ht="13.5">
      <c r="B191" s="858">
        <f t="shared" si="8"/>
        <v>187</v>
      </c>
      <c r="C191" s="2887"/>
      <c r="D191" s="2872" t="s">
        <v>4599</v>
      </c>
      <c r="E191" s="2882"/>
      <c r="F191" s="2882"/>
      <c r="G191" s="2882"/>
      <c r="H191" s="2882"/>
      <c r="I191" s="2882"/>
      <c r="J191" s="2882"/>
      <c r="K191" s="2410"/>
      <c r="L191" s="2411"/>
    </row>
    <row r="192" spans="2:12" ht="13.5">
      <c r="B192" s="858">
        <f t="shared" si="8"/>
        <v>188</v>
      </c>
      <c r="C192" s="2887"/>
      <c r="D192" s="2872" t="s">
        <v>4600</v>
      </c>
      <c r="E192" s="2882"/>
      <c r="F192" s="2882"/>
      <c r="G192" s="2882"/>
      <c r="H192" s="2882"/>
      <c r="I192" s="2882"/>
      <c r="J192" s="2882"/>
      <c r="K192" s="2410"/>
      <c r="L192" s="2411"/>
    </row>
    <row r="193" spans="2:12" ht="13.5">
      <c r="B193" s="858">
        <f t="shared" si="8"/>
        <v>189</v>
      </c>
      <c r="C193" s="2887"/>
      <c r="D193" s="2872" t="s">
        <v>4601</v>
      </c>
      <c r="E193" s="2882"/>
      <c r="F193" s="2882"/>
      <c r="G193" s="2882"/>
      <c r="H193" s="2882"/>
      <c r="I193" s="2882"/>
      <c r="J193" s="2882"/>
      <c r="K193" s="2410"/>
      <c r="L193" s="2411"/>
    </row>
    <row r="194" spans="2:12" ht="13.5">
      <c r="B194" s="858">
        <f t="shared" si="8"/>
        <v>190</v>
      </c>
      <c r="C194" s="2887"/>
      <c r="D194" s="2872" t="s">
        <v>4602</v>
      </c>
      <c r="E194" s="2882"/>
      <c r="F194" s="2882"/>
      <c r="G194" s="2882"/>
      <c r="H194" s="2882"/>
      <c r="I194" s="2882"/>
      <c r="J194" s="2882"/>
      <c r="K194" s="2410"/>
      <c r="L194" s="2411"/>
    </row>
    <row r="195" spans="2:12" ht="13.5">
      <c r="B195" s="858">
        <f t="shared" si="8"/>
        <v>191</v>
      </c>
      <c r="C195" s="2887"/>
      <c r="D195" s="2872" t="s">
        <v>4603</v>
      </c>
      <c r="E195" s="2882"/>
      <c r="F195" s="2882"/>
      <c r="G195" s="2882"/>
      <c r="H195" s="2882"/>
      <c r="I195" s="2882"/>
      <c r="J195" s="2882"/>
      <c r="K195" s="2410"/>
      <c r="L195" s="2411"/>
    </row>
    <row r="196" spans="2:12" ht="13.5">
      <c r="B196" s="858">
        <f t="shared" si="8"/>
        <v>192</v>
      </c>
      <c r="C196" s="2887"/>
      <c r="D196" s="2872" t="s">
        <v>4604</v>
      </c>
      <c r="E196" s="2882"/>
      <c r="F196" s="2882"/>
      <c r="G196" s="2882"/>
      <c r="H196" s="2882"/>
      <c r="I196" s="2882"/>
      <c r="J196" s="2882"/>
      <c r="K196" s="2410"/>
      <c r="L196" s="2411"/>
    </row>
    <row r="197" spans="2:12" ht="13.5">
      <c r="B197" s="858">
        <f t="shared" si="8"/>
        <v>193</v>
      </c>
      <c r="C197" s="2887"/>
      <c r="D197" s="2872" t="s">
        <v>4605</v>
      </c>
      <c r="E197" s="2882"/>
      <c r="F197" s="2882"/>
      <c r="G197" s="2882"/>
      <c r="H197" s="2882"/>
      <c r="I197" s="2882"/>
      <c r="J197" s="2882"/>
      <c r="K197" s="2410"/>
      <c r="L197" s="2411"/>
    </row>
    <row r="198" spans="2:12" ht="13.5">
      <c r="B198" s="858">
        <f t="shared" si="8"/>
        <v>194</v>
      </c>
      <c r="C198" s="2888"/>
      <c r="D198" s="2872" t="s">
        <v>4606</v>
      </c>
      <c r="E198" s="2882"/>
      <c r="F198" s="2882"/>
      <c r="G198" s="2882"/>
      <c r="H198" s="2882"/>
      <c r="I198" s="2882"/>
      <c r="J198" s="2882"/>
      <c r="K198" s="2410"/>
      <c r="L198" s="2411"/>
    </row>
    <row r="199" spans="2:12" ht="13.5">
      <c r="B199" s="858">
        <f t="shared" si="8"/>
        <v>195</v>
      </c>
      <c r="C199" s="2881" t="s">
        <v>4607</v>
      </c>
      <c r="D199" s="2889"/>
      <c r="E199" s="2882"/>
      <c r="F199" s="2882"/>
      <c r="G199" s="2882"/>
      <c r="H199" s="2882"/>
      <c r="I199" s="2882"/>
      <c r="J199" s="2882"/>
      <c r="K199" s="2410"/>
      <c r="L199" s="2411"/>
    </row>
    <row r="200" spans="2:12" ht="13.5">
      <c r="B200" s="858">
        <f t="shared" si="8"/>
        <v>196</v>
      </c>
      <c r="C200" s="866" t="s">
        <v>4608</v>
      </c>
      <c r="D200" s="2889"/>
      <c r="E200" s="2882"/>
      <c r="F200" s="2882"/>
      <c r="G200" s="2882"/>
      <c r="H200" s="2882"/>
      <c r="I200" s="2882"/>
      <c r="J200" s="2882"/>
      <c r="K200" s="2410"/>
      <c r="L200" s="2411"/>
    </row>
    <row r="201" spans="2:12" ht="13.5">
      <c r="B201" s="858">
        <f t="shared" si="8"/>
        <v>197</v>
      </c>
      <c r="C201" s="866" t="s">
        <v>4609</v>
      </c>
      <c r="D201" s="2889"/>
      <c r="E201" s="2882"/>
      <c r="F201" s="2882"/>
      <c r="G201" s="2882"/>
      <c r="H201" s="2882"/>
      <c r="I201" s="2882"/>
      <c r="J201" s="2882"/>
      <c r="K201" s="2410"/>
      <c r="L201" s="2411"/>
    </row>
    <row r="202" spans="2:12" ht="13.5">
      <c r="B202" s="858">
        <f t="shared" si="8"/>
        <v>198</v>
      </c>
      <c r="C202" s="866" t="s">
        <v>4610</v>
      </c>
      <c r="D202" s="2889"/>
      <c r="E202" s="2882"/>
      <c r="F202" s="2882"/>
      <c r="G202" s="2882"/>
      <c r="H202" s="2882"/>
      <c r="I202" s="2882"/>
      <c r="J202" s="2882"/>
      <c r="K202" s="2410"/>
      <c r="L202" s="2411"/>
    </row>
    <row r="203" spans="2:12" ht="13.5">
      <c r="B203" s="858">
        <f t="shared" si="8"/>
        <v>199</v>
      </c>
      <c r="C203" s="866" t="s">
        <v>4611</v>
      </c>
      <c r="D203" s="2889"/>
      <c r="E203" s="2882"/>
      <c r="F203" s="2882"/>
      <c r="G203" s="2882"/>
      <c r="H203" s="2882"/>
      <c r="I203" s="2882"/>
      <c r="J203" s="2882"/>
      <c r="K203" s="2410"/>
      <c r="L203" s="2411"/>
    </row>
    <row r="204" spans="2:12" ht="13.5">
      <c r="B204" s="858">
        <f t="shared" si="8"/>
        <v>200</v>
      </c>
      <c r="C204" s="2881" t="s">
        <v>4612</v>
      </c>
      <c r="D204" s="2889"/>
      <c r="E204" s="2882"/>
      <c r="F204" s="2882"/>
      <c r="G204" s="2882"/>
      <c r="H204" s="2882"/>
      <c r="I204" s="2882"/>
      <c r="J204" s="2882"/>
      <c r="K204" s="2410"/>
      <c r="L204" s="2411"/>
    </row>
    <row r="205" spans="2:12" ht="13.5">
      <c r="B205" s="858">
        <f t="shared" si="8"/>
        <v>201</v>
      </c>
      <c r="C205" s="866" t="s">
        <v>4613</v>
      </c>
      <c r="D205" s="2889"/>
      <c r="E205" s="2882"/>
      <c r="F205" s="2882"/>
      <c r="G205" s="2882"/>
      <c r="H205" s="2882"/>
      <c r="I205" s="2882"/>
      <c r="J205" s="2882"/>
      <c r="K205" s="2410"/>
      <c r="L205" s="2411"/>
    </row>
    <row r="206" spans="2:12" ht="13.5">
      <c r="B206" s="858">
        <f t="shared" si="8"/>
        <v>202</v>
      </c>
      <c r="C206" s="866" t="s">
        <v>4614</v>
      </c>
      <c r="D206" s="2889"/>
      <c r="E206" s="2882"/>
      <c r="F206" s="2882"/>
      <c r="G206" s="2882"/>
      <c r="H206" s="2882"/>
      <c r="I206" s="2882"/>
      <c r="J206" s="2882"/>
      <c r="K206" s="2410"/>
      <c r="L206" s="2411"/>
    </row>
    <row r="207" spans="2:12" ht="13.5">
      <c r="B207" s="858">
        <f t="shared" si="8"/>
        <v>203</v>
      </c>
      <c r="C207" s="866" t="s">
        <v>4615</v>
      </c>
      <c r="D207" s="2889"/>
      <c r="E207" s="2882"/>
      <c r="F207" s="2882"/>
      <c r="G207" s="2882"/>
      <c r="H207" s="2882"/>
      <c r="I207" s="2882"/>
      <c r="J207" s="2882"/>
      <c r="K207" s="2410"/>
      <c r="L207" s="2411"/>
    </row>
    <row r="208" spans="2:12" ht="13.5">
      <c r="B208" s="858">
        <f t="shared" si="8"/>
        <v>204</v>
      </c>
      <c r="C208" s="866" t="s">
        <v>4616</v>
      </c>
      <c r="D208" s="2889"/>
      <c r="E208" s="2882"/>
      <c r="F208" s="2882"/>
      <c r="G208" s="2882"/>
      <c r="H208" s="2882"/>
      <c r="I208" s="2882"/>
      <c r="J208" s="2882"/>
      <c r="K208" s="2410"/>
      <c r="L208" s="2411"/>
    </row>
    <row r="209" spans="2:12" ht="13.5">
      <c r="B209" s="858">
        <f t="shared" si="8"/>
        <v>205</v>
      </c>
      <c r="C209" s="867" t="s">
        <v>4617</v>
      </c>
      <c r="D209" s="2889"/>
      <c r="E209" s="2882"/>
      <c r="F209" s="2882"/>
      <c r="G209" s="2882"/>
      <c r="H209" s="2882"/>
      <c r="I209" s="2882"/>
      <c r="J209" s="2882"/>
      <c r="K209" s="2410"/>
      <c r="L209" s="2411"/>
    </row>
    <row r="210" spans="2:12" ht="13.5">
      <c r="B210" s="858">
        <f t="shared" si="8"/>
        <v>206</v>
      </c>
      <c r="C210" s="2887"/>
      <c r="D210" s="2872" t="s">
        <v>4618</v>
      </c>
      <c r="E210" s="2882"/>
      <c r="F210" s="2882"/>
      <c r="G210" s="2882"/>
      <c r="H210" s="2882"/>
      <c r="I210" s="2882"/>
      <c r="J210" s="2882"/>
      <c r="K210" s="2410"/>
      <c r="L210" s="2411"/>
    </row>
    <row r="211" spans="2:12" ht="13.5">
      <c r="B211" s="858">
        <f t="shared" si="8"/>
        <v>207</v>
      </c>
      <c r="C211" s="2888"/>
      <c r="D211" s="2872" t="s">
        <v>4619</v>
      </c>
      <c r="E211" s="2882"/>
      <c r="F211" s="2882"/>
      <c r="G211" s="2882"/>
      <c r="H211" s="2882"/>
      <c r="I211" s="2882"/>
      <c r="J211" s="2882"/>
      <c r="K211" s="2410"/>
      <c r="L211" s="2411"/>
    </row>
    <row r="212" spans="2:12" ht="13.5">
      <c r="B212" s="858">
        <f t="shared" si="8"/>
        <v>208</v>
      </c>
      <c r="C212" s="866" t="s">
        <v>4620</v>
      </c>
      <c r="D212" s="2889"/>
      <c r="E212" s="2882"/>
      <c r="F212" s="2882"/>
      <c r="G212" s="2882"/>
      <c r="H212" s="2882"/>
      <c r="I212" s="2882"/>
      <c r="J212" s="2882"/>
      <c r="K212" s="2410"/>
      <c r="L212" s="2411"/>
    </row>
    <row r="213" spans="2:12" ht="13.5">
      <c r="B213" s="858">
        <f t="shared" si="8"/>
        <v>209</v>
      </c>
      <c r="C213" s="2881" t="s">
        <v>4621</v>
      </c>
      <c r="D213" s="2889"/>
      <c r="E213" s="2882"/>
      <c r="F213" s="2882"/>
      <c r="G213" s="2882"/>
      <c r="H213" s="2882"/>
      <c r="I213" s="2882"/>
      <c r="J213" s="2882"/>
      <c r="K213" s="2410"/>
      <c r="L213" s="2411"/>
    </row>
    <row r="214" spans="2:12" ht="13.5">
      <c r="B214" s="858">
        <f t="shared" si="8"/>
        <v>210</v>
      </c>
      <c r="C214" s="866" t="s">
        <v>4622</v>
      </c>
      <c r="D214" s="2889"/>
      <c r="E214" s="2882"/>
      <c r="F214" s="2882"/>
      <c r="G214" s="2882"/>
      <c r="H214" s="2882"/>
      <c r="I214" s="2882"/>
      <c r="J214" s="2882"/>
      <c r="K214" s="2410"/>
      <c r="L214" s="2411"/>
    </row>
    <row r="215" spans="2:12" ht="13.5">
      <c r="B215" s="858">
        <f t="shared" si="8"/>
        <v>211</v>
      </c>
      <c r="C215" s="866" t="s">
        <v>4623</v>
      </c>
      <c r="D215" s="2889"/>
      <c r="E215" s="2882"/>
      <c r="F215" s="2882"/>
      <c r="G215" s="2882"/>
      <c r="H215" s="2882"/>
      <c r="I215" s="2882"/>
      <c r="J215" s="2882"/>
      <c r="K215" s="2410"/>
      <c r="L215" s="2411"/>
    </row>
    <row r="216" spans="2:12" ht="13.5">
      <c r="B216" s="858">
        <f t="shared" si="8"/>
        <v>212</v>
      </c>
      <c r="C216" s="866" t="s">
        <v>4624</v>
      </c>
      <c r="D216" s="2889"/>
      <c r="E216" s="2882"/>
      <c r="F216" s="2882"/>
      <c r="G216" s="2882"/>
      <c r="H216" s="2882"/>
      <c r="I216" s="2882"/>
      <c r="J216" s="2882"/>
      <c r="K216" s="2410"/>
      <c r="L216" s="2411"/>
    </row>
    <row r="217" spans="2:12" ht="13.5">
      <c r="B217" s="858">
        <f t="shared" si="8"/>
        <v>213</v>
      </c>
      <c r="C217" s="867" t="s">
        <v>4625</v>
      </c>
      <c r="D217" s="2889"/>
      <c r="E217" s="2882"/>
      <c r="F217" s="2882"/>
      <c r="G217" s="2882"/>
      <c r="H217" s="2882"/>
      <c r="I217" s="2882"/>
      <c r="J217" s="2882"/>
      <c r="K217" s="2410"/>
      <c r="L217" s="2411"/>
    </row>
    <row r="218" spans="2:12" ht="13.5">
      <c r="B218" s="858">
        <f t="shared" si="8"/>
        <v>214</v>
      </c>
      <c r="C218" s="2887"/>
      <c r="D218" s="2872" t="s">
        <v>4626</v>
      </c>
      <c r="E218" s="2882"/>
      <c r="F218" s="2882"/>
      <c r="G218" s="2882"/>
      <c r="H218" s="2882"/>
      <c r="I218" s="2882"/>
      <c r="J218" s="2882"/>
      <c r="K218" s="2410"/>
      <c r="L218" s="2411"/>
    </row>
    <row r="219" spans="2:12" ht="13.5">
      <c r="B219" s="858">
        <f t="shared" si="8"/>
        <v>215</v>
      </c>
      <c r="C219" s="2888"/>
      <c r="D219" s="2872" t="s">
        <v>4627</v>
      </c>
      <c r="E219" s="2882"/>
      <c r="F219" s="2882"/>
      <c r="G219" s="2882"/>
      <c r="H219" s="2882"/>
      <c r="I219" s="2882"/>
      <c r="J219" s="2882"/>
      <c r="K219" s="2410"/>
      <c r="L219" s="2411"/>
    </row>
    <row r="220" spans="2:12" ht="13.5">
      <c r="B220" s="858">
        <f t="shared" si="8"/>
        <v>216</v>
      </c>
      <c r="C220" s="2881" t="s">
        <v>4628</v>
      </c>
      <c r="D220" s="2889"/>
      <c r="E220" s="2882"/>
      <c r="F220" s="2882"/>
      <c r="G220" s="2882"/>
      <c r="H220" s="2882"/>
      <c r="I220" s="2882"/>
      <c r="J220" s="2882"/>
      <c r="K220" s="2410"/>
      <c r="L220" s="2411"/>
    </row>
    <row r="221" spans="2:12" ht="13.5">
      <c r="B221" s="858">
        <f t="shared" si="8"/>
        <v>217</v>
      </c>
      <c r="C221" s="867" t="s">
        <v>4629</v>
      </c>
      <c r="D221" s="2889"/>
      <c r="E221" s="2882"/>
      <c r="F221" s="2882"/>
      <c r="G221" s="2882"/>
      <c r="H221" s="2882"/>
      <c r="I221" s="2882"/>
      <c r="J221" s="2882"/>
      <c r="K221" s="2410"/>
      <c r="L221" s="2411"/>
    </row>
    <row r="222" spans="2:12" ht="13.5">
      <c r="B222" s="858">
        <f t="shared" si="8"/>
        <v>218</v>
      </c>
      <c r="C222" s="2887"/>
      <c r="D222" s="2872" t="s">
        <v>4630</v>
      </c>
      <c r="E222" s="2882"/>
      <c r="F222" s="2882"/>
      <c r="G222" s="2882"/>
      <c r="H222" s="2882"/>
      <c r="I222" s="2882"/>
      <c r="J222" s="2882"/>
      <c r="K222" s="2410"/>
      <c r="L222" s="2411"/>
    </row>
    <row r="223" spans="2:12" ht="13.5">
      <c r="B223" s="858">
        <f t="shared" si="8"/>
        <v>219</v>
      </c>
      <c r="C223" s="2888"/>
      <c r="D223" s="2872" t="s">
        <v>4631</v>
      </c>
      <c r="E223" s="2882"/>
      <c r="F223" s="2882"/>
      <c r="G223" s="2882"/>
      <c r="H223" s="2882"/>
      <c r="I223" s="2882"/>
      <c r="J223" s="2882"/>
      <c r="K223" s="2410"/>
      <c r="L223" s="2411"/>
    </row>
    <row r="224" spans="2:12" ht="13.5">
      <c r="B224" s="858">
        <f t="shared" si="8"/>
        <v>220</v>
      </c>
      <c r="C224" s="867" t="s">
        <v>4632</v>
      </c>
      <c r="D224" s="2889"/>
      <c r="E224" s="2882"/>
      <c r="F224" s="2882"/>
      <c r="G224" s="2882"/>
      <c r="H224" s="2882"/>
      <c r="I224" s="2882"/>
      <c r="J224" s="2882"/>
      <c r="K224" s="2410"/>
      <c r="L224" s="2411"/>
    </row>
    <row r="225" spans="2:12" ht="13.5">
      <c r="B225" s="858">
        <f t="shared" si="8"/>
        <v>221</v>
      </c>
      <c r="C225" s="2887"/>
      <c r="D225" s="2872" t="s">
        <v>4633</v>
      </c>
      <c r="E225" s="2882"/>
      <c r="F225" s="2882"/>
      <c r="G225" s="2882"/>
      <c r="H225" s="2882"/>
      <c r="I225" s="2882"/>
      <c r="J225" s="2882"/>
      <c r="K225" s="2410"/>
      <c r="L225" s="2411"/>
    </row>
    <row r="226" spans="2:12" ht="13.5">
      <c r="B226" s="858">
        <f t="shared" si="8"/>
        <v>222</v>
      </c>
      <c r="C226" s="2887"/>
      <c r="D226" s="2872" t="s">
        <v>4634</v>
      </c>
      <c r="E226" s="2882"/>
      <c r="F226" s="2882"/>
      <c r="G226" s="2882"/>
      <c r="H226" s="2882"/>
      <c r="I226" s="2882"/>
      <c r="J226" s="2882"/>
      <c r="K226" s="2410"/>
      <c r="L226" s="2411"/>
    </row>
    <row r="227" spans="2:12" ht="13.5">
      <c r="B227" s="858">
        <f t="shared" si="8"/>
        <v>223</v>
      </c>
      <c r="C227" s="2887"/>
      <c r="D227" s="2872" t="s">
        <v>4635</v>
      </c>
      <c r="E227" s="2882"/>
      <c r="F227" s="2882"/>
      <c r="G227" s="2882"/>
      <c r="H227" s="2882"/>
      <c r="I227" s="2882"/>
      <c r="J227" s="2882"/>
      <c r="K227" s="2410"/>
      <c r="L227" s="2411"/>
    </row>
    <row r="228" spans="2:12" ht="13.5">
      <c r="B228" s="858">
        <f t="shared" si="8"/>
        <v>224</v>
      </c>
      <c r="C228" s="2887"/>
      <c r="D228" s="2872" t="s">
        <v>4636</v>
      </c>
      <c r="E228" s="2882"/>
      <c r="F228" s="2882"/>
      <c r="G228" s="2882"/>
      <c r="H228" s="2882"/>
      <c r="I228" s="2882"/>
      <c r="J228" s="2882"/>
      <c r="K228" s="2410"/>
      <c r="L228" s="2411"/>
    </row>
    <row r="229" spans="2:12" ht="13.5">
      <c r="B229" s="858">
        <f t="shared" si="8"/>
        <v>225</v>
      </c>
      <c r="C229" s="2888"/>
      <c r="D229" s="2872" t="s">
        <v>4637</v>
      </c>
      <c r="E229" s="2882"/>
      <c r="F229" s="2882"/>
      <c r="G229" s="2882"/>
      <c r="H229" s="2882"/>
      <c r="I229" s="2882"/>
      <c r="J229" s="2882"/>
      <c r="K229" s="2410"/>
      <c r="L229" s="2411"/>
    </row>
    <row r="230" spans="2:12" ht="13.5">
      <c r="B230" s="858">
        <f t="shared" si="8"/>
        <v>226</v>
      </c>
      <c r="C230" s="866" t="s">
        <v>4638</v>
      </c>
      <c r="D230" s="2889"/>
      <c r="E230" s="2882"/>
      <c r="F230" s="2882"/>
      <c r="G230" s="2882"/>
      <c r="H230" s="2882"/>
      <c r="I230" s="2882"/>
      <c r="J230" s="2882"/>
      <c r="K230" s="2410"/>
      <c r="L230" s="2411"/>
    </row>
    <row r="231" spans="2:12" ht="13.5">
      <c r="B231" s="858">
        <f t="shared" si="8"/>
        <v>227</v>
      </c>
      <c r="C231" s="2887"/>
      <c r="D231" s="2872" t="s">
        <v>4639</v>
      </c>
      <c r="E231" s="2882"/>
      <c r="F231" s="2882"/>
      <c r="G231" s="2882"/>
      <c r="H231" s="2882"/>
      <c r="I231" s="2882"/>
      <c r="J231" s="2882"/>
      <c r="K231" s="2410"/>
      <c r="L231" s="2411"/>
    </row>
    <row r="232" spans="2:12" ht="13.5">
      <c r="B232" s="858">
        <f t="shared" ref="B232:B295" si="9">B231+1</f>
        <v>228</v>
      </c>
      <c r="C232" s="2888"/>
      <c r="D232" s="2872" t="s">
        <v>4640</v>
      </c>
      <c r="E232" s="2882"/>
      <c r="F232" s="2882"/>
      <c r="G232" s="2882"/>
      <c r="H232" s="2882"/>
      <c r="I232" s="2882"/>
      <c r="J232" s="2882"/>
      <c r="K232" s="2410"/>
      <c r="L232" s="2411"/>
    </row>
    <row r="233" spans="2:12" ht="13.5">
      <c r="B233" s="858">
        <f>B232+1</f>
        <v>229</v>
      </c>
      <c r="C233" s="2881" t="s">
        <v>4641</v>
      </c>
      <c r="D233" s="2889"/>
      <c r="E233" s="2882"/>
      <c r="F233" s="2882"/>
      <c r="G233" s="2882"/>
      <c r="H233" s="2882"/>
      <c r="I233" s="2882"/>
      <c r="J233" s="2882"/>
      <c r="K233" s="2410"/>
      <c r="L233" s="2411"/>
    </row>
    <row r="234" spans="2:12" ht="13.5">
      <c r="B234" s="858">
        <f t="shared" si="9"/>
        <v>230</v>
      </c>
      <c r="C234" s="867" t="s">
        <v>4642</v>
      </c>
      <c r="D234" s="2889"/>
      <c r="E234" s="2882"/>
      <c r="F234" s="2882"/>
      <c r="G234" s="2882"/>
      <c r="H234" s="2882"/>
      <c r="I234" s="2882"/>
      <c r="J234" s="2882"/>
      <c r="K234" s="2410"/>
      <c r="L234" s="2411"/>
    </row>
    <row r="235" spans="2:12" ht="13.5">
      <c r="B235" s="858">
        <f t="shared" si="9"/>
        <v>231</v>
      </c>
      <c r="C235" s="2887"/>
      <c r="D235" s="2872" t="s">
        <v>4643</v>
      </c>
      <c r="E235" s="2882"/>
      <c r="F235" s="2882"/>
      <c r="G235" s="2882"/>
      <c r="H235" s="2882"/>
      <c r="I235" s="2882"/>
      <c r="J235" s="2882"/>
      <c r="K235" s="2410"/>
      <c r="L235" s="2411"/>
    </row>
    <row r="236" spans="2:12" ht="13.5">
      <c r="B236" s="858">
        <f t="shared" si="9"/>
        <v>232</v>
      </c>
      <c r="C236" s="2888"/>
      <c r="D236" s="2872" t="s">
        <v>4644</v>
      </c>
      <c r="E236" s="2882"/>
      <c r="F236" s="2882"/>
      <c r="G236" s="2882"/>
      <c r="H236" s="2882"/>
      <c r="I236" s="2882"/>
      <c r="J236" s="2882"/>
      <c r="K236" s="2410"/>
      <c r="L236" s="2411"/>
    </row>
    <row r="237" spans="2:12" ht="13.5">
      <c r="B237" s="858">
        <f t="shared" si="9"/>
        <v>233</v>
      </c>
      <c r="C237" s="866" t="s">
        <v>4645</v>
      </c>
      <c r="D237" s="2889"/>
      <c r="E237" s="2882"/>
      <c r="F237" s="2882"/>
      <c r="G237" s="2882"/>
      <c r="H237" s="2882"/>
      <c r="I237" s="2882"/>
      <c r="J237" s="2882"/>
      <c r="K237" s="2410"/>
      <c r="L237" s="2411"/>
    </row>
    <row r="238" spans="2:12" ht="13.5">
      <c r="B238" s="858">
        <f t="shared" si="9"/>
        <v>234</v>
      </c>
      <c r="C238" s="866" t="s">
        <v>4646</v>
      </c>
      <c r="D238" s="2889"/>
      <c r="E238" s="2882"/>
      <c r="F238" s="2882"/>
      <c r="G238" s="2882"/>
      <c r="H238" s="2882"/>
      <c r="I238" s="2882"/>
      <c r="J238" s="2882"/>
      <c r="K238" s="2410"/>
      <c r="L238" s="2411"/>
    </row>
    <row r="239" spans="2:12" ht="13.5">
      <c r="B239" s="858">
        <f t="shared" si="9"/>
        <v>235</v>
      </c>
      <c r="C239" s="866" t="s">
        <v>4647</v>
      </c>
      <c r="D239" s="2889"/>
      <c r="E239" s="2882"/>
      <c r="F239" s="2882"/>
      <c r="G239" s="2882"/>
      <c r="H239" s="2882"/>
      <c r="I239" s="2882"/>
      <c r="J239" s="2882"/>
      <c r="K239" s="2410"/>
      <c r="L239" s="2411"/>
    </row>
    <row r="240" spans="2:12" ht="13.5">
      <c r="B240" s="858">
        <f t="shared" si="9"/>
        <v>236</v>
      </c>
      <c r="C240" s="867" t="s">
        <v>4648</v>
      </c>
      <c r="D240" s="2889"/>
      <c r="E240" s="2882"/>
      <c r="F240" s="2882"/>
      <c r="G240" s="2882"/>
      <c r="H240" s="2882"/>
      <c r="I240" s="2882"/>
      <c r="J240" s="2882"/>
      <c r="K240" s="2410"/>
      <c r="L240" s="2411"/>
    </row>
    <row r="241" spans="2:12" ht="13.5">
      <c r="B241" s="858">
        <f t="shared" si="9"/>
        <v>237</v>
      </c>
      <c r="C241" s="2887"/>
      <c r="D241" s="2872" t="s">
        <v>4649</v>
      </c>
      <c r="E241" s="2882"/>
      <c r="F241" s="2882"/>
      <c r="G241" s="2882"/>
      <c r="H241" s="2882"/>
      <c r="I241" s="2882"/>
      <c r="J241" s="2882"/>
      <c r="K241" s="2410"/>
      <c r="L241" s="2411"/>
    </row>
    <row r="242" spans="2:12" ht="13.5">
      <c r="B242" s="858">
        <f t="shared" si="9"/>
        <v>238</v>
      </c>
      <c r="C242" s="2888"/>
      <c r="D242" s="2872" t="s">
        <v>4650</v>
      </c>
      <c r="E242" s="2882"/>
      <c r="F242" s="2882"/>
      <c r="G242" s="2882"/>
      <c r="H242" s="2882"/>
      <c r="I242" s="2882"/>
      <c r="J242" s="2882"/>
      <c r="K242" s="2410"/>
      <c r="L242" s="2411"/>
    </row>
    <row r="243" spans="2:12" ht="13.5">
      <c r="B243" s="858">
        <f t="shared" si="9"/>
        <v>239</v>
      </c>
      <c r="C243" s="866" t="s">
        <v>4651</v>
      </c>
      <c r="D243" s="2889"/>
      <c r="E243" s="2882"/>
      <c r="F243" s="2882"/>
      <c r="G243" s="2882"/>
      <c r="H243" s="2882"/>
      <c r="I243" s="2882"/>
      <c r="J243" s="2882"/>
      <c r="K243" s="2410"/>
      <c r="L243" s="2411"/>
    </row>
    <row r="244" spans="2:12" ht="13.5">
      <c r="B244" s="858">
        <f t="shared" si="9"/>
        <v>240</v>
      </c>
      <c r="C244" s="2881" t="s">
        <v>4652</v>
      </c>
      <c r="D244" s="2889"/>
      <c r="E244" s="2882"/>
      <c r="F244" s="2882"/>
      <c r="G244" s="2882"/>
      <c r="H244" s="2882"/>
      <c r="I244" s="2882"/>
      <c r="J244" s="2882"/>
      <c r="K244" s="2410"/>
      <c r="L244" s="2411"/>
    </row>
    <row r="245" spans="2:12" ht="13.5">
      <c r="B245" s="858">
        <f t="shared" si="9"/>
        <v>241</v>
      </c>
      <c r="C245" s="866" t="s">
        <v>4653</v>
      </c>
      <c r="D245" s="2889"/>
      <c r="E245" s="2882"/>
      <c r="F245" s="2882"/>
      <c r="G245" s="2882"/>
      <c r="H245" s="2882"/>
      <c r="I245" s="2882"/>
      <c r="J245" s="2882"/>
      <c r="K245" s="2410"/>
      <c r="L245" s="2411"/>
    </row>
    <row r="246" spans="2:12" ht="13.5">
      <c r="B246" s="858">
        <f t="shared" si="9"/>
        <v>242</v>
      </c>
      <c r="C246" s="866" t="s">
        <v>4654</v>
      </c>
      <c r="D246" s="2889"/>
      <c r="E246" s="2882"/>
      <c r="F246" s="2882"/>
      <c r="G246" s="2882"/>
      <c r="H246" s="2882"/>
      <c r="I246" s="2882"/>
      <c r="J246" s="2882"/>
      <c r="K246" s="2410"/>
      <c r="L246" s="2411"/>
    </row>
    <row r="247" spans="2:12" ht="13.5">
      <c r="B247" s="858">
        <f t="shared" si="9"/>
        <v>243</v>
      </c>
      <c r="C247" s="866" t="s">
        <v>4655</v>
      </c>
      <c r="D247" s="2889"/>
      <c r="E247" s="2882"/>
      <c r="F247" s="2882"/>
      <c r="G247" s="2882"/>
      <c r="H247" s="2882"/>
      <c r="I247" s="2882"/>
      <c r="J247" s="2882"/>
      <c r="K247" s="2410"/>
      <c r="L247" s="2411"/>
    </row>
    <row r="248" spans="2:12" ht="13.5">
      <c r="B248" s="858">
        <f t="shared" si="9"/>
        <v>244</v>
      </c>
      <c r="C248" s="866" t="s">
        <v>4656</v>
      </c>
      <c r="D248" s="2889"/>
      <c r="E248" s="2882"/>
      <c r="F248" s="2882"/>
      <c r="G248" s="2882"/>
      <c r="H248" s="2882"/>
      <c r="I248" s="2882"/>
      <c r="J248" s="2882"/>
      <c r="K248" s="2410"/>
      <c r="L248" s="2411"/>
    </row>
    <row r="249" spans="2:12" ht="13.5">
      <c r="B249" s="858">
        <f t="shared" si="9"/>
        <v>245</v>
      </c>
      <c r="C249" s="2881" t="s">
        <v>4657</v>
      </c>
      <c r="D249" s="2889"/>
      <c r="E249" s="2882"/>
      <c r="F249" s="2882"/>
      <c r="G249" s="2882"/>
      <c r="H249" s="2882"/>
      <c r="I249" s="2882"/>
      <c r="J249" s="2882"/>
      <c r="K249" s="2410"/>
      <c r="L249" s="2411"/>
    </row>
    <row r="250" spans="2:12" ht="13.5">
      <c r="B250" s="858">
        <f t="shared" si="9"/>
        <v>246</v>
      </c>
      <c r="C250" s="2881" t="s">
        <v>4658</v>
      </c>
      <c r="D250" s="2889"/>
      <c r="E250" s="2882"/>
      <c r="F250" s="2882"/>
      <c r="G250" s="2882"/>
      <c r="H250" s="2882"/>
      <c r="I250" s="2882"/>
      <c r="J250" s="2882"/>
      <c r="K250" s="2410"/>
      <c r="L250" s="2411"/>
    </row>
    <row r="251" spans="2:12" ht="13.5">
      <c r="B251" s="858">
        <f t="shared" si="9"/>
        <v>247</v>
      </c>
      <c r="C251" s="2881" t="s">
        <v>4659</v>
      </c>
      <c r="D251" s="2889"/>
      <c r="E251" s="2882"/>
      <c r="F251" s="2882"/>
      <c r="G251" s="2882"/>
      <c r="H251" s="2882"/>
      <c r="I251" s="2882"/>
      <c r="J251" s="2882"/>
      <c r="K251" s="2410"/>
      <c r="L251" s="2411"/>
    </row>
    <row r="252" spans="2:12" ht="13.5">
      <c r="B252" s="858">
        <f t="shared" si="9"/>
        <v>248</v>
      </c>
      <c r="C252" s="867" t="s">
        <v>4660</v>
      </c>
      <c r="D252" s="2889"/>
      <c r="E252" s="2882"/>
      <c r="F252" s="2882"/>
      <c r="G252" s="2882"/>
      <c r="H252" s="2882"/>
      <c r="I252" s="2882"/>
      <c r="J252" s="2882"/>
      <c r="K252" s="2410"/>
      <c r="L252" s="2411"/>
    </row>
    <row r="253" spans="2:12" ht="13.5">
      <c r="B253" s="858">
        <f t="shared" si="9"/>
        <v>249</v>
      </c>
      <c r="C253" s="872"/>
      <c r="D253" s="2872" t="s">
        <v>4661</v>
      </c>
      <c r="E253" s="2882"/>
      <c r="F253" s="2882"/>
      <c r="G253" s="2882"/>
      <c r="H253" s="2882"/>
      <c r="I253" s="2882"/>
      <c r="J253" s="2882"/>
      <c r="K253" s="2410"/>
      <c r="L253" s="2411"/>
    </row>
    <row r="254" spans="2:12" ht="13.5">
      <c r="B254" s="858">
        <f t="shared" si="9"/>
        <v>250</v>
      </c>
      <c r="C254" s="872"/>
      <c r="D254" s="2872" t="s">
        <v>4662</v>
      </c>
      <c r="E254" s="2882"/>
      <c r="F254" s="2882"/>
      <c r="G254" s="2882"/>
      <c r="H254" s="2882"/>
      <c r="I254" s="2882"/>
      <c r="J254" s="2882"/>
      <c r="K254" s="2410"/>
      <c r="L254" s="2411"/>
    </row>
    <row r="255" spans="2:12" ht="13.5">
      <c r="B255" s="858">
        <f t="shared" si="9"/>
        <v>251</v>
      </c>
      <c r="C255" s="2886"/>
      <c r="D255" s="2872" t="s">
        <v>4663</v>
      </c>
      <c r="E255" s="2882"/>
      <c r="F255" s="2882"/>
      <c r="G255" s="2882"/>
      <c r="H255" s="2882"/>
      <c r="I255" s="2882"/>
      <c r="J255" s="2882"/>
      <c r="K255" s="2410"/>
      <c r="L255" s="2411"/>
    </row>
    <row r="256" spans="2:12" ht="13.5">
      <c r="B256" s="858">
        <f t="shared" si="9"/>
        <v>252</v>
      </c>
      <c r="C256" s="866" t="s">
        <v>4664</v>
      </c>
      <c r="D256" s="2889"/>
      <c r="E256" s="2882"/>
      <c r="F256" s="2882"/>
      <c r="G256" s="2882"/>
      <c r="H256" s="2882"/>
      <c r="I256" s="2882"/>
      <c r="J256" s="2882"/>
      <c r="K256" s="2410"/>
      <c r="L256" s="2411"/>
    </row>
    <row r="257" spans="2:12" ht="13.5">
      <c r="B257" s="858">
        <f t="shared" si="9"/>
        <v>253</v>
      </c>
      <c r="C257" s="866" t="s">
        <v>4665</v>
      </c>
      <c r="D257" s="2889"/>
      <c r="E257" s="2882"/>
      <c r="F257" s="2882"/>
      <c r="G257" s="2882"/>
      <c r="H257" s="2882"/>
      <c r="I257" s="2882"/>
      <c r="J257" s="2882"/>
      <c r="K257" s="2410"/>
      <c r="L257" s="2411"/>
    </row>
    <row r="258" spans="2:12" ht="13.5">
      <c r="B258" s="858">
        <f t="shared" si="9"/>
        <v>254</v>
      </c>
      <c r="C258" s="866" t="s">
        <v>4666</v>
      </c>
      <c r="D258" s="2889"/>
      <c r="E258" s="2882"/>
      <c r="F258" s="2882"/>
      <c r="G258" s="2882"/>
      <c r="H258" s="2882"/>
      <c r="I258" s="2882"/>
      <c r="J258" s="2882"/>
      <c r="K258" s="2410"/>
      <c r="L258" s="2411"/>
    </row>
    <row r="259" spans="2:12" ht="13.5">
      <c r="B259" s="858">
        <f t="shared" si="9"/>
        <v>255</v>
      </c>
      <c r="C259" s="866" t="s">
        <v>4667</v>
      </c>
      <c r="D259" s="2889"/>
      <c r="E259" s="2882"/>
      <c r="F259" s="2882"/>
      <c r="G259" s="2882"/>
      <c r="H259" s="2882"/>
      <c r="I259" s="2882"/>
      <c r="J259" s="2882"/>
      <c r="K259" s="2410"/>
      <c r="L259" s="2411"/>
    </row>
    <row r="260" spans="2:12" ht="13.5">
      <c r="B260" s="858">
        <f t="shared" si="9"/>
        <v>256</v>
      </c>
      <c r="C260" s="866" t="s">
        <v>4668</v>
      </c>
      <c r="D260" s="2889"/>
      <c r="E260" s="2882"/>
      <c r="F260" s="2882"/>
      <c r="G260" s="2882"/>
      <c r="H260" s="2882"/>
      <c r="I260" s="2882"/>
      <c r="J260" s="2882"/>
      <c r="K260" s="2410"/>
      <c r="L260" s="2411"/>
    </row>
    <row r="261" spans="2:12" ht="13.5">
      <c r="B261" s="858">
        <f t="shared" si="9"/>
        <v>257</v>
      </c>
      <c r="C261" s="866" t="s">
        <v>4669</v>
      </c>
      <c r="D261" s="2889"/>
      <c r="E261" s="2882"/>
      <c r="F261" s="2882"/>
      <c r="G261" s="2882"/>
      <c r="H261" s="2882"/>
      <c r="I261" s="2882"/>
      <c r="J261" s="2882"/>
      <c r="K261" s="2410"/>
      <c r="L261" s="2411"/>
    </row>
    <row r="262" spans="2:12" ht="13.5">
      <c r="B262" s="858">
        <f t="shared" si="9"/>
        <v>258</v>
      </c>
      <c r="C262" s="866" t="s">
        <v>4670</v>
      </c>
      <c r="D262" s="2889"/>
      <c r="E262" s="2882"/>
      <c r="F262" s="2882"/>
      <c r="G262" s="2882"/>
      <c r="H262" s="2882"/>
      <c r="I262" s="2882"/>
      <c r="J262" s="2882"/>
      <c r="K262" s="2410"/>
      <c r="L262" s="2411"/>
    </row>
    <row r="263" spans="2:12" ht="13.5">
      <c r="B263" s="858">
        <f t="shared" si="9"/>
        <v>259</v>
      </c>
      <c r="C263" s="2881" t="s">
        <v>4671</v>
      </c>
      <c r="D263" s="2889"/>
      <c r="E263" s="2882"/>
      <c r="F263" s="2882"/>
      <c r="G263" s="2882"/>
      <c r="H263" s="2882"/>
      <c r="I263" s="2882"/>
      <c r="J263" s="2882"/>
      <c r="K263" s="2410"/>
      <c r="L263" s="2411"/>
    </row>
    <row r="264" spans="2:12" ht="13.5">
      <c r="B264" s="858">
        <f t="shared" si="9"/>
        <v>260</v>
      </c>
      <c r="C264" s="867" t="s">
        <v>4672</v>
      </c>
      <c r="D264" s="2889"/>
      <c r="E264" s="2882"/>
      <c r="F264" s="2882"/>
      <c r="G264" s="2882"/>
      <c r="H264" s="2882"/>
      <c r="I264" s="2882"/>
      <c r="J264" s="2882"/>
      <c r="K264" s="2410"/>
      <c r="L264" s="2411"/>
    </row>
    <row r="265" spans="2:12" ht="13.5">
      <c r="B265" s="858">
        <f t="shared" si="9"/>
        <v>261</v>
      </c>
      <c r="C265" s="872"/>
      <c r="D265" s="2872" t="s">
        <v>4673</v>
      </c>
      <c r="E265" s="2882"/>
      <c r="F265" s="2882"/>
      <c r="G265" s="2882"/>
      <c r="H265" s="2882"/>
      <c r="I265" s="2882"/>
      <c r="J265" s="2882"/>
      <c r="K265" s="2410"/>
      <c r="L265" s="2411"/>
    </row>
    <row r="266" spans="2:12" ht="13.5">
      <c r="B266" s="858">
        <f t="shared" si="9"/>
        <v>262</v>
      </c>
      <c r="C266" s="872"/>
      <c r="D266" s="2872" t="s">
        <v>4674</v>
      </c>
      <c r="E266" s="2882"/>
      <c r="F266" s="2882"/>
      <c r="G266" s="2882"/>
      <c r="H266" s="2882"/>
      <c r="I266" s="2882"/>
      <c r="J266" s="2882"/>
      <c r="K266" s="2410"/>
      <c r="L266" s="2411"/>
    </row>
    <row r="267" spans="2:12" ht="13.5">
      <c r="B267" s="858">
        <f t="shared" si="9"/>
        <v>263</v>
      </c>
      <c r="C267" s="872"/>
      <c r="D267" s="2872" t="s">
        <v>4675</v>
      </c>
      <c r="E267" s="2882"/>
      <c r="F267" s="2882"/>
      <c r="G267" s="2882"/>
      <c r="H267" s="2882"/>
      <c r="I267" s="2882"/>
      <c r="J267" s="2882"/>
      <c r="K267" s="2410"/>
      <c r="L267" s="2411"/>
    </row>
    <row r="268" spans="2:12" ht="13.5">
      <c r="B268" s="858">
        <f t="shared" si="9"/>
        <v>264</v>
      </c>
      <c r="C268" s="872"/>
      <c r="D268" s="2872" t="s">
        <v>4676</v>
      </c>
      <c r="E268" s="2882"/>
      <c r="F268" s="2882"/>
      <c r="G268" s="2882"/>
      <c r="H268" s="2882"/>
      <c r="I268" s="2882"/>
      <c r="J268" s="2882"/>
      <c r="K268" s="2410"/>
      <c r="L268" s="2411"/>
    </row>
    <row r="269" spans="2:12" ht="13.5">
      <c r="B269" s="858">
        <f t="shared" si="9"/>
        <v>265</v>
      </c>
      <c r="C269" s="872"/>
      <c r="D269" s="2872" t="s">
        <v>4677</v>
      </c>
      <c r="E269" s="2882"/>
      <c r="F269" s="2882"/>
      <c r="G269" s="2882"/>
      <c r="H269" s="2882"/>
      <c r="I269" s="2882"/>
      <c r="J269" s="2882"/>
      <c r="K269" s="2410"/>
      <c r="L269" s="2411"/>
    </row>
    <row r="270" spans="2:12" ht="13.5">
      <c r="B270" s="858">
        <f t="shared" si="9"/>
        <v>266</v>
      </c>
      <c r="C270" s="2886"/>
      <c r="D270" s="2872" t="s">
        <v>4678</v>
      </c>
      <c r="E270" s="2882"/>
      <c r="F270" s="2882"/>
      <c r="G270" s="2882"/>
      <c r="H270" s="2882"/>
      <c r="I270" s="2882"/>
      <c r="J270" s="2882"/>
      <c r="K270" s="2410"/>
      <c r="L270" s="2411"/>
    </row>
    <row r="271" spans="2:12" ht="13.5">
      <c r="B271" s="858">
        <f t="shared" si="9"/>
        <v>267</v>
      </c>
      <c r="C271" s="867" t="s">
        <v>4679</v>
      </c>
      <c r="D271" s="2889"/>
      <c r="E271" s="2882"/>
      <c r="F271" s="2882"/>
      <c r="G271" s="2882"/>
      <c r="H271" s="2882"/>
      <c r="I271" s="2882"/>
      <c r="J271" s="2882"/>
      <c r="K271" s="2410"/>
      <c r="L271" s="2411"/>
    </row>
    <row r="272" spans="2:12" ht="13.5">
      <c r="B272" s="858">
        <f t="shared" si="9"/>
        <v>268</v>
      </c>
      <c r="C272" s="872"/>
      <c r="D272" s="2870" t="s">
        <v>4680</v>
      </c>
      <c r="E272" s="2890"/>
      <c r="F272" s="2890"/>
      <c r="G272" s="2890"/>
      <c r="H272" s="2890"/>
      <c r="I272" s="2890"/>
      <c r="J272" s="2890"/>
      <c r="K272" s="2410"/>
      <c r="L272" s="2411"/>
    </row>
    <row r="273" spans="2:12" ht="13.5">
      <c r="B273" s="858">
        <f t="shared" si="9"/>
        <v>269</v>
      </c>
      <c r="C273" s="872"/>
      <c r="D273" s="2891"/>
      <c r="E273" s="2872" t="s">
        <v>4681</v>
      </c>
      <c r="F273" s="2890"/>
      <c r="G273" s="2890"/>
      <c r="H273" s="2890"/>
      <c r="I273" s="2890"/>
      <c r="J273" s="2890"/>
      <c r="K273" s="2410"/>
      <c r="L273" s="2411"/>
    </row>
    <row r="274" spans="2:12" ht="13.5">
      <c r="B274" s="858">
        <f t="shared" si="9"/>
        <v>270</v>
      </c>
      <c r="C274" s="872"/>
      <c r="D274" s="2891"/>
      <c r="E274" s="2872" t="s">
        <v>4682</v>
      </c>
      <c r="F274" s="2890"/>
      <c r="G274" s="2890"/>
      <c r="H274" s="2890"/>
      <c r="I274" s="2890"/>
      <c r="J274" s="2890"/>
      <c r="K274" s="2410"/>
      <c r="L274" s="2411"/>
    </row>
    <row r="275" spans="2:12" ht="13.5">
      <c r="B275" s="858">
        <f t="shared" si="9"/>
        <v>271</v>
      </c>
      <c r="C275" s="872"/>
      <c r="D275" s="2891"/>
      <c r="E275" s="2872" t="s">
        <v>4683</v>
      </c>
      <c r="F275" s="2890"/>
      <c r="G275" s="2890"/>
      <c r="H275" s="2890"/>
      <c r="I275" s="2890"/>
      <c r="J275" s="2890"/>
      <c r="K275" s="2410"/>
      <c r="L275" s="2411"/>
    </row>
    <row r="276" spans="2:12" ht="13.5">
      <c r="B276" s="858">
        <f t="shared" si="9"/>
        <v>272</v>
      </c>
      <c r="C276" s="872"/>
      <c r="D276" s="2892"/>
      <c r="E276" s="2872" t="s">
        <v>4684</v>
      </c>
      <c r="F276" s="2890"/>
      <c r="G276" s="2890"/>
      <c r="H276" s="2890"/>
      <c r="I276" s="2890"/>
      <c r="J276" s="2890"/>
      <c r="K276" s="2410"/>
      <c r="L276" s="2411"/>
    </row>
    <row r="277" spans="2:12" ht="13.5">
      <c r="B277" s="858">
        <f t="shared" si="9"/>
        <v>273</v>
      </c>
      <c r="C277" s="872"/>
      <c r="D277" s="896" t="s">
        <v>4685</v>
      </c>
      <c r="E277" s="2872"/>
      <c r="F277" s="2890"/>
      <c r="G277" s="2890"/>
      <c r="H277" s="2890"/>
      <c r="I277" s="2890"/>
      <c r="J277" s="2890"/>
      <c r="K277" s="2410"/>
      <c r="L277" s="2411"/>
    </row>
    <row r="278" spans="2:12" ht="13.5">
      <c r="B278" s="858">
        <f t="shared" si="9"/>
        <v>274</v>
      </c>
      <c r="C278" s="908"/>
      <c r="D278" s="2893"/>
      <c r="E278" s="2872" t="s">
        <v>4681</v>
      </c>
      <c r="F278" s="2890"/>
      <c r="G278" s="2890"/>
      <c r="H278" s="2890"/>
      <c r="I278" s="2890"/>
      <c r="J278" s="2890"/>
      <c r="K278" s="2410"/>
      <c r="L278" s="2411"/>
    </row>
    <row r="279" spans="2:12" ht="13.5">
      <c r="B279" s="858">
        <f t="shared" si="9"/>
        <v>275</v>
      </c>
      <c r="C279" s="908"/>
      <c r="D279" s="2893"/>
      <c r="E279" s="2872" t="s">
        <v>4682</v>
      </c>
      <c r="F279" s="2890"/>
      <c r="G279" s="2890"/>
      <c r="H279" s="2890"/>
      <c r="I279" s="2890"/>
      <c r="J279" s="2890"/>
      <c r="K279" s="2410"/>
      <c r="L279" s="2411"/>
    </row>
    <row r="280" spans="2:12" ht="13.5">
      <c r="B280" s="858">
        <f t="shared" si="9"/>
        <v>276</v>
      </c>
      <c r="C280" s="908"/>
      <c r="D280" s="2893"/>
      <c r="E280" s="2872" t="s">
        <v>4686</v>
      </c>
      <c r="F280" s="2890"/>
      <c r="G280" s="2890"/>
      <c r="H280" s="2890"/>
      <c r="I280" s="2890"/>
      <c r="J280" s="2890"/>
      <c r="K280" s="2410"/>
      <c r="L280" s="2411"/>
    </row>
    <row r="281" spans="2:12" ht="13.5">
      <c r="B281" s="858">
        <f t="shared" si="9"/>
        <v>277</v>
      </c>
      <c r="C281" s="908"/>
      <c r="D281" s="2893"/>
      <c r="E281" s="2872" t="s">
        <v>4687</v>
      </c>
      <c r="F281" s="2890"/>
      <c r="G281" s="2890"/>
      <c r="H281" s="2890"/>
      <c r="I281" s="2890"/>
      <c r="J281" s="2890"/>
      <c r="K281" s="2410"/>
      <c r="L281" s="2411"/>
    </row>
    <row r="282" spans="2:12" ht="13.5">
      <c r="B282" s="858">
        <f t="shared" si="9"/>
        <v>278</v>
      </c>
      <c r="C282" s="859"/>
      <c r="D282" s="2894"/>
      <c r="E282" s="2872" t="s">
        <v>4688</v>
      </c>
      <c r="F282" s="2890"/>
      <c r="G282" s="2890"/>
      <c r="H282" s="2890"/>
      <c r="I282" s="2890"/>
      <c r="J282" s="2890"/>
      <c r="K282" s="2410"/>
      <c r="L282" s="2411"/>
    </row>
    <row r="283" spans="2:12" ht="13.5">
      <c r="B283" s="858">
        <f t="shared" si="9"/>
        <v>279</v>
      </c>
      <c r="C283" s="867" t="s">
        <v>4689</v>
      </c>
      <c r="D283" s="2889"/>
      <c r="E283" s="2890"/>
      <c r="F283" s="2890"/>
      <c r="G283" s="2890"/>
      <c r="H283" s="2890"/>
      <c r="I283" s="2890"/>
      <c r="J283" s="2890"/>
      <c r="K283" s="2410"/>
      <c r="L283" s="2411"/>
    </row>
    <row r="284" spans="2:12" ht="13.5">
      <c r="B284" s="858">
        <f t="shared" si="9"/>
        <v>280</v>
      </c>
      <c r="C284" s="872"/>
      <c r="D284" s="2872" t="s">
        <v>4673</v>
      </c>
      <c r="E284" s="2890"/>
      <c r="F284" s="2890"/>
      <c r="G284" s="2890"/>
      <c r="H284" s="2890"/>
      <c r="I284" s="2890"/>
      <c r="J284" s="2890"/>
      <c r="K284" s="2410"/>
      <c r="L284" s="2411"/>
    </row>
    <row r="285" spans="2:12" ht="13.5">
      <c r="B285" s="858">
        <f t="shared" si="9"/>
        <v>281</v>
      </c>
      <c r="C285" s="872"/>
      <c r="D285" s="2872" t="s">
        <v>4674</v>
      </c>
      <c r="E285" s="2890"/>
      <c r="F285" s="2890"/>
      <c r="G285" s="2890"/>
      <c r="H285" s="2890"/>
      <c r="I285" s="2890"/>
      <c r="J285" s="2890"/>
      <c r="K285" s="2410"/>
      <c r="L285" s="2411"/>
    </row>
    <row r="286" spans="2:12" ht="13.5">
      <c r="B286" s="858">
        <f t="shared" si="9"/>
        <v>282</v>
      </c>
      <c r="C286" s="872"/>
      <c r="D286" s="2872" t="s">
        <v>4675</v>
      </c>
      <c r="E286" s="2890"/>
      <c r="F286" s="2890"/>
      <c r="G286" s="2890"/>
      <c r="H286" s="2890"/>
      <c r="I286" s="2890"/>
      <c r="J286" s="2890"/>
      <c r="K286" s="2410"/>
      <c r="L286" s="2411"/>
    </row>
    <row r="287" spans="2:12" ht="13.5">
      <c r="B287" s="858">
        <f t="shared" si="9"/>
        <v>283</v>
      </c>
      <c r="C287" s="872"/>
      <c r="D287" s="2872" t="s">
        <v>4676</v>
      </c>
      <c r="E287" s="2890"/>
      <c r="F287" s="2890"/>
      <c r="G287" s="2890"/>
      <c r="H287" s="2890"/>
      <c r="I287" s="2890"/>
      <c r="J287" s="2890"/>
      <c r="K287" s="2410"/>
      <c r="L287" s="2411"/>
    </row>
    <row r="288" spans="2:12" ht="13.5">
      <c r="B288" s="858">
        <f t="shared" si="9"/>
        <v>284</v>
      </c>
      <c r="C288" s="2886"/>
      <c r="D288" s="2872" t="s">
        <v>4690</v>
      </c>
      <c r="E288" s="2890"/>
      <c r="F288" s="2890"/>
      <c r="G288" s="2890"/>
      <c r="H288" s="2890"/>
      <c r="I288" s="2890"/>
      <c r="J288" s="2890"/>
      <c r="K288" s="2410"/>
      <c r="L288" s="2411"/>
    </row>
    <row r="289" spans="2:12" ht="13.5">
      <c r="B289" s="858">
        <f t="shared" si="9"/>
        <v>285</v>
      </c>
      <c r="C289" s="867" t="s">
        <v>4691</v>
      </c>
      <c r="D289" s="2889"/>
      <c r="E289" s="2890"/>
      <c r="F289" s="2890"/>
      <c r="G289" s="2890"/>
      <c r="H289" s="2890"/>
      <c r="I289" s="2890"/>
      <c r="J289" s="2890"/>
      <c r="K289" s="2410"/>
      <c r="L289" s="2411"/>
    </row>
    <row r="290" spans="2:12" ht="13.5">
      <c r="B290" s="858">
        <f t="shared" si="9"/>
        <v>286</v>
      </c>
      <c r="C290" s="872"/>
      <c r="D290" s="2872" t="s">
        <v>4673</v>
      </c>
      <c r="E290" s="2890"/>
      <c r="F290" s="2890"/>
      <c r="G290" s="2890"/>
      <c r="H290" s="2890"/>
      <c r="I290" s="2890"/>
      <c r="J290" s="2890"/>
      <c r="K290" s="2410"/>
      <c r="L290" s="2411"/>
    </row>
    <row r="291" spans="2:12" ht="13.5">
      <c r="B291" s="858">
        <f t="shared" si="9"/>
        <v>287</v>
      </c>
      <c r="C291" s="872"/>
      <c r="D291" s="2872" t="s">
        <v>4674</v>
      </c>
      <c r="E291" s="2890"/>
      <c r="F291" s="2890"/>
      <c r="G291" s="2890"/>
      <c r="H291" s="2890"/>
      <c r="I291" s="2890"/>
      <c r="J291" s="2890"/>
      <c r="K291" s="2410"/>
      <c r="L291" s="2411"/>
    </row>
    <row r="292" spans="2:12" ht="13.5">
      <c r="B292" s="858">
        <f t="shared" si="9"/>
        <v>288</v>
      </c>
      <c r="C292" s="872"/>
      <c r="D292" s="2872" t="s">
        <v>4675</v>
      </c>
      <c r="E292" s="2890"/>
      <c r="F292" s="2890"/>
      <c r="G292" s="2890"/>
      <c r="H292" s="2890"/>
      <c r="I292" s="2890"/>
      <c r="J292" s="2890"/>
      <c r="K292" s="2410"/>
      <c r="L292" s="2411"/>
    </row>
    <row r="293" spans="2:12" ht="13.5">
      <c r="B293" s="858">
        <f t="shared" si="9"/>
        <v>289</v>
      </c>
      <c r="C293" s="872"/>
      <c r="D293" s="2872" t="s">
        <v>4676</v>
      </c>
      <c r="E293" s="2890"/>
      <c r="F293" s="2890"/>
      <c r="G293" s="2890"/>
      <c r="H293" s="2890"/>
      <c r="I293" s="2890"/>
      <c r="J293" s="2890"/>
      <c r="K293" s="2410"/>
      <c r="L293" s="2411"/>
    </row>
    <row r="294" spans="2:12" ht="13.5">
      <c r="B294" s="858">
        <f t="shared" si="9"/>
        <v>290</v>
      </c>
      <c r="C294" s="2886"/>
      <c r="D294" s="2872" t="s">
        <v>4690</v>
      </c>
      <c r="E294" s="2890"/>
      <c r="F294" s="2890"/>
      <c r="G294" s="2890"/>
      <c r="H294" s="2890"/>
      <c r="I294" s="2890"/>
      <c r="J294" s="2890"/>
      <c r="K294" s="2410"/>
      <c r="L294" s="2411"/>
    </row>
    <row r="295" spans="2:12" ht="13.5">
      <c r="B295" s="858">
        <f t="shared" si="9"/>
        <v>291</v>
      </c>
      <c r="C295" s="867" t="s">
        <v>4692</v>
      </c>
      <c r="D295" s="2889"/>
      <c r="E295" s="2890"/>
      <c r="F295" s="2890"/>
      <c r="G295" s="2890"/>
      <c r="H295" s="2890"/>
      <c r="I295" s="2890"/>
      <c r="J295" s="2890"/>
      <c r="K295" s="2410"/>
      <c r="L295" s="2411"/>
    </row>
    <row r="296" spans="2:12" ht="13.5">
      <c r="B296" s="858">
        <f t="shared" ref="B296:B359" si="10">B295+1</f>
        <v>292</v>
      </c>
      <c r="C296" s="872"/>
      <c r="D296" s="2872" t="s">
        <v>4673</v>
      </c>
      <c r="E296" s="2890"/>
      <c r="F296" s="2890"/>
      <c r="G296" s="2890"/>
      <c r="H296" s="2890"/>
      <c r="I296" s="2890"/>
      <c r="J296" s="2890"/>
      <c r="K296" s="2410"/>
      <c r="L296" s="2411"/>
    </row>
    <row r="297" spans="2:12" ht="13.5">
      <c r="B297" s="858">
        <f t="shared" si="10"/>
        <v>293</v>
      </c>
      <c r="C297" s="872"/>
      <c r="D297" s="2872" t="s">
        <v>4674</v>
      </c>
      <c r="E297" s="2890"/>
      <c r="F297" s="2890"/>
      <c r="G297" s="2890"/>
      <c r="H297" s="2890"/>
      <c r="I297" s="2890"/>
      <c r="J297" s="2890"/>
      <c r="K297" s="2410"/>
      <c r="L297" s="2411"/>
    </row>
    <row r="298" spans="2:12" ht="13.5">
      <c r="B298" s="858">
        <f t="shared" si="10"/>
        <v>294</v>
      </c>
      <c r="C298" s="872"/>
      <c r="D298" s="2872" t="s">
        <v>4675</v>
      </c>
      <c r="E298" s="2890"/>
      <c r="F298" s="2890"/>
      <c r="G298" s="2890"/>
      <c r="H298" s="2890"/>
      <c r="I298" s="2890"/>
      <c r="J298" s="2890"/>
      <c r="K298" s="2410"/>
      <c r="L298" s="2411"/>
    </row>
    <row r="299" spans="2:12" ht="13.5">
      <c r="B299" s="858">
        <f t="shared" si="10"/>
        <v>295</v>
      </c>
      <c r="C299" s="872"/>
      <c r="D299" s="2872" t="s">
        <v>4693</v>
      </c>
      <c r="E299" s="2890"/>
      <c r="F299" s="2890"/>
      <c r="G299" s="2890"/>
      <c r="H299" s="2890"/>
      <c r="I299" s="2890"/>
      <c r="J299" s="2890"/>
      <c r="K299" s="2410"/>
      <c r="L299" s="2411"/>
    </row>
    <row r="300" spans="2:12" ht="13.5">
      <c r="B300" s="858">
        <f t="shared" si="10"/>
        <v>296</v>
      </c>
      <c r="C300" s="872"/>
      <c r="D300" s="2872" t="s">
        <v>4694</v>
      </c>
      <c r="E300" s="2890"/>
      <c r="F300" s="2890"/>
      <c r="G300" s="2890"/>
      <c r="H300" s="2890"/>
      <c r="I300" s="2890"/>
      <c r="J300" s="2890"/>
      <c r="K300" s="2410"/>
      <c r="L300" s="2411"/>
    </row>
    <row r="301" spans="2:12" ht="13.5">
      <c r="B301" s="858">
        <f t="shared" si="10"/>
        <v>297</v>
      </c>
      <c r="C301" s="2886"/>
      <c r="D301" s="2872" t="s">
        <v>4678</v>
      </c>
      <c r="E301" s="2890"/>
      <c r="F301" s="2890"/>
      <c r="G301" s="2890"/>
      <c r="H301" s="2890"/>
      <c r="I301" s="2890"/>
      <c r="J301" s="2890"/>
      <c r="K301" s="2410"/>
      <c r="L301" s="2411"/>
    </row>
    <row r="302" spans="2:12" ht="13.5">
      <c r="B302" s="858">
        <f t="shared" si="10"/>
        <v>298</v>
      </c>
      <c r="C302" s="867" t="s">
        <v>4695</v>
      </c>
      <c r="D302" s="2889"/>
      <c r="E302" s="2890"/>
      <c r="F302" s="2890"/>
      <c r="G302" s="2890"/>
      <c r="H302" s="2890"/>
      <c r="I302" s="2890"/>
      <c r="J302" s="2890"/>
      <c r="K302" s="2410"/>
      <c r="L302" s="2411"/>
    </row>
    <row r="303" spans="2:12" ht="13.5">
      <c r="B303" s="858">
        <f t="shared" si="10"/>
        <v>299</v>
      </c>
      <c r="C303" s="872"/>
      <c r="D303" s="2872" t="s">
        <v>4673</v>
      </c>
      <c r="E303" s="2890"/>
      <c r="F303" s="2890"/>
      <c r="G303" s="2890"/>
      <c r="H303" s="2890"/>
      <c r="I303" s="2890"/>
      <c r="J303" s="2890"/>
      <c r="K303" s="2410"/>
      <c r="L303" s="2411"/>
    </row>
    <row r="304" spans="2:12" ht="13.5">
      <c r="B304" s="858">
        <f t="shared" si="10"/>
        <v>300</v>
      </c>
      <c r="C304" s="872"/>
      <c r="D304" s="2872" t="s">
        <v>4674</v>
      </c>
      <c r="E304" s="2890"/>
      <c r="F304" s="2890"/>
      <c r="G304" s="2890"/>
      <c r="H304" s="2890"/>
      <c r="I304" s="2890"/>
      <c r="J304" s="2890"/>
      <c r="K304" s="2410"/>
      <c r="L304" s="2411"/>
    </row>
    <row r="305" spans="2:12" ht="13.5">
      <c r="B305" s="858">
        <f t="shared" si="10"/>
        <v>301</v>
      </c>
      <c r="C305" s="872"/>
      <c r="D305" s="2872" t="s">
        <v>4675</v>
      </c>
      <c r="E305" s="2890"/>
      <c r="F305" s="2890"/>
      <c r="G305" s="2890"/>
      <c r="H305" s="2890"/>
      <c r="I305" s="2890"/>
      <c r="J305" s="2890"/>
      <c r="K305" s="2410"/>
      <c r="L305" s="2411"/>
    </row>
    <row r="306" spans="2:12" ht="13.5">
      <c r="B306" s="858">
        <f t="shared" si="10"/>
        <v>302</v>
      </c>
      <c r="C306" s="872"/>
      <c r="D306" s="2872" t="s">
        <v>4676</v>
      </c>
      <c r="E306" s="2890"/>
      <c r="F306" s="2890"/>
      <c r="G306" s="2890"/>
      <c r="H306" s="2890"/>
      <c r="I306" s="2890"/>
      <c r="J306" s="2890"/>
      <c r="K306" s="2410"/>
      <c r="L306" s="2411"/>
    </row>
    <row r="307" spans="2:12" ht="13.5">
      <c r="B307" s="858">
        <f t="shared" si="10"/>
        <v>303</v>
      </c>
      <c r="C307" s="2886"/>
      <c r="D307" s="2872" t="s">
        <v>4690</v>
      </c>
      <c r="E307" s="2890"/>
      <c r="F307" s="2890"/>
      <c r="G307" s="2890"/>
      <c r="H307" s="2890"/>
      <c r="I307" s="2890"/>
      <c r="J307" s="2890"/>
      <c r="K307" s="2410"/>
      <c r="L307" s="2411"/>
    </row>
    <row r="308" spans="2:12" ht="13.5">
      <c r="B308" s="858">
        <f t="shared" si="10"/>
        <v>304</v>
      </c>
      <c r="C308" s="867" t="s">
        <v>4696</v>
      </c>
      <c r="D308" s="2889"/>
      <c r="E308" s="2890"/>
      <c r="F308" s="2890"/>
      <c r="G308" s="2890"/>
      <c r="H308" s="2890"/>
      <c r="I308" s="2890"/>
      <c r="J308" s="2890"/>
      <c r="K308" s="2410"/>
      <c r="L308" s="2411"/>
    </row>
    <row r="309" spans="2:12" ht="13.5">
      <c r="B309" s="858">
        <f t="shared" si="10"/>
        <v>305</v>
      </c>
      <c r="C309" s="872"/>
      <c r="D309" s="2872" t="s">
        <v>4673</v>
      </c>
      <c r="E309" s="2890"/>
      <c r="F309" s="2890"/>
      <c r="G309" s="2890"/>
      <c r="H309" s="2890"/>
      <c r="I309" s="2890"/>
      <c r="J309" s="2890"/>
      <c r="K309" s="2410"/>
      <c r="L309" s="2411"/>
    </row>
    <row r="310" spans="2:12" ht="13.5">
      <c r="B310" s="858">
        <f t="shared" si="10"/>
        <v>306</v>
      </c>
      <c r="C310" s="872"/>
      <c r="D310" s="2872" t="s">
        <v>4674</v>
      </c>
      <c r="E310" s="2890"/>
      <c r="F310" s="2890"/>
      <c r="G310" s="2890"/>
      <c r="H310" s="2890"/>
      <c r="I310" s="2890"/>
      <c r="J310" s="2890"/>
      <c r="K310" s="2410"/>
      <c r="L310" s="2411"/>
    </row>
    <row r="311" spans="2:12" ht="13.5">
      <c r="B311" s="858">
        <f t="shared" si="10"/>
        <v>307</v>
      </c>
      <c r="C311" s="872"/>
      <c r="D311" s="2872" t="s">
        <v>4697</v>
      </c>
      <c r="E311" s="2890"/>
      <c r="F311" s="2890"/>
      <c r="G311" s="2890"/>
      <c r="H311" s="2890"/>
      <c r="I311" s="2890"/>
      <c r="J311" s="2890"/>
      <c r="K311" s="2410"/>
      <c r="L311" s="2411"/>
    </row>
    <row r="312" spans="2:12" ht="13.5">
      <c r="B312" s="858">
        <f t="shared" si="10"/>
        <v>308</v>
      </c>
      <c r="C312" s="872"/>
      <c r="D312" s="2872" t="s">
        <v>4676</v>
      </c>
      <c r="E312" s="2890"/>
      <c r="F312" s="2890"/>
      <c r="G312" s="2890"/>
      <c r="H312" s="2890"/>
      <c r="I312" s="2890"/>
      <c r="J312" s="2890"/>
      <c r="K312" s="2410"/>
      <c r="L312" s="2411"/>
    </row>
    <row r="313" spans="2:12" ht="13.5">
      <c r="B313" s="858">
        <f t="shared" si="10"/>
        <v>309</v>
      </c>
      <c r="C313" s="2886"/>
      <c r="D313" s="2872" t="s">
        <v>4690</v>
      </c>
      <c r="E313" s="2890"/>
      <c r="F313" s="2890"/>
      <c r="G313" s="2890"/>
      <c r="H313" s="2890"/>
      <c r="I313" s="2890"/>
      <c r="J313" s="2890"/>
      <c r="K313" s="2410"/>
      <c r="L313" s="2411"/>
    </row>
    <row r="314" spans="2:12" ht="13.5">
      <c r="B314" s="858">
        <f t="shared" si="10"/>
        <v>310</v>
      </c>
      <c r="C314" s="867" t="s">
        <v>4698</v>
      </c>
      <c r="D314" s="2889"/>
      <c r="E314" s="2890"/>
      <c r="F314" s="2890"/>
      <c r="G314" s="2890"/>
      <c r="H314" s="2890"/>
      <c r="I314" s="2890"/>
      <c r="J314" s="2890"/>
      <c r="K314" s="2410"/>
      <c r="L314" s="2411"/>
    </row>
    <row r="315" spans="2:12" ht="13.5">
      <c r="B315" s="858">
        <f t="shared" si="10"/>
        <v>311</v>
      </c>
      <c r="C315" s="872"/>
      <c r="D315" s="2872" t="s">
        <v>4673</v>
      </c>
      <c r="E315" s="2890"/>
      <c r="F315" s="2890"/>
      <c r="G315" s="2890"/>
      <c r="H315" s="2890"/>
      <c r="I315" s="2890"/>
      <c r="J315" s="2890"/>
      <c r="K315" s="2410"/>
      <c r="L315" s="2411"/>
    </row>
    <row r="316" spans="2:12" ht="13.5">
      <c r="B316" s="858">
        <f t="shared" si="10"/>
        <v>312</v>
      </c>
      <c r="C316" s="872"/>
      <c r="D316" s="2872" t="s">
        <v>4674</v>
      </c>
      <c r="E316" s="2890"/>
      <c r="F316" s="2890"/>
      <c r="G316" s="2890"/>
      <c r="H316" s="2890"/>
      <c r="I316" s="2890"/>
      <c r="J316" s="2890"/>
      <c r="K316" s="2410"/>
      <c r="L316" s="2411"/>
    </row>
    <row r="317" spans="2:12" ht="13.5">
      <c r="B317" s="858">
        <f t="shared" si="10"/>
        <v>313</v>
      </c>
      <c r="C317" s="872"/>
      <c r="D317" s="2872" t="s">
        <v>4675</v>
      </c>
      <c r="E317" s="2890"/>
      <c r="F317" s="2890"/>
      <c r="G317" s="2890"/>
      <c r="H317" s="2890"/>
      <c r="I317" s="2890"/>
      <c r="J317" s="2890"/>
      <c r="K317" s="2410"/>
      <c r="L317" s="2411"/>
    </row>
    <row r="318" spans="2:12" ht="13.5">
      <c r="B318" s="858">
        <f t="shared" si="10"/>
        <v>314</v>
      </c>
      <c r="C318" s="872"/>
      <c r="D318" s="2872" t="s">
        <v>4676</v>
      </c>
      <c r="E318" s="2890"/>
      <c r="F318" s="2890"/>
      <c r="G318" s="2890"/>
      <c r="H318" s="2890"/>
      <c r="I318" s="2890"/>
      <c r="J318" s="2890"/>
      <c r="K318" s="2410"/>
      <c r="L318" s="2411"/>
    </row>
    <row r="319" spans="2:12" ht="13.5">
      <c r="B319" s="858">
        <f t="shared" si="10"/>
        <v>315</v>
      </c>
      <c r="C319" s="2886"/>
      <c r="D319" s="2872" t="s">
        <v>4690</v>
      </c>
      <c r="E319" s="2890"/>
      <c r="F319" s="2890"/>
      <c r="G319" s="2890"/>
      <c r="H319" s="2890"/>
      <c r="I319" s="2890"/>
      <c r="J319" s="2890"/>
      <c r="K319" s="2410"/>
      <c r="L319" s="2411"/>
    </row>
    <row r="320" spans="2:12" ht="13.5">
      <c r="B320" s="858">
        <f t="shared" si="10"/>
        <v>316</v>
      </c>
      <c r="C320" s="867" t="s">
        <v>4699</v>
      </c>
      <c r="D320" s="2889"/>
      <c r="E320" s="2890"/>
      <c r="F320" s="2890"/>
      <c r="G320" s="2890"/>
      <c r="H320" s="2890"/>
      <c r="I320" s="2890"/>
      <c r="J320" s="2890"/>
      <c r="K320" s="2410"/>
      <c r="L320" s="2411"/>
    </row>
    <row r="321" spans="2:12" ht="13.5">
      <c r="B321" s="858">
        <f t="shared" si="10"/>
        <v>317</v>
      </c>
      <c r="C321" s="872"/>
      <c r="D321" s="2870" t="s">
        <v>4700</v>
      </c>
      <c r="E321" s="2890"/>
      <c r="F321" s="2890"/>
      <c r="G321" s="2890"/>
      <c r="H321" s="2890"/>
      <c r="I321" s="2890"/>
      <c r="J321" s="2890"/>
      <c r="K321" s="2410"/>
      <c r="L321" s="2411"/>
    </row>
    <row r="322" spans="2:12" ht="13.5">
      <c r="B322" s="858">
        <f t="shared" si="10"/>
        <v>318</v>
      </c>
      <c r="C322" s="872"/>
      <c r="D322" s="2893"/>
      <c r="E322" s="2872" t="s">
        <v>4681</v>
      </c>
      <c r="F322" s="2890"/>
      <c r="G322" s="2890"/>
      <c r="H322" s="2890"/>
      <c r="I322" s="2890"/>
      <c r="J322" s="2890"/>
      <c r="K322" s="2410"/>
      <c r="L322" s="2411"/>
    </row>
    <row r="323" spans="2:12" ht="13.5">
      <c r="B323" s="858">
        <f t="shared" si="10"/>
        <v>319</v>
      </c>
      <c r="C323" s="872"/>
      <c r="D323" s="2893"/>
      <c r="E323" s="2872" t="s">
        <v>4682</v>
      </c>
      <c r="F323" s="2890"/>
      <c r="G323" s="2890"/>
      <c r="H323" s="2890"/>
      <c r="I323" s="2890"/>
      <c r="J323" s="2890"/>
      <c r="K323" s="2410"/>
      <c r="L323" s="2411"/>
    </row>
    <row r="324" spans="2:12" ht="13.5">
      <c r="B324" s="858">
        <f t="shared" si="10"/>
        <v>320</v>
      </c>
      <c r="C324" s="872"/>
      <c r="D324" s="2893"/>
      <c r="E324" s="2872" t="s">
        <v>4683</v>
      </c>
      <c r="F324" s="2890"/>
      <c r="G324" s="2890"/>
      <c r="H324" s="2890"/>
      <c r="I324" s="2890"/>
      <c r="J324" s="2890"/>
      <c r="K324" s="2410"/>
      <c r="L324" s="2411"/>
    </row>
    <row r="325" spans="2:12" ht="13.5">
      <c r="B325" s="858">
        <f t="shared" si="10"/>
        <v>321</v>
      </c>
      <c r="C325" s="872"/>
      <c r="D325" s="2893"/>
      <c r="E325" s="2872" t="s">
        <v>4687</v>
      </c>
      <c r="F325" s="2890"/>
      <c r="G325" s="2890"/>
      <c r="H325" s="2890"/>
      <c r="I325" s="2890"/>
      <c r="J325" s="2890"/>
      <c r="K325" s="2410"/>
      <c r="L325" s="2411"/>
    </row>
    <row r="326" spans="2:12" ht="13.5">
      <c r="B326" s="858">
        <f t="shared" si="10"/>
        <v>322</v>
      </c>
      <c r="C326" s="872"/>
      <c r="D326" s="2894"/>
      <c r="E326" s="2872" t="s">
        <v>4688</v>
      </c>
      <c r="F326" s="2890"/>
      <c r="G326" s="2890"/>
      <c r="H326" s="2890"/>
      <c r="I326" s="2890"/>
      <c r="J326" s="2890"/>
      <c r="K326" s="2410"/>
      <c r="L326" s="2411"/>
    </row>
    <row r="327" spans="2:12" ht="13.5">
      <c r="B327" s="858">
        <f t="shared" si="10"/>
        <v>323</v>
      </c>
      <c r="C327" s="872"/>
      <c r="D327" s="2870" t="s">
        <v>4701</v>
      </c>
      <c r="E327" s="2890"/>
      <c r="F327" s="2890"/>
      <c r="G327" s="2890"/>
      <c r="H327" s="2890"/>
      <c r="I327" s="2890"/>
      <c r="J327" s="2890"/>
      <c r="K327" s="2410"/>
      <c r="L327" s="2411"/>
    </row>
    <row r="328" spans="2:12" ht="13.5">
      <c r="B328" s="858">
        <f t="shared" si="10"/>
        <v>324</v>
      </c>
      <c r="C328" s="872"/>
      <c r="D328" s="2895"/>
      <c r="E328" s="2872" t="s">
        <v>4681</v>
      </c>
      <c r="F328" s="2890"/>
      <c r="G328" s="2890"/>
      <c r="H328" s="2890"/>
      <c r="I328" s="2890"/>
      <c r="J328" s="2890"/>
      <c r="K328" s="2410"/>
      <c r="L328" s="2411"/>
    </row>
    <row r="329" spans="2:12" ht="13.5">
      <c r="B329" s="858">
        <f t="shared" si="10"/>
        <v>325</v>
      </c>
      <c r="C329" s="872"/>
      <c r="D329" s="2895"/>
      <c r="E329" s="2872" t="s">
        <v>4682</v>
      </c>
      <c r="F329" s="2890"/>
      <c r="G329" s="2890"/>
      <c r="H329" s="2890"/>
      <c r="I329" s="2890"/>
      <c r="J329" s="2890"/>
      <c r="K329" s="2410"/>
      <c r="L329" s="2411"/>
    </row>
    <row r="330" spans="2:12" ht="13.5">
      <c r="B330" s="858">
        <f t="shared" si="10"/>
        <v>326</v>
      </c>
      <c r="C330" s="872"/>
      <c r="D330" s="2895"/>
      <c r="E330" s="2872" t="s">
        <v>4686</v>
      </c>
      <c r="F330" s="2890"/>
      <c r="G330" s="2890"/>
      <c r="H330" s="2890"/>
      <c r="I330" s="2890"/>
      <c r="J330" s="2890"/>
      <c r="K330" s="2410"/>
      <c r="L330" s="2411"/>
    </row>
    <row r="331" spans="2:12" ht="13.5">
      <c r="B331" s="858">
        <f t="shared" si="10"/>
        <v>327</v>
      </c>
      <c r="C331" s="872"/>
      <c r="D331" s="2895"/>
      <c r="E331" s="2872" t="s">
        <v>4687</v>
      </c>
      <c r="F331" s="2890"/>
      <c r="G331" s="2890"/>
      <c r="H331" s="2890"/>
      <c r="I331" s="2890"/>
      <c r="J331" s="2890"/>
      <c r="K331" s="2410"/>
      <c r="L331" s="2411"/>
    </row>
    <row r="332" spans="2:12" ht="13.5">
      <c r="B332" s="858">
        <f t="shared" si="10"/>
        <v>328</v>
      </c>
      <c r="C332" s="2886"/>
      <c r="D332" s="2896"/>
      <c r="E332" s="2872" t="s">
        <v>4688</v>
      </c>
      <c r="F332" s="2890"/>
      <c r="G332" s="2890"/>
      <c r="H332" s="2890"/>
      <c r="I332" s="2890"/>
      <c r="J332" s="2890"/>
      <c r="K332" s="2410"/>
      <c r="L332" s="2411"/>
    </row>
    <row r="333" spans="2:12" ht="13.5">
      <c r="B333" s="858">
        <f t="shared" si="10"/>
        <v>329</v>
      </c>
      <c r="C333" s="867" t="s">
        <v>4702</v>
      </c>
      <c r="D333" s="2897"/>
      <c r="E333" s="2890"/>
      <c r="F333" s="2890"/>
      <c r="G333" s="2890"/>
      <c r="H333" s="2890"/>
      <c r="I333" s="2890"/>
      <c r="J333" s="2890"/>
      <c r="K333" s="2410"/>
      <c r="L333" s="2411"/>
    </row>
    <row r="334" spans="2:12" ht="13.5">
      <c r="B334" s="858">
        <f t="shared" si="10"/>
        <v>330</v>
      </c>
      <c r="C334" s="872"/>
      <c r="D334" s="2872" t="s">
        <v>4673</v>
      </c>
      <c r="E334" s="2890"/>
      <c r="F334" s="2890"/>
      <c r="G334" s="2890"/>
      <c r="H334" s="2890"/>
      <c r="I334" s="2890"/>
      <c r="J334" s="2890"/>
      <c r="K334" s="2410"/>
      <c r="L334" s="2411"/>
    </row>
    <row r="335" spans="2:12" ht="13.5">
      <c r="B335" s="858">
        <f t="shared" si="10"/>
        <v>331</v>
      </c>
      <c r="C335" s="872"/>
      <c r="D335" s="2872" t="s">
        <v>4674</v>
      </c>
      <c r="E335" s="2890"/>
      <c r="F335" s="2890"/>
      <c r="G335" s="2890"/>
      <c r="H335" s="2890"/>
      <c r="I335" s="2890"/>
      <c r="J335" s="2890"/>
      <c r="K335" s="2410"/>
      <c r="L335" s="2411"/>
    </row>
    <row r="336" spans="2:12" ht="13.5">
      <c r="B336" s="858">
        <f t="shared" si="10"/>
        <v>332</v>
      </c>
      <c r="C336" s="872"/>
      <c r="D336" s="2872" t="s">
        <v>4675</v>
      </c>
      <c r="E336" s="2890"/>
      <c r="F336" s="2890"/>
      <c r="G336" s="2890"/>
      <c r="H336" s="2890"/>
      <c r="I336" s="2890"/>
      <c r="J336" s="2890"/>
      <c r="K336" s="2410"/>
      <c r="L336" s="2411"/>
    </row>
    <row r="337" spans="2:12" ht="13.5">
      <c r="B337" s="858">
        <f t="shared" si="10"/>
        <v>333</v>
      </c>
      <c r="C337" s="872"/>
      <c r="D337" s="2872" t="s">
        <v>4676</v>
      </c>
      <c r="E337" s="2890"/>
      <c r="F337" s="2890"/>
      <c r="G337" s="2890"/>
      <c r="H337" s="2890"/>
      <c r="I337" s="2890"/>
      <c r="J337" s="2890"/>
      <c r="K337" s="2410"/>
      <c r="L337" s="2411"/>
    </row>
    <row r="338" spans="2:12" ht="13.5">
      <c r="B338" s="858">
        <f t="shared" si="10"/>
        <v>334</v>
      </c>
      <c r="C338" s="2886"/>
      <c r="D338" s="2872" t="s">
        <v>4690</v>
      </c>
      <c r="E338" s="2890"/>
      <c r="F338" s="2890"/>
      <c r="G338" s="2890"/>
      <c r="H338" s="2890"/>
      <c r="I338" s="2890"/>
      <c r="J338" s="2890"/>
      <c r="K338" s="2410"/>
      <c r="L338" s="2411"/>
    </row>
    <row r="339" spans="2:12" ht="13.5">
      <c r="B339" s="858">
        <f t="shared" si="10"/>
        <v>335</v>
      </c>
      <c r="C339" s="867" t="s">
        <v>4703</v>
      </c>
      <c r="D339" s="2897"/>
      <c r="E339" s="2890"/>
      <c r="F339" s="2890"/>
      <c r="G339" s="2890"/>
      <c r="H339" s="2890"/>
      <c r="I339" s="2890"/>
      <c r="J339" s="2890"/>
      <c r="K339" s="2410"/>
      <c r="L339" s="2411"/>
    </row>
    <row r="340" spans="2:12" ht="13.5">
      <c r="B340" s="858">
        <f t="shared" si="10"/>
        <v>336</v>
      </c>
      <c r="C340" s="872"/>
      <c r="D340" s="2872" t="s">
        <v>4673</v>
      </c>
      <c r="E340" s="2890"/>
      <c r="F340" s="2890"/>
      <c r="G340" s="2890"/>
      <c r="H340" s="2890"/>
      <c r="I340" s="2890"/>
      <c r="J340" s="2890"/>
      <c r="K340" s="2410"/>
      <c r="L340" s="2411"/>
    </row>
    <row r="341" spans="2:12" ht="13.5">
      <c r="B341" s="858">
        <f t="shared" si="10"/>
        <v>337</v>
      </c>
      <c r="C341" s="872"/>
      <c r="D341" s="2872" t="s">
        <v>4674</v>
      </c>
      <c r="E341" s="2890"/>
      <c r="F341" s="2890"/>
      <c r="G341" s="2890"/>
      <c r="H341" s="2890"/>
      <c r="I341" s="2890"/>
      <c r="J341" s="2890"/>
      <c r="K341" s="2410"/>
      <c r="L341" s="2411"/>
    </row>
    <row r="342" spans="2:12" ht="13.5">
      <c r="B342" s="858">
        <f t="shared" si="10"/>
        <v>338</v>
      </c>
      <c r="C342" s="872"/>
      <c r="D342" s="2872" t="s">
        <v>4675</v>
      </c>
      <c r="E342" s="2890"/>
      <c r="F342" s="2890"/>
      <c r="G342" s="2890"/>
      <c r="H342" s="2890"/>
      <c r="I342" s="2890"/>
      <c r="J342" s="2890"/>
      <c r="K342" s="2410"/>
      <c r="L342" s="2411"/>
    </row>
    <row r="343" spans="2:12" ht="13.5">
      <c r="B343" s="858">
        <f t="shared" si="10"/>
        <v>339</v>
      </c>
      <c r="C343" s="872"/>
      <c r="D343" s="2872" t="s">
        <v>4676</v>
      </c>
      <c r="E343" s="2890"/>
      <c r="F343" s="2890"/>
      <c r="G343" s="2890"/>
      <c r="H343" s="2890"/>
      <c r="I343" s="2890"/>
      <c r="J343" s="2890"/>
      <c r="K343" s="2410"/>
      <c r="L343" s="2411"/>
    </row>
    <row r="344" spans="2:12" ht="13.5">
      <c r="B344" s="858">
        <f t="shared" si="10"/>
        <v>340</v>
      </c>
      <c r="C344" s="2886"/>
      <c r="D344" s="2872" t="s">
        <v>4690</v>
      </c>
      <c r="E344" s="2890"/>
      <c r="F344" s="2890"/>
      <c r="G344" s="2890"/>
      <c r="H344" s="2890"/>
      <c r="I344" s="2890"/>
      <c r="J344" s="2890"/>
      <c r="K344" s="2410"/>
      <c r="L344" s="2411"/>
    </row>
    <row r="345" spans="2:12" ht="13.5">
      <c r="B345" s="858">
        <f t="shared" si="10"/>
        <v>341</v>
      </c>
      <c r="C345" s="867" t="s">
        <v>4704</v>
      </c>
      <c r="D345" s="2897"/>
      <c r="E345" s="2890"/>
      <c r="F345" s="2890"/>
      <c r="G345" s="2890"/>
      <c r="H345" s="2890"/>
      <c r="I345" s="2890"/>
      <c r="J345" s="2890"/>
      <c r="K345" s="2410"/>
      <c r="L345" s="2411"/>
    </row>
    <row r="346" spans="2:12" ht="13.5">
      <c r="B346" s="858">
        <f t="shared" si="10"/>
        <v>342</v>
      </c>
      <c r="C346" s="872"/>
      <c r="D346" s="2872" t="s">
        <v>4673</v>
      </c>
      <c r="E346" s="2890"/>
      <c r="F346" s="2890"/>
      <c r="G346" s="2890"/>
      <c r="H346" s="2890"/>
      <c r="I346" s="2890"/>
      <c r="J346" s="2890"/>
      <c r="K346" s="2410"/>
      <c r="L346" s="2411"/>
    </row>
    <row r="347" spans="2:12" ht="13.5">
      <c r="B347" s="858">
        <f t="shared" si="10"/>
        <v>343</v>
      </c>
      <c r="C347" s="872"/>
      <c r="D347" s="2872" t="s">
        <v>4674</v>
      </c>
      <c r="E347" s="2890"/>
      <c r="F347" s="2890"/>
      <c r="G347" s="2890"/>
      <c r="H347" s="2890"/>
      <c r="I347" s="2890"/>
      <c r="J347" s="2890"/>
      <c r="K347" s="2410"/>
      <c r="L347" s="2411"/>
    </row>
    <row r="348" spans="2:12" ht="13.5">
      <c r="B348" s="858">
        <f t="shared" si="10"/>
        <v>344</v>
      </c>
      <c r="C348" s="872"/>
      <c r="D348" s="2872" t="s">
        <v>4675</v>
      </c>
      <c r="E348" s="2890"/>
      <c r="F348" s="2890"/>
      <c r="G348" s="2890"/>
      <c r="H348" s="2890"/>
      <c r="I348" s="2890"/>
      <c r="J348" s="2890"/>
      <c r="K348" s="2410"/>
      <c r="L348" s="2411"/>
    </row>
    <row r="349" spans="2:12" ht="13.5">
      <c r="B349" s="858">
        <f t="shared" si="10"/>
        <v>345</v>
      </c>
      <c r="C349" s="872"/>
      <c r="D349" s="2872" t="s">
        <v>4676</v>
      </c>
      <c r="E349" s="2890"/>
      <c r="F349" s="2890"/>
      <c r="G349" s="2890"/>
      <c r="H349" s="2890"/>
      <c r="I349" s="2890"/>
      <c r="J349" s="2890"/>
      <c r="K349" s="2410"/>
      <c r="L349" s="2411"/>
    </row>
    <row r="350" spans="2:12" ht="13.5">
      <c r="B350" s="858">
        <f t="shared" si="10"/>
        <v>346</v>
      </c>
      <c r="C350" s="2886"/>
      <c r="D350" s="2872" t="s">
        <v>4690</v>
      </c>
      <c r="E350" s="2890"/>
      <c r="F350" s="2890"/>
      <c r="G350" s="2890"/>
      <c r="H350" s="2890"/>
      <c r="I350" s="2890"/>
      <c r="J350" s="2890"/>
      <c r="K350" s="2410"/>
      <c r="L350" s="2411"/>
    </row>
    <row r="351" spans="2:12" ht="13.5">
      <c r="B351" s="858">
        <f t="shared" si="10"/>
        <v>347</v>
      </c>
      <c r="C351" s="2881" t="s">
        <v>4705</v>
      </c>
      <c r="D351" s="2897"/>
      <c r="E351" s="2890"/>
      <c r="F351" s="2890"/>
      <c r="G351" s="2890"/>
      <c r="H351" s="2890"/>
      <c r="I351" s="2890"/>
      <c r="J351" s="2890"/>
      <c r="K351" s="2410"/>
      <c r="L351" s="2411"/>
    </row>
    <row r="352" spans="2:12" ht="13.5">
      <c r="B352" s="858">
        <f t="shared" si="10"/>
        <v>348</v>
      </c>
      <c r="C352" s="867" t="s">
        <v>4706</v>
      </c>
      <c r="D352" s="2889"/>
      <c r="E352" s="2890"/>
      <c r="F352" s="2890"/>
      <c r="G352" s="2890"/>
      <c r="H352" s="2890"/>
      <c r="I352" s="2890"/>
      <c r="J352" s="2890"/>
      <c r="K352" s="2410"/>
      <c r="L352" s="2411"/>
    </row>
    <row r="353" spans="2:12" ht="13.5">
      <c r="B353" s="858">
        <f t="shared" si="10"/>
        <v>349</v>
      </c>
      <c r="C353" s="872"/>
      <c r="D353" s="2872" t="s">
        <v>4673</v>
      </c>
      <c r="E353" s="2890"/>
      <c r="F353" s="2890"/>
      <c r="G353" s="2890"/>
      <c r="H353" s="2890"/>
      <c r="I353" s="2890"/>
      <c r="J353" s="2890"/>
      <c r="K353" s="2410"/>
      <c r="L353" s="2411"/>
    </row>
    <row r="354" spans="2:12" ht="13.5">
      <c r="B354" s="858">
        <f t="shared" si="10"/>
        <v>350</v>
      </c>
      <c r="C354" s="872"/>
      <c r="D354" s="2872" t="s">
        <v>4674</v>
      </c>
      <c r="E354" s="2890"/>
      <c r="F354" s="2890"/>
      <c r="G354" s="2890"/>
      <c r="H354" s="2890"/>
      <c r="I354" s="2890"/>
      <c r="J354" s="2890"/>
      <c r="K354" s="2410"/>
      <c r="L354" s="2411"/>
    </row>
    <row r="355" spans="2:12" ht="13.5">
      <c r="B355" s="858">
        <f t="shared" si="10"/>
        <v>351</v>
      </c>
      <c r="C355" s="872"/>
      <c r="D355" s="2872" t="s">
        <v>4697</v>
      </c>
      <c r="E355" s="2890"/>
      <c r="F355" s="2890"/>
      <c r="G355" s="2890"/>
      <c r="H355" s="2890"/>
      <c r="I355" s="2890"/>
      <c r="J355" s="2890"/>
      <c r="K355" s="2410"/>
      <c r="L355" s="2411"/>
    </row>
    <row r="356" spans="2:12" ht="13.5">
      <c r="B356" s="858">
        <f t="shared" si="10"/>
        <v>352</v>
      </c>
      <c r="C356" s="872"/>
      <c r="D356" s="2872" t="s">
        <v>4676</v>
      </c>
      <c r="E356" s="2890"/>
      <c r="F356" s="2890"/>
      <c r="G356" s="2890"/>
      <c r="H356" s="2890"/>
      <c r="I356" s="2890"/>
      <c r="J356" s="2890"/>
      <c r="K356" s="2410"/>
      <c r="L356" s="2411"/>
    </row>
    <row r="357" spans="2:12" ht="13.5">
      <c r="B357" s="858">
        <f t="shared" si="10"/>
        <v>353</v>
      </c>
      <c r="C357" s="2886"/>
      <c r="D357" s="2872" t="s">
        <v>4690</v>
      </c>
      <c r="E357" s="2890"/>
      <c r="F357" s="2890"/>
      <c r="G357" s="2890"/>
      <c r="H357" s="2890"/>
      <c r="I357" s="2890"/>
      <c r="J357" s="2890"/>
      <c r="K357" s="2410"/>
      <c r="L357" s="2411"/>
    </row>
    <row r="358" spans="2:12" ht="13.5">
      <c r="B358" s="858">
        <f t="shared" si="10"/>
        <v>354</v>
      </c>
      <c r="C358" s="867" t="s">
        <v>4707</v>
      </c>
      <c r="D358" s="2889"/>
      <c r="E358" s="2890"/>
      <c r="F358" s="2890"/>
      <c r="G358" s="2890"/>
      <c r="H358" s="2890"/>
      <c r="I358" s="2890"/>
      <c r="J358" s="2890"/>
      <c r="K358" s="2410"/>
      <c r="L358" s="2411"/>
    </row>
    <row r="359" spans="2:12" ht="13.5">
      <c r="B359" s="858">
        <f t="shared" si="10"/>
        <v>355</v>
      </c>
      <c r="C359" s="872"/>
      <c r="D359" s="2870" t="s">
        <v>4708</v>
      </c>
      <c r="E359" s="2890"/>
      <c r="F359" s="2890"/>
      <c r="G359" s="2890"/>
      <c r="H359" s="2890"/>
      <c r="I359" s="2890"/>
      <c r="J359" s="2890"/>
      <c r="K359" s="2410"/>
      <c r="L359" s="2411"/>
    </row>
    <row r="360" spans="2:12" ht="13.5">
      <c r="B360" s="858">
        <f t="shared" ref="B360:B423" si="11">B359+1</f>
        <v>356</v>
      </c>
      <c r="C360" s="872"/>
      <c r="D360" s="2893"/>
      <c r="E360" s="2872" t="s">
        <v>4681</v>
      </c>
      <c r="F360" s="2890"/>
      <c r="G360" s="2890"/>
      <c r="H360" s="2890"/>
      <c r="I360" s="2890"/>
      <c r="J360" s="2890"/>
      <c r="K360" s="2410"/>
      <c r="L360" s="2411"/>
    </row>
    <row r="361" spans="2:12" ht="13.5">
      <c r="B361" s="858">
        <f t="shared" si="11"/>
        <v>357</v>
      </c>
      <c r="C361" s="872"/>
      <c r="D361" s="2893"/>
      <c r="E361" s="2872" t="s">
        <v>4682</v>
      </c>
      <c r="F361" s="2890"/>
      <c r="G361" s="2890"/>
      <c r="H361" s="2890"/>
      <c r="I361" s="2890"/>
      <c r="J361" s="2890"/>
      <c r="K361" s="2410"/>
      <c r="L361" s="2411"/>
    </row>
    <row r="362" spans="2:12" ht="13.5">
      <c r="B362" s="858">
        <f t="shared" si="11"/>
        <v>358</v>
      </c>
      <c r="C362" s="872"/>
      <c r="D362" s="2893"/>
      <c r="E362" s="2872" t="s">
        <v>4686</v>
      </c>
      <c r="F362" s="2890"/>
      <c r="G362" s="2890"/>
      <c r="H362" s="2890"/>
      <c r="I362" s="2890"/>
      <c r="J362" s="2890"/>
      <c r="K362" s="2410"/>
      <c r="L362" s="2411"/>
    </row>
    <row r="363" spans="2:12" ht="13.5">
      <c r="B363" s="858">
        <f t="shared" si="11"/>
        <v>359</v>
      </c>
      <c r="C363" s="872"/>
      <c r="D363" s="2893"/>
      <c r="E363" s="2872" t="s">
        <v>4687</v>
      </c>
      <c r="F363" s="2890"/>
      <c r="G363" s="2890"/>
      <c r="H363" s="2890"/>
      <c r="I363" s="2890"/>
      <c r="J363" s="2890"/>
      <c r="K363" s="2410"/>
      <c r="L363" s="2411"/>
    </row>
    <row r="364" spans="2:12" ht="13.5">
      <c r="B364" s="858">
        <f t="shared" si="11"/>
        <v>360</v>
      </c>
      <c r="C364" s="872"/>
      <c r="D364" s="2894"/>
      <c r="E364" s="2872" t="s">
        <v>4688</v>
      </c>
      <c r="F364" s="2890"/>
      <c r="G364" s="2890"/>
      <c r="H364" s="2890"/>
      <c r="I364" s="2890"/>
      <c r="J364" s="2890"/>
      <c r="K364" s="2410"/>
      <c r="L364" s="2411"/>
    </row>
    <row r="365" spans="2:12" ht="13.5">
      <c r="B365" s="858">
        <f t="shared" si="11"/>
        <v>361</v>
      </c>
      <c r="C365" s="872"/>
      <c r="D365" s="2870" t="s">
        <v>4709</v>
      </c>
      <c r="E365" s="2890"/>
      <c r="F365" s="2890"/>
      <c r="G365" s="2890"/>
      <c r="H365" s="2890"/>
      <c r="I365" s="2890"/>
      <c r="J365" s="2890"/>
      <c r="K365" s="2410"/>
      <c r="L365" s="2411"/>
    </row>
    <row r="366" spans="2:12" ht="13.5">
      <c r="B366" s="858">
        <f t="shared" si="11"/>
        <v>362</v>
      </c>
      <c r="C366" s="872"/>
      <c r="D366" s="2893"/>
      <c r="E366" s="2872" t="s">
        <v>4681</v>
      </c>
      <c r="F366" s="2890"/>
      <c r="G366" s="2890"/>
      <c r="H366" s="2890"/>
      <c r="I366" s="2890"/>
      <c r="J366" s="2890"/>
      <c r="K366" s="2410"/>
      <c r="L366" s="2411"/>
    </row>
    <row r="367" spans="2:12" ht="13.5">
      <c r="B367" s="858">
        <f t="shared" si="11"/>
        <v>363</v>
      </c>
      <c r="C367" s="872"/>
      <c r="D367" s="2893"/>
      <c r="E367" s="2872" t="s">
        <v>4682</v>
      </c>
      <c r="F367" s="2890"/>
      <c r="G367" s="2890"/>
      <c r="H367" s="2890"/>
      <c r="I367" s="2890"/>
      <c r="J367" s="2890"/>
      <c r="K367" s="2410"/>
      <c r="L367" s="2411"/>
    </row>
    <row r="368" spans="2:12" ht="13.5">
      <c r="B368" s="858">
        <f t="shared" si="11"/>
        <v>364</v>
      </c>
      <c r="C368" s="872"/>
      <c r="D368" s="2893"/>
      <c r="E368" s="2872" t="s">
        <v>4686</v>
      </c>
      <c r="F368" s="2890"/>
      <c r="G368" s="2890"/>
      <c r="H368" s="2890"/>
      <c r="I368" s="2890"/>
      <c r="J368" s="2890"/>
      <c r="K368" s="2410"/>
      <c r="L368" s="2411"/>
    </row>
    <row r="369" spans="2:12" ht="13.5">
      <c r="B369" s="858">
        <f t="shared" si="11"/>
        <v>365</v>
      </c>
      <c r="C369" s="872"/>
      <c r="D369" s="2893"/>
      <c r="E369" s="2872" t="s">
        <v>4687</v>
      </c>
      <c r="F369" s="2890"/>
      <c r="G369" s="2890"/>
      <c r="H369" s="2890"/>
      <c r="I369" s="2890"/>
      <c r="J369" s="2890"/>
      <c r="K369" s="2410"/>
      <c r="L369" s="2411"/>
    </row>
    <row r="370" spans="2:12" ht="13.5">
      <c r="B370" s="858">
        <f t="shared" si="11"/>
        <v>366</v>
      </c>
      <c r="C370" s="872"/>
      <c r="D370" s="2894"/>
      <c r="E370" s="2872" t="s">
        <v>4688</v>
      </c>
      <c r="F370" s="2890"/>
      <c r="G370" s="2890"/>
      <c r="H370" s="2890"/>
      <c r="I370" s="2890"/>
      <c r="J370" s="2890"/>
      <c r="K370" s="2410"/>
      <c r="L370" s="2411"/>
    </row>
    <row r="371" spans="2:12" ht="13.5">
      <c r="B371" s="858">
        <f t="shared" si="11"/>
        <v>367</v>
      </c>
      <c r="C371" s="872"/>
      <c r="D371" s="2870" t="s">
        <v>4710</v>
      </c>
      <c r="E371" s="2890"/>
      <c r="F371" s="2890"/>
      <c r="G371" s="2890"/>
      <c r="H371" s="2890"/>
      <c r="I371" s="2890"/>
      <c r="J371" s="2890"/>
      <c r="K371" s="2410"/>
      <c r="L371" s="2411"/>
    </row>
    <row r="372" spans="2:12" ht="13.5">
      <c r="B372" s="858">
        <f t="shared" si="11"/>
        <v>368</v>
      </c>
      <c r="C372" s="872"/>
      <c r="D372" s="2893"/>
      <c r="E372" s="2872" t="s">
        <v>4681</v>
      </c>
      <c r="F372" s="2890"/>
      <c r="G372" s="2890"/>
      <c r="H372" s="2890"/>
      <c r="I372" s="2890"/>
      <c r="J372" s="2890"/>
      <c r="K372" s="2410"/>
      <c r="L372" s="2411"/>
    </row>
    <row r="373" spans="2:12" ht="13.5">
      <c r="B373" s="858">
        <f t="shared" si="11"/>
        <v>369</v>
      </c>
      <c r="C373" s="872"/>
      <c r="D373" s="2893"/>
      <c r="E373" s="2872" t="s">
        <v>4682</v>
      </c>
      <c r="F373" s="2890"/>
      <c r="G373" s="2890"/>
      <c r="H373" s="2890"/>
      <c r="I373" s="2890"/>
      <c r="J373" s="2890"/>
      <c r="K373" s="2410"/>
      <c r="L373" s="2411"/>
    </row>
    <row r="374" spans="2:12" ht="13.5">
      <c r="B374" s="858">
        <f t="shared" si="11"/>
        <v>370</v>
      </c>
      <c r="C374" s="872"/>
      <c r="D374" s="2893"/>
      <c r="E374" s="2872" t="s">
        <v>4711</v>
      </c>
      <c r="F374" s="2890"/>
      <c r="G374" s="2890"/>
      <c r="H374" s="2890"/>
      <c r="I374" s="2890"/>
      <c r="J374" s="2890"/>
      <c r="K374" s="2410"/>
      <c r="L374" s="2411"/>
    </row>
    <row r="375" spans="2:12" ht="13.5">
      <c r="B375" s="858">
        <f t="shared" si="11"/>
        <v>371</v>
      </c>
      <c r="C375" s="872"/>
      <c r="D375" s="2893"/>
      <c r="E375" s="2872" t="s">
        <v>4712</v>
      </c>
      <c r="F375" s="2890"/>
      <c r="G375" s="2890"/>
      <c r="H375" s="2890"/>
      <c r="I375" s="2890"/>
      <c r="J375" s="2890"/>
      <c r="K375" s="2410"/>
      <c r="L375" s="2411"/>
    </row>
    <row r="376" spans="2:12" ht="13.5">
      <c r="B376" s="858">
        <f t="shared" si="11"/>
        <v>372</v>
      </c>
      <c r="C376" s="872"/>
      <c r="D376" s="2893"/>
      <c r="E376" s="2872" t="s">
        <v>4713</v>
      </c>
      <c r="F376" s="2890"/>
      <c r="G376" s="2890"/>
      <c r="H376" s="2890"/>
      <c r="I376" s="2890"/>
      <c r="J376" s="2890"/>
      <c r="K376" s="2410"/>
      <c r="L376" s="2411"/>
    </row>
    <row r="377" spans="2:12" ht="13.5">
      <c r="B377" s="858">
        <f t="shared" si="11"/>
        <v>373</v>
      </c>
      <c r="C377" s="2886"/>
      <c r="D377" s="2894"/>
      <c r="E377" s="2872" t="s">
        <v>4714</v>
      </c>
      <c r="F377" s="2890"/>
      <c r="G377" s="2890"/>
      <c r="H377" s="2890"/>
      <c r="I377" s="2890"/>
      <c r="J377" s="2890"/>
      <c r="K377" s="2410"/>
      <c r="L377" s="2411"/>
    </row>
    <row r="378" spans="2:12" ht="13.5">
      <c r="B378" s="858">
        <f t="shared" si="11"/>
        <v>374</v>
      </c>
      <c r="C378" s="867" t="s">
        <v>4715</v>
      </c>
      <c r="D378" s="2889"/>
      <c r="E378" s="2890"/>
      <c r="F378" s="2890"/>
      <c r="G378" s="2890"/>
      <c r="H378" s="2890"/>
      <c r="I378" s="2890"/>
      <c r="J378" s="2890"/>
      <c r="K378" s="2410"/>
      <c r="L378" s="2411"/>
    </row>
    <row r="379" spans="2:12" ht="13.5">
      <c r="B379" s="858">
        <f t="shared" si="11"/>
        <v>375</v>
      </c>
      <c r="C379" s="872"/>
      <c r="D379" s="2870" t="s">
        <v>4716</v>
      </c>
      <c r="E379" s="2890"/>
      <c r="F379" s="2890"/>
      <c r="G379" s="2890"/>
      <c r="H379" s="2890"/>
      <c r="I379" s="2890"/>
      <c r="J379" s="2890"/>
      <c r="K379" s="2410"/>
      <c r="L379" s="2411"/>
    </row>
    <row r="380" spans="2:12" ht="13.5">
      <c r="B380" s="858">
        <f t="shared" si="11"/>
        <v>376</v>
      </c>
      <c r="C380" s="872"/>
      <c r="D380" s="2893"/>
      <c r="E380" s="2872" t="s">
        <v>4681</v>
      </c>
      <c r="F380" s="2890"/>
      <c r="G380" s="2890"/>
      <c r="H380" s="2890"/>
      <c r="I380" s="2890"/>
      <c r="J380" s="2890"/>
      <c r="K380" s="2410"/>
      <c r="L380" s="2411"/>
    </row>
    <row r="381" spans="2:12" ht="13.5">
      <c r="B381" s="858">
        <f t="shared" si="11"/>
        <v>377</v>
      </c>
      <c r="C381" s="872"/>
      <c r="D381" s="2893"/>
      <c r="E381" s="2872" t="s">
        <v>4682</v>
      </c>
      <c r="F381" s="2890"/>
      <c r="G381" s="2890"/>
      <c r="H381" s="2890"/>
      <c r="I381" s="2890"/>
      <c r="J381" s="2890"/>
      <c r="K381" s="2410"/>
      <c r="L381" s="2411"/>
    </row>
    <row r="382" spans="2:12" ht="13.5">
      <c r="B382" s="858">
        <f t="shared" si="11"/>
        <v>378</v>
      </c>
      <c r="C382" s="872"/>
      <c r="D382" s="2893"/>
      <c r="E382" s="2872" t="s">
        <v>4686</v>
      </c>
      <c r="F382" s="2890"/>
      <c r="G382" s="2890"/>
      <c r="H382" s="2890"/>
      <c r="I382" s="2890"/>
      <c r="J382" s="2890"/>
      <c r="K382" s="2410"/>
      <c r="L382" s="2411"/>
    </row>
    <row r="383" spans="2:12" ht="13.5">
      <c r="B383" s="858">
        <f t="shared" si="11"/>
        <v>379</v>
      </c>
      <c r="C383" s="872"/>
      <c r="D383" s="2893"/>
      <c r="E383" s="2872" t="s">
        <v>4687</v>
      </c>
      <c r="F383" s="2890"/>
      <c r="G383" s="2890"/>
      <c r="H383" s="2890"/>
      <c r="I383" s="2890"/>
      <c r="J383" s="2890"/>
      <c r="K383" s="2410"/>
      <c r="L383" s="2411"/>
    </row>
    <row r="384" spans="2:12" ht="13.5">
      <c r="B384" s="858">
        <f t="shared" si="11"/>
        <v>380</v>
      </c>
      <c r="C384" s="872"/>
      <c r="D384" s="2894"/>
      <c r="E384" s="2872" t="s">
        <v>4688</v>
      </c>
      <c r="F384" s="2890"/>
      <c r="G384" s="2890"/>
      <c r="H384" s="2890"/>
      <c r="I384" s="2890"/>
      <c r="J384" s="2890"/>
      <c r="K384" s="2410"/>
      <c r="L384" s="2411"/>
    </row>
    <row r="385" spans="2:12" ht="13.5">
      <c r="B385" s="858">
        <f t="shared" si="11"/>
        <v>381</v>
      </c>
      <c r="C385" s="872"/>
      <c r="D385" s="2870" t="s">
        <v>4717</v>
      </c>
      <c r="E385" s="2890"/>
      <c r="F385" s="2890"/>
      <c r="G385" s="2890"/>
      <c r="H385" s="2890"/>
      <c r="I385" s="2890"/>
      <c r="J385" s="2890"/>
      <c r="K385" s="2410"/>
      <c r="L385" s="2411"/>
    </row>
    <row r="386" spans="2:12" ht="13.5">
      <c r="B386" s="858">
        <f t="shared" si="11"/>
        <v>382</v>
      </c>
      <c r="C386" s="872"/>
      <c r="D386" s="2893"/>
      <c r="E386" s="2872" t="s">
        <v>4681</v>
      </c>
      <c r="F386" s="2890"/>
      <c r="G386" s="2890"/>
      <c r="H386" s="2890"/>
      <c r="I386" s="2890"/>
      <c r="J386" s="2890"/>
      <c r="K386" s="2410"/>
      <c r="L386" s="2411"/>
    </row>
    <row r="387" spans="2:12" ht="13.5">
      <c r="B387" s="858">
        <f t="shared" si="11"/>
        <v>383</v>
      </c>
      <c r="C387" s="872"/>
      <c r="D387" s="2893"/>
      <c r="E387" s="2872" t="s">
        <v>4682</v>
      </c>
      <c r="F387" s="2890"/>
      <c r="G387" s="2890"/>
      <c r="H387" s="2890"/>
      <c r="I387" s="2890"/>
      <c r="J387" s="2890"/>
      <c r="K387" s="2410"/>
      <c r="L387" s="2411"/>
    </row>
    <row r="388" spans="2:12" ht="13.5">
      <c r="B388" s="858">
        <f t="shared" si="11"/>
        <v>384</v>
      </c>
      <c r="C388" s="872"/>
      <c r="D388" s="2893"/>
      <c r="E388" s="2872" t="s">
        <v>4686</v>
      </c>
      <c r="F388" s="2890"/>
      <c r="G388" s="2890"/>
      <c r="H388" s="2890"/>
      <c r="I388" s="2890"/>
      <c r="J388" s="2890"/>
      <c r="K388" s="2410"/>
      <c r="L388" s="2411"/>
    </row>
    <row r="389" spans="2:12" ht="13.5">
      <c r="B389" s="858">
        <f t="shared" si="11"/>
        <v>385</v>
      </c>
      <c r="C389" s="872"/>
      <c r="D389" s="2893"/>
      <c r="E389" s="2872" t="s">
        <v>4687</v>
      </c>
      <c r="F389" s="2890"/>
      <c r="G389" s="2890"/>
      <c r="H389" s="2890"/>
      <c r="I389" s="2890"/>
      <c r="J389" s="2890"/>
      <c r="K389" s="2410"/>
      <c r="L389" s="2411"/>
    </row>
    <row r="390" spans="2:12" ht="13.5">
      <c r="B390" s="858">
        <f t="shared" si="11"/>
        <v>386</v>
      </c>
      <c r="C390" s="872"/>
      <c r="D390" s="2894"/>
      <c r="E390" s="2872" t="s">
        <v>4688</v>
      </c>
      <c r="F390" s="2890"/>
      <c r="G390" s="2890"/>
      <c r="H390" s="2890"/>
      <c r="I390" s="2890"/>
      <c r="J390" s="2890"/>
      <c r="K390" s="2410"/>
      <c r="L390" s="2411"/>
    </row>
    <row r="391" spans="2:12" ht="13.5">
      <c r="B391" s="858">
        <f t="shared" si="11"/>
        <v>387</v>
      </c>
      <c r="C391" s="872"/>
      <c r="D391" s="2870" t="s">
        <v>4718</v>
      </c>
      <c r="E391" s="2872"/>
      <c r="F391" s="2890"/>
      <c r="G391" s="2890"/>
      <c r="H391" s="2890"/>
      <c r="I391" s="2890"/>
      <c r="J391" s="2890"/>
      <c r="K391" s="2410"/>
      <c r="L391" s="2411"/>
    </row>
    <row r="392" spans="2:12" ht="13.5">
      <c r="B392" s="858">
        <f t="shared" si="11"/>
        <v>388</v>
      </c>
      <c r="C392" s="872"/>
      <c r="D392" s="1028"/>
      <c r="E392" s="2872" t="s">
        <v>4681</v>
      </c>
      <c r="F392" s="2890"/>
      <c r="G392" s="2890"/>
      <c r="H392" s="2890"/>
      <c r="I392" s="2890"/>
      <c r="J392" s="2890"/>
      <c r="K392" s="2410"/>
      <c r="L392" s="2411"/>
    </row>
    <row r="393" spans="2:12" ht="13.5">
      <c r="B393" s="858">
        <f t="shared" si="11"/>
        <v>389</v>
      </c>
      <c r="C393" s="872"/>
      <c r="D393" s="1028"/>
      <c r="E393" s="2872" t="s">
        <v>4682</v>
      </c>
      <c r="F393" s="2890"/>
      <c r="G393" s="2890"/>
      <c r="H393" s="2890"/>
      <c r="I393" s="2890"/>
      <c r="J393" s="2890"/>
      <c r="K393" s="2410"/>
      <c r="L393" s="2411"/>
    </row>
    <row r="394" spans="2:12" ht="13.5">
      <c r="B394" s="858">
        <f t="shared" si="11"/>
        <v>390</v>
      </c>
      <c r="C394" s="872"/>
      <c r="D394" s="1028"/>
      <c r="E394" s="2872" t="s">
        <v>4686</v>
      </c>
      <c r="F394" s="2890"/>
      <c r="G394" s="2890"/>
      <c r="H394" s="2890"/>
      <c r="I394" s="2890"/>
      <c r="J394" s="2890"/>
      <c r="K394" s="2410"/>
      <c r="L394" s="2411"/>
    </row>
    <row r="395" spans="2:12" ht="13.5">
      <c r="B395" s="858">
        <f t="shared" si="11"/>
        <v>391</v>
      </c>
      <c r="C395" s="872"/>
      <c r="D395" s="1028"/>
      <c r="E395" s="2872" t="s">
        <v>4687</v>
      </c>
      <c r="F395" s="2890"/>
      <c r="G395" s="2890"/>
      <c r="H395" s="2890"/>
      <c r="I395" s="2890"/>
      <c r="J395" s="2890"/>
      <c r="K395" s="2410"/>
      <c r="L395" s="2411"/>
    </row>
    <row r="396" spans="2:12" ht="13.5">
      <c r="B396" s="858">
        <f t="shared" si="11"/>
        <v>392</v>
      </c>
      <c r="C396" s="872"/>
      <c r="D396" s="1520"/>
      <c r="E396" s="2872" t="s">
        <v>4688</v>
      </c>
      <c r="F396" s="2890"/>
      <c r="G396" s="2890"/>
      <c r="H396" s="2890"/>
      <c r="I396" s="2890"/>
      <c r="J396" s="2890"/>
      <c r="K396" s="2410"/>
      <c r="L396" s="2411"/>
    </row>
    <row r="397" spans="2:12" ht="13.5">
      <c r="B397" s="858">
        <f t="shared" si="11"/>
        <v>393</v>
      </c>
      <c r="C397" s="872"/>
      <c r="D397" s="2870" t="s">
        <v>4719</v>
      </c>
      <c r="E397" s="2872"/>
      <c r="F397" s="2890"/>
      <c r="G397" s="2890"/>
      <c r="H397" s="2890"/>
      <c r="I397" s="2890"/>
      <c r="J397" s="2890"/>
      <c r="K397" s="2410"/>
      <c r="L397" s="2411"/>
    </row>
    <row r="398" spans="2:12" ht="13.5">
      <c r="B398" s="858">
        <f t="shared" si="11"/>
        <v>394</v>
      </c>
      <c r="C398" s="872"/>
      <c r="D398" s="1028"/>
      <c r="E398" s="2872" t="s">
        <v>4681</v>
      </c>
      <c r="F398" s="2890"/>
      <c r="G398" s="2890"/>
      <c r="H398" s="2890"/>
      <c r="I398" s="2890"/>
      <c r="J398" s="2890"/>
      <c r="K398" s="2410"/>
      <c r="L398" s="2411"/>
    </row>
    <row r="399" spans="2:12" ht="13.5">
      <c r="B399" s="858">
        <f t="shared" si="11"/>
        <v>395</v>
      </c>
      <c r="C399" s="872"/>
      <c r="D399" s="1028"/>
      <c r="E399" s="2872" t="s">
        <v>4682</v>
      </c>
      <c r="F399" s="2890"/>
      <c r="G399" s="2890"/>
      <c r="H399" s="2890"/>
      <c r="I399" s="2890"/>
      <c r="J399" s="2890"/>
      <c r="K399" s="2410"/>
      <c r="L399" s="2411"/>
    </row>
    <row r="400" spans="2:12" ht="13.5">
      <c r="B400" s="858">
        <f t="shared" si="11"/>
        <v>396</v>
      </c>
      <c r="C400" s="872"/>
      <c r="D400" s="1028"/>
      <c r="E400" s="2872" t="s">
        <v>4686</v>
      </c>
      <c r="F400" s="2890"/>
      <c r="G400" s="2890"/>
      <c r="H400" s="2890"/>
      <c r="I400" s="2890"/>
      <c r="J400" s="2890"/>
      <c r="K400" s="2410"/>
      <c r="L400" s="2411"/>
    </row>
    <row r="401" spans="2:12" ht="13.5">
      <c r="B401" s="858">
        <f t="shared" si="11"/>
        <v>397</v>
      </c>
      <c r="C401" s="2886"/>
      <c r="D401" s="1520"/>
      <c r="E401" s="2872" t="s">
        <v>4684</v>
      </c>
      <c r="F401" s="2890"/>
      <c r="G401" s="2890"/>
      <c r="H401" s="2890"/>
      <c r="I401" s="2890"/>
      <c r="J401" s="2890"/>
      <c r="K401" s="2410"/>
      <c r="L401" s="2411"/>
    </row>
    <row r="402" spans="2:12" ht="13.5">
      <c r="B402" s="858">
        <f t="shared" si="11"/>
        <v>398</v>
      </c>
      <c r="C402" s="867" t="s">
        <v>4720</v>
      </c>
      <c r="D402" s="2872"/>
      <c r="E402" s="2872"/>
      <c r="F402" s="2890"/>
      <c r="G402" s="2890"/>
      <c r="H402" s="2890"/>
      <c r="I402" s="2890"/>
      <c r="J402" s="2890"/>
      <c r="K402" s="2410"/>
      <c r="L402" s="2411"/>
    </row>
    <row r="403" spans="2:12" ht="13.5">
      <c r="B403" s="858">
        <f t="shared" si="11"/>
        <v>399</v>
      </c>
      <c r="C403" s="872"/>
      <c r="D403" s="2870" t="s">
        <v>4721</v>
      </c>
      <c r="E403" s="2872"/>
      <c r="F403" s="2890"/>
      <c r="G403" s="2890"/>
      <c r="H403" s="2890"/>
      <c r="I403" s="2890"/>
      <c r="J403" s="2890"/>
      <c r="K403" s="2410"/>
      <c r="L403" s="2411"/>
    </row>
    <row r="404" spans="2:12" ht="13.5">
      <c r="B404" s="858">
        <f t="shared" si="11"/>
        <v>400</v>
      </c>
      <c r="C404" s="872"/>
      <c r="D404" s="1028"/>
      <c r="E404" s="2872" t="s">
        <v>4681</v>
      </c>
      <c r="F404" s="2890"/>
      <c r="G404" s="2890"/>
      <c r="H404" s="2890"/>
      <c r="I404" s="2890"/>
      <c r="J404" s="2890"/>
      <c r="K404" s="2410"/>
      <c r="L404" s="2411"/>
    </row>
    <row r="405" spans="2:12" ht="13.5">
      <c r="B405" s="858">
        <f t="shared" si="11"/>
        <v>401</v>
      </c>
      <c r="C405" s="872"/>
      <c r="D405" s="1028"/>
      <c r="E405" s="2872" t="s">
        <v>4682</v>
      </c>
      <c r="F405" s="2890"/>
      <c r="G405" s="2890"/>
      <c r="H405" s="2890"/>
      <c r="I405" s="2890"/>
      <c r="J405" s="2890"/>
      <c r="K405" s="2410"/>
      <c r="L405" s="2411"/>
    </row>
    <row r="406" spans="2:12" ht="13.5">
      <c r="B406" s="858">
        <f t="shared" si="11"/>
        <v>402</v>
      </c>
      <c r="C406" s="872"/>
      <c r="D406" s="1028"/>
      <c r="E406" s="2872" t="s">
        <v>4683</v>
      </c>
      <c r="F406" s="2890"/>
      <c r="G406" s="2890"/>
      <c r="H406" s="2890"/>
      <c r="I406" s="2890"/>
      <c r="J406" s="2890"/>
      <c r="K406" s="2410"/>
      <c r="L406" s="2411"/>
    </row>
    <row r="407" spans="2:12" ht="13.5">
      <c r="B407" s="858">
        <f t="shared" si="11"/>
        <v>403</v>
      </c>
      <c r="C407" s="872"/>
      <c r="D407" s="1028"/>
      <c r="E407" s="2872" t="s">
        <v>4687</v>
      </c>
      <c r="F407" s="2890"/>
      <c r="G407" s="2890"/>
      <c r="H407" s="2890"/>
      <c r="I407" s="2890"/>
      <c r="J407" s="2890"/>
      <c r="K407" s="2410"/>
      <c r="L407" s="2411"/>
    </row>
    <row r="408" spans="2:12" ht="13.5">
      <c r="B408" s="858">
        <f t="shared" si="11"/>
        <v>404</v>
      </c>
      <c r="C408" s="872"/>
      <c r="D408" s="1520"/>
      <c r="E408" s="2872" t="s">
        <v>4688</v>
      </c>
      <c r="F408" s="2890"/>
      <c r="G408" s="2890"/>
      <c r="H408" s="2890"/>
      <c r="I408" s="2890"/>
      <c r="J408" s="2890"/>
      <c r="K408" s="2410"/>
      <c r="L408" s="2411"/>
    </row>
    <row r="409" spans="2:12" ht="13.5">
      <c r="B409" s="858">
        <f t="shared" si="11"/>
        <v>405</v>
      </c>
      <c r="C409" s="872"/>
      <c r="D409" s="2870" t="s">
        <v>4722</v>
      </c>
      <c r="E409" s="2872"/>
      <c r="F409" s="2890"/>
      <c r="G409" s="2890"/>
      <c r="H409" s="2890"/>
      <c r="I409" s="2890"/>
      <c r="J409" s="2890"/>
      <c r="K409" s="2410"/>
      <c r="L409" s="2411"/>
    </row>
    <row r="410" spans="2:12" ht="13.5">
      <c r="B410" s="858">
        <f t="shared" si="11"/>
        <v>406</v>
      </c>
      <c r="C410" s="872"/>
      <c r="D410" s="1028"/>
      <c r="E410" s="2872" t="s">
        <v>4681</v>
      </c>
      <c r="F410" s="2890"/>
      <c r="G410" s="2890"/>
      <c r="H410" s="2890"/>
      <c r="I410" s="2890"/>
      <c r="J410" s="2890"/>
      <c r="K410" s="2410"/>
      <c r="L410" s="2411"/>
    </row>
    <row r="411" spans="2:12" ht="13.5">
      <c r="B411" s="858">
        <f t="shared" si="11"/>
        <v>407</v>
      </c>
      <c r="C411" s="872"/>
      <c r="D411" s="1028"/>
      <c r="E411" s="2872" t="s">
        <v>4682</v>
      </c>
      <c r="F411" s="2890"/>
      <c r="G411" s="2890"/>
      <c r="H411" s="2890"/>
      <c r="I411" s="2890"/>
      <c r="J411" s="2890"/>
      <c r="K411" s="2410"/>
      <c r="L411" s="2411"/>
    </row>
    <row r="412" spans="2:12" ht="13.5">
      <c r="B412" s="858">
        <f t="shared" si="11"/>
        <v>408</v>
      </c>
      <c r="C412" s="872"/>
      <c r="D412" s="1028"/>
      <c r="E412" s="2872" t="s">
        <v>4686</v>
      </c>
      <c r="F412" s="2890"/>
      <c r="G412" s="2890"/>
      <c r="H412" s="2890"/>
      <c r="I412" s="2890"/>
      <c r="J412" s="2890"/>
      <c r="K412" s="2410"/>
      <c r="L412" s="2411"/>
    </row>
    <row r="413" spans="2:12" ht="13.5">
      <c r="B413" s="858">
        <f t="shared" si="11"/>
        <v>409</v>
      </c>
      <c r="C413" s="872"/>
      <c r="D413" s="1028"/>
      <c r="E413" s="2872" t="s">
        <v>4687</v>
      </c>
      <c r="F413" s="2890"/>
      <c r="G413" s="2890"/>
      <c r="H413" s="2890"/>
      <c r="I413" s="2890"/>
      <c r="J413" s="2890"/>
      <c r="K413" s="2410"/>
      <c r="L413" s="2411"/>
    </row>
    <row r="414" spans="2:12" ht="13.5">
      <c r="B414" s="858">
        <f t="shared" si="11"/>
        <v>410</v>
      </c>
      <c r="C414" s="872"/>
      <c r="D414" s="1520"/>
      <c r="E414" s="2872" t="s">
        <v>4688</v>
      </c>
      <c r="F414" s="2890"/>
      <c r="G414" s="2890"/>
      <c r="H414" s="2890"/>
      <c r="I414" s="2890"/>
      <c r="J414" s="2890"/>
      <c r="K414" s="2410"/>
      <c r="L414" s="2411"/>
    </row>
    <row r="415" spans="2:12" ht="13.5">
      <c r="B415" s="858">
        <f t="shared" si="11"/>
        <v>411</v>
      </c>
      <c r="C415" s="872"/>
      <c r="D415" s="2870" t="s">
        <v>4723</v>
      </c>
      <c r="E415" s="2872"/>
      <c r="F415" s="2890"/>
      <c r="G415" s="2890"/>
      <c r="H415" s="2890"/>
      <c r="I415" s="2890"/>
      <c r="J415" s="2890"/>
      <c r="K415" s="2410"/>
      <c r="L415" s="2411"/>
    </row>
    <row r="416" spans="2:12" ht="13.5">
      <c r="B416" s="858">
        <f t="shared" si="11"/>
        <v>412</v>
      </c>
      <c r="C416" s="872"/>
      <c r="D416" s="1028"/>
      <c r="E416" s="2872" t="s">
        <v>4681</v>
      </c>
      <c r="F416" s="2890"/>
      <c r="G416" s="2890"/>
      <c r="H416" s="2890"/>
      <c r="I416" s="2890"/>
      <c r="J416" s="2890"/>
      <c r="K416" s="2410"/>
      <c r="L416" s="2411"/>
    </row>
    <row r="417" spans="2:12" ht="13.5">
      <c r="B417" s="858">
        <f t="shared" si="11"/>
        <v>413</v>
      </c>
      <c r="C417" s="872"/>
      <c r="D417" s="1028"/>
      <c r="E417" s="2872" t="s">
        <v>4682</v>
      </c>
      <c r="F417" s="2890"/>
      <c r="G417" s="2890"/>
      <c r="H417" s="2890"/>
      <c r="I417" s="2890"/>
      <c r="J417" s="2890"/>
      <c r="K417" s="2410"/>
      <c r="L417" s="2411"/>
    </row>
    <row r="418" spans="2:12" ht="13.5">
      <c r="B418" s="858">
        <f t="shared" si="11"/>
        <v>414</v>
      </c>
      <c r="C418" s="872"/>
      <c r="D418" s="1028"/>
      <c r="E418" s="2872" t="s">
        <v>4686</v>
      </c>
      <c r="F418" s="2890"/>
      <c r="G418" s="2890"/>
      <c r="H418" s="2890"/>
      <c r="I418" s="2890"/>
      <c r="J418" s="2890"/>
      <c r="K418" s="2410"/>
      <c r="L418" s="2411"/>
    </row>
    <row r="419" spans="2:12" ht="13.5">
      <c r="B419" s="858">
        <f t="shared" si="11"/>
        <v>415</v>
      </c>
      <c r="C419" s="872"/>
      <c r="D419" s="1028"/>
      <c r="E419" s="2872" t="s">
        <v>4687</v>
      </c>
      <c r="F419" s="2890"/>
      <c r="G419" s="2890"/>
      <c r="H419" s="2890"/>
      <c r="I419" s="2890"/>
      <c r="J419" s="2890"/>
      <c r="K419" s="2410"/>
      <c r="L419" s="2411"/>
    </row>
    <row r="420" spans="2:12" ht="13.5">
      <c r="B420" s="858">
        <f t="shared" si="11"/>
        <v>416</v>
      </c>
      <c r="C420" s="872"/>
      <c r="D420" s="1520"/>
      <c r="E420" s="2872" t="s">
        <v>4688</v>
      </c>
      <c r="F420" s="2890"/>
      <c r="G420" s="2890"/>
      <c r="H420" s="2890"/>
      <c r="I420" s="2890"/>
      <c r="J420" s="2890"/>
      <c r="K420" s="2410"/>
      <c r="L420" s="2411"/>
    </row>
    <row r="421" spans="2:12" ht="13.5">
      <c r="B421" s="858">
        <f t="shared" si="11"/>
        <v>417</v>
      </c>
      <c r="C421" s="872"/>
      <c r="D421" s="2870" t="s">
        <v>4724</v>
      </c>
      <c r="E421" s="2872"/>
      <c r="F421" s="2890"/>
      <c r="G421" s="2890"/>
      <c r="H421" s="2890"/>
      <c r="I421" s="2890"/>
      <c r="J421" s="2890"/>
      <c r="K421" s="2410"/>
      <c r="L421" s="2411"/>
    </row>
    <row r="422" spans="2:12" ht="13.5">
      <c r="B422" s="858">
        <f t="shared" si="11"/>
        <v>418</v>
      </c>
      <c r="C422" s="872"/>
      <c r="D422" s="1028"/>
      <c r="E422" s="2872" t="s">
        <v>4681</v>
      </c>
      <c r="F422" s="2890"/>
      <c r="G422" s="2890"/>
      <c r="H422" s="2890"/>
      <c r="I422" s="2890"/>
      <c r="J422" s="2890"/>
      <c r="K422" s="2410"/>
      <c r="L422" s="2411"/>
    </row>
    <row r="423" spans="2:12" ht="13.5">
      <c r="B423" s="858">
        <f t="shared" si="11"/>
        <v>419</v>
      </c>
      <c r="C423" s="872"/>
      <c r="D423" s="1028"/>
      <c r="E423" s="2872" t="s">
        <v>4682</v>
      </c>
      <c r="F423" s="2890"/>
      <c r="G423" s="2890"/>
      <c r="H423" s="2890"/>
      <c r="I423" s="2890"/>
      <c r="J423" s="2890"/>
      <c r="K423" s="2410"/>
      <c r="L423" s="2411"/>
    </row>
    <row r="424" spans="2:12" ht="13.5">
      <c r="B424" s="858">
        <f t="shared" ref="B424:B487" si="12">B423+1</f>
        <v>420</v>
      </c>
      <c r="C424" s="872"/>
      <c r="D424" s="1028"/>
      <c r="E424" s="2872" t="s">
        <v>4686</v>
      </c>
      <c r="F424" s="2890"/>
      <c r="G424" s="2890"/>
      <c r="H424" s="2890"/>
      <c r="I424" s="2890"/>
      <c r="J424" s="2890"/>
      <c r="K424" s="2410"/>
      <c r="L424" s="2411"/>
    </row>
    <row r="425" spans="2:12" ht="13.5">
      <c r="B425" s="858">
        <f t="shared" si="12"/>
        <v>421</v>
      </c>
      <c r="C425" s="872"/>
      <c r="D425" s="1028"/>
      <c r="E425" s="2872" t="s">
        <v>4687</v>
      </c>
      <c r="F425" s="2890"/>
      <c r="G425" s="2890"/>
      <c r="H425" s="2890"/>
      <c r="I425" s="2890"/>
      <c r="J425" s="2890"/>
      <c r="K425" s="2410"/>
      <c r="L425" s="2411"/>
    </row>
    <row r="426" spans="2:12" ht="13.5">
      <c r="B426" s="858">
        <f t="shared" si="12"/>
        <v>422</v>
      </c>
      <c r="C426" s="2886"/>
      <c r="D426" s="1520"/>
      <c r="E426" s="2872" t="s">
        <v>4688</v>
      </c>
      <c r="F426" s="2890"/>
      <c r="G426" s="2890"/>
      <c r="H426" s="2890"/>
      <c r="I426" s="2890"/>
      <c r="J426" s="2890"/>
      <c r="K426" s="2410"/>
      <c r="L426" s="2411"/>
    </row>
    <row r="427" spans="2:12" ht="13.5">
      <c r="B427" s="858">
        <f t="shared" si="12"/>
        <v>423</v>
      </c>
      <c r="C427" s="2881" t="s">
        <v>4725</v>
      </c>
      <c r="D427" s="2872"/>
      <c r="E427" s="2872"/>
      <c r="F427" s="2890"/>
      <c r="G427" s="2890"/>
      <c r="H427" s="2890"/>
      <c r="I427" s="2890"/>
      <c r="J427" s="2890"/>
      <c r="K427" s="2410"/>
      <c r="L427" s="2411"/>
    </row>
    <row r="428" spans="2:12" ht="13.5">
      <c r="B428" s="858">
        <f t="shared" si="12"/>
        <v>424</v>
      </c>
      <c r="C428" s="867" t="s">
        <v>4726</v>
      </c>
      <c r="D428" s="2872"/>
      <c r="E428" s="2872"/>
      <c r="F428" s="2890"/>
      <c r="G428" s="2890"/>
      <c r="H428" s="2890"/>
      <c r="I428" s="2890"/>
      <c r="J428" s="2890"/>
      <c r="K428" s="2410"/>
      <c r="L428" s="2411"/>
    </row>
    <row r="429" spans="2:12" ht="13.5">
      <c r="B429" s="858">
        <f t="shared" si="12"/>
        <v>425</v>
      </c>
      <c r="C429" s="872"/>
      <c r="D429" s="2870" t="s">
        <v>4727</v>
      </c>
      <c r="E429" s="2872"/>
      <c r="F429" s="2890"/>
      <c r="G429" s="2890"/>
      <c r="H429" s="2890"/>
      <c r="I429" s="2890"/>
      <c r="J429" s="2890"/>
      <c r="K429" s="2410"/>
      <c r="L429" s="2411"/>
    </row>
    <row r="430" spans="2:12" ht="13.5">
      <c r="B430" s="858">
        <f t="shared" si="12"/>
        <v>426</v>
      </c>
      <c r="C430" s="872"/>
      <c r="D430" s="1028"/>
      <c r="E430" s="2872" t="s">
        <v>4681</v>
      </c>
      <c r="F430" s="2890"/>
      <c r="G430" s="2890"/>
      <c r="H430" s="2890"/>
      <c r="I430" s="2890"/>
      <c r="J430" s="2890"/>
      <c r="K430" s="2410"/>
      <c r="L430" s="2411"/>
    </row>
    <row r="431" spans="2:12" ht="13.5">
      <c r="B431" s="858">
        <f t="shared" si="12"/>
        <v>427</v>
      </c>
      <c r="C431" s="872"/>
      <c r="D431" s="1028"/>
      <c r="E431" s="2872" t="s">
        <v>4682</v>
      </c>
      <c r="F431" s="2890"/>
      <c r="G431" s="2890"/>
      <c r="H431" s="2890"/>
      <c r="I431" s="2890"/>
      <c r="J431" s="2890"/>
      <c r="K431" s="2410"/>
      <c r="L431" s="2411"/>
    </row>
    <row r="432" spans="2:12" ht="13.5">
      <c r="B432" s="858">
        <f t="shared" si="12"/>
        <v>428</v>
      </c>
      <c r="C432" s="872"/>
      <c r="D432" s="1028"/>
      <c r="E432" s="2872" t="s">
        <v>4686</v>
      </c>
      <c r="F432" s="2890"/>
      <c r="G432" s="2890"/>
      <c r="H432" s="2890"/>
      <c r="I432" s="2890"/>
      <c r="J432" s="2890"/>
      <c r="K432" s="2410"/>
      <c r="L432" s="2411"/>
    </row>
    <row r="433" spans="2:12" ht="13.5">
      <c r="B433" s="858">
        <f t="shared" si="12"/>
        <v>429</v>
      </c>
      <c r="C433" s="872"/>
      <c r="D433" s="1028"/>
      <c r="E433" s="2872" t="s">
        <v>4687</v>
      </c>
      <c r="F433" s="2890"/>
      <c r="G433" s="2890"/>
      <c r="H433" s="2890"/>
      <c r="I433" s="2890"/>
      <c r="J433" s="2890"/>
      <c r="K433" s="2410"/>
      <c r="L433" s="2411"/>
    </row>
    <row r="434" spans="2:12" ht="13.5">
      <c r="B434" s="858">
        <f t="shared" si="12"/>
        <v>430</v>
      </c>
      <c r="C434" s="872"/>
      <c r="D434" s="1520"/>
      <c r="E434" s="2872" t="s">
        <v>4688</v>
      </c>
      <c r="F434" s="2890"/>
      <c r="G434" s="2890"/>
      <c r="H434" s="2890"/>
      <c r="I434" s="2890"/>
      <c r="J434" s="2890"/>
      <c r="K434" s="2410"/>
      <c r="L434" s="2411"/>
    </row>
    <row r="435" spans="2:12" ht="13.5">
      <c r="B435" s="858">
        <f t="shared" si="12"/>
        <v>431</v>
      </c>
      <c r="C435" s="872"/>
      <c r="D435" s="2870" t="s">
        <v>4728</v>
      </c>
      <c r="E435" s="2872"/>
      <c r="F435" s="2890"/>
      <c r="G435" s="2890"/>
      <c r="H435" s="2890"/>
      <c r="I435" s="2890"/>
      <c r="J435" s="2890"/>
      <c r="K435" s="2410"/>
      <c r="L435" s="2411"/>
    </row>
    <row r="436" spans="2:12" ht="13.5">
      <c r="B436" s="858">
        <f t="shared" si="12"/>
        <v>432</v>
      </c>
      <c r="C436" s="872"/>
      <c r="D436" s="1028"/>
      <c r="E436" s="2872" t="s">
        <v>4681</v>
      </c>
      <c r="F436" s="2890"/>
      <c r="G436" s="2890"/>
      <c r="H436" s="2890"/>
      <c r="I436" s="2890"/>
      <c r="J436" s="2890"/>
      <c r="K436" s="2410"/>
      <c r="L436" s="2411"/>
    </row>
    <row r="437" spans="2:12" ht="13.5">
      <c r="B437" s="858">
        <f t="shared" si="12"/>
        <v>433</v>
      </c>
      <c r="C437" s="872"/>
      <c r="D437" s="1028"/>
      <c r="E437" s="2872" t="s">
        <v>4682</v>
      </c>
      <c r="F437" s="2890"/>
      <c r="G437" s="2890"/>
      <c r="H437" s="2890"/>
      <c r="I437" s="2890"/>
      <c r="J437" s="2890"/>
      <c r="K437" s="2410"/>
      <c r="L437" s="2411"/>
    </row>
    <row r="438" spans="2:12" ht="13.5">
      <c r="B438" s="858">
        <f t="shared" si="12"/>
        <v>434</v>
      </c>
      <c r="C438" s="872"/>
      <c r="D438" s="1028"/>
      <c r="E438" s="2872" t="s">
        <v>4686</v>
      </c>
      <c r="F438" s="2890"/>
      <c r="G438" s="2890"/>
      <c r="H438" s="2890"/>
      <c r="I438" s="2890"/>
      <c r="J438" s="2890"/>
      <c r="K438" s="2410"/>
      <c r="L438" s="2411"/>
    </row>
    <row r="439" spans="2:12" ht="13.5">
      <c r="B439" s="858">
        <f t="shared" si="12"/>
        <v>435</v>
      </c>
      <c r="C439" s="872"/>
      <c r="D439" s="1028"/>
      <c r="E439" s="2872" t="s">
        <v>4687</v>
      </c>
      <c r="F439" s="2890"/>
      <c r="G439" s="2890"/>
      <c r="H439" s="2890"/>
      <c r="I439" s="2890"/>
      <c r="J439" s="2890"/>
      <c r="K439" s="2410"/>
      <c r="L439" s="2411"/>
    </row>
    <row r="440" spans="2:12" ht="13.5">
      <c r="B440" s="858">
        <f t="shared" si="12"/>
        <v>436</v>
      </c>
      <c r="C440" s="2886"/>
      <c r="D440" s="1520"/>
      <c r="E440" s="2872" t="s">
        <v>4688</v>
      </c>
      <c r="F440" s="2890"/>
      <c r="G440" s="2890"/>
      <c r="H440" s="2890"/>
      <c r="I440" s="2890"/>
      <c r="J440" s="2890"/>
      <c r="K440" s="2410"/>
      <c r="L440" s="2411"/>
    </row>
    <row r="441" spans="2:12" ht="13.5">
      <c r="B441" s="858">
        <f t="shared" si="12"/>
        <v>437</v>
      </c>
      <c r="C441" s="867" t="s">
        <v>4729</v>
      </c>
      <c r="D441" s="2872"/>
      <c r="E441" s="2872"/>
      <c r="F441" s="2890"/>
      <c r="G441" s="2890"/>
      <c r="H441" s="2890"/>
      <c r="I441" s="2890"/>
      <c r="J441" s="2890"/>
      <c r="K441" s="2410"/>
      <c r="L441" s="2411"/>
    </row>
    <row r="442" spans="2:12" ht="13.5">
      <c r="B442" s="858">
        <f t="shared" si="12"/>
        <v>438</v>
      </c>
      <c r="C442" s="872"/>
      <c r="D442" s="2872" t="s">
        <v>4673</v>
      </c>
      <c r="E442" s="2872"/>
      <c r="F442" s="2890"/>
      <c r="G442" s="2890"/>
      <c r="H442" s="2890"/>
      <c r="I442" s="2890"/>
      <c r="J442" s="2890"/>
      <c r="K442" s="2410"/>
      <c r="L442" s="2411"/>
    </row>
    <row r="443" spans="2:12" ht="13.5">
      <c r="B443" s="858">
        <f t="shared" si="12"/>
        <v>439</v>
      </c>
      <c r="C443" s="872"/>
      <c r="D443" s="2872" t="s">
        <v>4674</v>
      </c>
      <c r="E443" s="2872"/>
      <c r="F443" s="2890"/>
      <c r="G443" s="2890"/>
      <c r="H443" s="2890"/>
      <c r="I443" s="2890"/>
      <c r="J443" s="2890"/>
      <c r="K443" s="2410"/>
      <c r="L443" s="2411"/>
    </row>
    <row r="444" spans="2:12" ht="13.5">
      <c r="B444" s="858">
        <f t="shared" si="12"/>
        <v>440</v>
      </c>
      <c r="C444" s="872"/>
      <c r="D444" s="2872" t="s">
        <v>4730</v>
      </c>
      <c r="E444" s="2872"/>
      <c r="F444" s="2890"/>
      <c r="G444" s="2890"/>
      <c r="H444" s="2890"/>
      <c r="I444" s="2890"/>
      <c r="J444" s="2890"/>
      <c r="K444" s="2410"/>
      <c r="L444" s="2411"/>
    </row>
    <row r="445" spans="2:12" ht="13.5">
      <c r="B445" s="858">
        <f t="shared" si="12"/>
        <v>441</v>
      </c>
      <c r="C445" s="872"/>
      <c r="D445" s="2872" t="s">
        <v>4676</v>
      </c>
      <c r="E445" s="2872"/>
      <c r="F445" s="2890"/>
      <c r="G445" s="2890"/>
      <c r="H445" s="2890"/>
      <c r="I445" s="2890"/>
      <c r="J445" s="2890"/>
      <c r="K445" s="2410"/>
      <c r="L445" s="2411"/>
    </row>
    <row r="446" spans="2:12" ht="13.5">
      <c r="B446" s="858">
        <f t="shared" si="12"/>
        <v>442</v>
      </c>
      <c r="C446" s="2886"/>
      <c r="D446" s="2872" t="s">
        <v>4690</v>
      </c>
      <c r="E446" s="2872"/>
      <c r="F446" s="2890"/>
      <c r="G446" s="2890"/>
      <c r="H446" s="2890"/>
      <c r="I446" s="2890"/>
      <c r="J446" s="2890"/>
      <c r="K446" s="2410"/>
      <c r="L446" s="2411"/>
    </row>
    <row r="447" spans="2:12" ht="13.5">
      <c r="B447" s="858">
        <f t="shared" si="12"/>
        <v>443</v>
      </c>
      <c r="C447" s="867" t="s">
        <v>4731</v>
      </c>
      <c r="D447" s="2872"/>
      <c r="E447" s="2872"/>
      <c r="F447" s="2890"/>
      <c r="G447" s="2890"/>
      <c r="H447" s="2890"/>
      <c r="I447" s="2890"/>
      <c r="J447" s="2890"/>
      <c r="K447" s="2410"/>
      <c r="L447" s="2411"/>
    </row>
    <row r="448" spans="2:12" ht="13.5">
      <c r="B448" s="858">
        <f t="shared" si="12"/>
        <v>444</v>
      </c>
      <c r="C448" s="872"/>
      <c r="D448" s="2872" t="s">
        <v>4673</v>
      </c>
      <c r="E448" s="2872"/>
      <c r="F448" s="2890"/>
      <c r="G448" s="2890"/>
      <c r="H448" s="2890"/>
      <c r="I448" s="2890"/>
      <c r="J448" s="2890"/>
      <c r="K448" s="2410"/>
      <c r="L448" s="2411"/>
    </row>
    <row r="449" spans="2:12" ht="13.5">
      <c r="B449" s="858">
        <f t="shared" si="12"/>
        <v>445</v>
      </c>
      <c r="C449" s="872"/>
      <c r="D449" s="2872" t="s">
        <v>4674</v>
      </c>
      <c r="E449" s="2872"/>
      <c r="F449" s="2890"/>
      <c r="G449" s="2890"/>
      <c r="H449" s="2890"/>
      <c r="I449" s="2890"/>
      <c r="J449" s="2890"/>
      <c r="K449" s="2410"/>
      <c r="L449" s="2411"/>
    </row>
    <row r="450" spans="2:12" ht="13.5">
      <c r="B450" s="858">
        <f t="shared" si="12"/>
        <v>446</v>
      </c>
      <c r="C450" s="872"/>
      <c r="D450" s="2872" t="s">
        <v>4697</v>
      </c>
      <c r="E450" s="2872"/>
      <c r="F450" s="2890"/>
      <c r="G450" s="2890"/>
      <c r="H450" s="2890"/>
      <c r="I450" s="2890"/>
      <c r="J450" s="2890"/>
      <c r="K450" s="2410"/>
      <c r="L450" s="2411"/>
    </row>
    <row r="451" spans="2:12" ht="13.5">
      <c r="B451" s="858">
        <f t="shared" si="12"/>
        <v>447</v>
      </c>
      <c r="C451" s="872"/>
      <c r="D451" s="2872" t="s">
        <v>4676</v>
      </c>
      <c r="E451" s="2872"/>
      <c r="F451" s="2890"/>
      <c r="G451" s="2890"/>
      <c r="H451" s="2890"/>
      <c r="I451" s="2890"/>
      <c r="J451" s="2890"/>
      <c r="K451" s="2410"/>
      <c r="L451" s="2411"/>
    </row>
    <row r="452" spans="2:12" ht="13.5">
      <c r="B452" s="858">
        <f t="shared" si="12"/>
        <v>448</v>
      </c>
      <c r="C452" s="2886"/>
      <c r="D452" s="2872" t="s">
        <v>4690</v>
      </c>
      <c r="E452" s="2872"/>
      <c r="F452" s="2890"/>
      <c r="G452" s="2890"/>
      <c r="H452" s="2890"/>
      <c r="I452" s="2890"/>
      <c r="J452" s="2890"/>
      <c r="K452" s="2410"/>
      <c r="L452" s="2411"/>
    </row>
    <row r="453" spans="2:12" ht="13.5">
      <c r="B453" s="858">
        <f t="shared" si="12"/>
        <v>449</v>
      </c>
      <c r="C453" s="867" t="s">
        <v>4732</v>
      </c>
      <c r="D453" s="2872"/>
      <c r="E453" s="2872"/>
      <c r="F453" s="2890"/>
      <c r="G453" s="2890"/>
      <c r="H453" s="2890"/>
      <c r="I453" s="2890"/>
      <c r="J453" s="2890"/>
      <c r="K453" s="2410"/>
      <c r="L453" s="2411"/>
    </row>
    <row r="454" spans="2:12" ht="13.5">
      <c r="B454" s="858">
        <f t="shared" si="12"/>
        <v>450</v>
      </c>
      <c r="C454" s="872"/>
      <c r="D454" s="2872" t="s">
        <v>4673</v>
      </c>
      <c r="E454" s="2872"/>
      <c r="F454" s="2890"/>
      <c r="G454" s="2890"/>
      <c r="H454" s="2890"/>
      <c r="I454" s="2890"/>
      <c r="J454" s="2890"/>
      <c r="K454" s="2410"/>
      <c r="L454" s="2411"/>
    </row>
    <row r="455" spans="2:12" ht="13.5">
      <c r="B455" s="858">
        <f t="shared" si="12"/>
        <v>451</v>
      </c>
      <c r="C455" s="872"/>
      <c r="D455" s="2872" t="s">
        <v>4674</v>
      </c>
      <c r="E455" s="2872"/>
      <c r="F455" s="2890"/>
      <c r="G455" s="2890"/>
      <c r="H455" s="2890"/>
      <c r="I455" s="2890"/>
      <c r="J455" s="2890"/>
      <c r="K455" s="2410"/>
      <c r="L455" s="2411"/>
    </row>
    <row r="456" spans="2:12" ht="13.5">
      <c r="B456" s="858">
        <f t="shared" si="12"/>
        <v>452</v>
      </c>
      <c r="C456" s="872"/>
      <c r="D456" s="2872" t="s">
        <v>4697</v>
      </c>
      <c r="E456" s="2872"/>
      <c r="F456" s="2890"/>
      <c r="G456" s="2890"/>
      <c r="H456" s="2890"/>
      <c r="I456" s="2890"/>
      <c r="J456" s="2890"/>
      <c r="K456" s="2410"/>
      <c r="L456" s="2411"/>
    </row>
    <row r="457" spans="2:12" ht="13.5">
      <c r="B457" s="858">
        <f t="shared" si="12"/>
        <v>453</v>
      </c>
      <c r="C457" s="872"/>
      <c r="D457" s="2872" t="s">
        <v>4676</v>
      </c>
      <c r="E457" s="2872"/>
      <c r="F457" s="2890"/>
      <c r="G457" s="2890"/>
      <c r="H457" s="2890"/>
      <c r="I457" s="2890"/>
      <c r="J457" s="2890"/>
      <c r="K457" s="2410"/>
      <c r="L457" s="2411"/>
    </row>
    <row r="458" spans="2:12" ht="13.5">
      <c r="B458" s="858">
        <f t="shared" si="12"/>
        <v>454</v>
      </c>
      <c r="C458" s="2886"/>
      <c r="D458" s="2872" t="s">
        <v>4690</v>
      </c>
      <c r="E458" s="2872"/>
      <c r="F458" s="2890"/>
      <c r="G458" s="2890"/>
      <c r="H458" s="2890"/>
      <c r="I458" s="2890"/>
      <c r="J458" s="2890"/>
      <c r="K458" s="2410"/>
      <c r="L458" s="2411"/>
    </row>
    <row r="459" spans="2:12" ht="13.5">
      <c r="B459" s="858">
        <f t="shared" si="12"/>
        <v>455</v>
      </c>
      <c r="C459" s="867" t="s">
        <v>4733</v>
      </c>
      <c r="D459" s="2872"/>
      <c r="E459" s="2872"/>
      <c r="F459" s="2890"/>
      <c r="G459" s="2890"/>
      <c r="H459" s="2890"/>
      <c r="I459" s="2890"/>
      <c r="J459" s="2890"/>
      <c r="K459" s="2410"/>
      <c r="L459" s="2411"/>
    </row>
    <row r="460" spans="2:12" ht="13.5">
      <c r="B460" s="858">
        <f t="shared" si="12"/>
        <v>456</v>
      </c>
      <c r="C460" s="872"/>
      <c r="D460" s="2872" t="s">
        <v>4673</v>
      </c>
      <c r="E460" s="2872"/>
      <c r="F460" s="2890"/>
      <c r="G460" s="2890"/>
      <c r="H460" s="2890"/>
      <c r="I460" s="2890"/>
      <c r="J460" s="2890"/>
      <c r="K460" s="2410"/>
      <c r="L460" s="2411"/>
    </row>
    <row r="461" spans="2:12" ht="13.5">
      <c r="B461" s="858">
        <f t="shared" si="12"/>
        <v>457</v>
      </c>
      <c r="C461" s="872"/>
      <c r="D461" s="2872" t="s">
        <v>4674</v>
      </c>
      <c r="E461" s="2872"/>
      <c r="F461" s="2890"/>
      <c r="G461" s="2890"/>
      <c r="H461" s="2890"/>
      <c r="I461" s="2890"/>
      <c r="J461" s="2890"/>
      <c r="K461" s="2410"/>
      <c r="L461" s="2411"/>
    </row>
    <row r="462" spans="2:12" ht="13.5">
      <c r="B462" s="858">
        <f t="shared" si="12"/>
        <v>458</v>
      </c>
      <c r="C462" s="872"/>
      <c r="D462" s="2872" t="s">
        <v>4697</v>
      </c>
      <c r="E462" s="2872"/>
      <c r="F462" s="2890"/>
      <c r="G462" s="2890"/>
      <c r="H462" s="2890"/>
      <c r="I462" s="2890"/>
      <c r="J462" s="2890"/>
      <c r="K462" s="2410"/>
      <c r="L462" s="2411"/>
    </row>
    <row r="463" spans="2:12" ht="13.5">
      <c r="B463" s="858">
        <f t="shared" si="12"/>
        <v>459</v>
      </c>
      <c r="C463" s="872"/>
      <c r="D463" s="2872" t="s">
        <v>4676</v>
      </c>
      <c r="E463" s="2872"/>
      <c r="F463" s="2890"/>
      <c r="G463" s="2890"/>
      <c r="H463" s="2890"/>
      <c r="I463" s="2890"/>
      <c r="J463" s="2890"/>
      <c r="K463" s="2410"/>
      <c r="L463" s="2411"/>
    </row>
    <row r="464" spans="2:12" ht="13.5">
      <c r="B464" s="858">
        <f t="shared" si="12"/>
        <v>460</v>
      </c>
      <c r="C464" s="2886"/>
      <c r="D464" s="2872" t="s">
        <v>4690</v>
      </c>
      <c r="E464" s="2872"/>
      <c r="F464" s="2890"/>
      <c r="G464" s="2890"/>
      <c r="H464" s="2890"/>
      <c r="I464" s="2890"/>
      <c r="J464" s="2890"/>
      <c r="K464" s="2410"/>
      <c r="L464" s="2411"/>
    </row>
    <row r="465" spans="2:12" ht="13.5">
      <c r="B465" s="858">
        <f t="shared" si="12"/>
        <v>461</v>
      </c>
      <c r="C465" s="867" t="s">
        <v>4734</v>
      </c>
      <c r="D465" s="2872"/>
      <c r="E465" s="2872"/>
      <c r="F465" s="2890"/>
      <c r="G465" s="2890"/>
      <c r="H465" s="2890"/>
      <c r="I465" s="2890"/>
      <c r="J465" s="2890"/>
      <c r="K465" s="2410"/>
      <c r="L465" s="2411"/>
    </row>
    <row r="466" spans="2:12" ht="13.5">
      <c r="B466" s="858">
        <f t="shared" si="12"/>
        <v>462</v>
      </c>
      <c r="C466" s="872"/>
      <c r="D466" s="2872" t="s">
        <v>4673</v>
      </c>
      <c r="E466" s="2872"/>
      <c r="F466" s="2890"/>
      <c r="G466" s="2890"/>
      <c r="H466" s="2890"/>
      <c r="I466" s="2890"/>
      <c r="J466" s="2890"/>
      <c r="K466" s="2410"/>
      <c r="L466" s="2411"/>
    </row>
    <row r="467" spans="2:12" ht="13.5">
      <c r="B467" s="858">
        <f t="shared" si="12"/>
        <v>463</v>
      </c>
      <c r="C467" s="872"/>
      <c r="D467" s="2872" t="s">
        <v>4674</v>
      </c>
      <c r="E467" s="2872"/>
      <c r="F467" s="2890"/>
      <c r="G467" s="2890"/>
      <c r="H467" s="2890"/>
      <c r="I467" s="2890"/>
      <c r="J467" s="2890"/>
      <c r="K467" s="2410"/>
      <c r="L467" s="2411"/>
    </row>
    <row r="468" spans="2:12" ht="13.5">
      <c r="B468" s="858">
        <f t="shared" si="12"/>
        <v>464</v>
      </c>
      <c r="C468" s="872"/>
      <c r="D468" s="2872" t="s">
        <v>4697</v>
      </c>
      <c r="E468" s="2872"/>
      <c r="F468" s="2890"/>
      <c r="G468" s="2890"/>
      <c r="H468" s="2890"/>
      <c r="I468" s="2890"/>
      <c r="J468" s="2890"/>
      <c r="K468" s="2410"/>
      <c r="L468" s="2411"/>
    </row>
    <row r="469" spans="2:12" ht="13.5">
      <c r="B469" s="858">
        <f t="shared" si="12"/>
        <v>465</v>
      </c>
      <c r="C469" s="872"/>
      <c r="D469" s="2872" t="s">
        <v>4735</v>
      </c>
      <c r="E469" s="2872"/>
      <c r="F469" s="2890"/>
      <c r="G469" s="2890"/>
      <c r="H469" s="2890"/>
      <c r="I469" s="2890"/>
      <c r="J469" s="2890"/>
      <c r="K469" s="2410"/>
      <c r="L469" s="2411"/>
    </row>
    <row r="470" spans="2:12" ht="13.5">
      <c r="B470" s="858">
        <f t="shared" si="12"/>
        <v>466</v>
      </c>
      <c r="C470" s="2886"/>
      <c r="D470" s="2872" t="s">
        <v>4690</v>
      </c>
      <c r="E470" s="2872"/>
      <c r="F470" s="2890"/>
      <c r="G470" s="2890"/>
      <c r="H470" s="2890"/>
      <c r="I470" s="2890"/>
      <c r="J470" s="2890"/>
      <c r="K470" s="2410"/>
      <c r="L470" s="2411"/>
    </row>
    <row r="471" spans="2:12" ht="13.5">
      <c r="B471" s="858">
        <f t="shared" si="12"/>
        <v>467</v>
      </c>
      <c r="C471" s="867" t="s">
        <v>4736</v>
      </c>
      <c r="D471" s="2872"/>
      <c r="E471" s="2872"/>
      <c r="F471" s="2890"/>
      <c r="G471" s="2890"/>
      <c r="H471" s="2890"/>
      <c r="I471" s="2890"/>
      <c r="J471" s="2890"/>
      <c r="K471" s="2410"/>
      <c r="L471" s="2411"/>
    </row>
    <row r="472" spans="2:12" ht="13.5">
      <c r="B472" s="858">
        <f t="shared" si="12"/>
        <v>468</v>
      </c>
      <c r="C472" s="872"/>
      <c r="D472" s="2870" t="s">
        <v>4737</v>
      </c>
      <c r="E472" s="2872"/>
      <c r="F472" s="2890"/>
      <c r="G472" s="2890"/>
      <c r="H472" s="2890"/>
      <c r="I472" s="2890"/>
      <c r="J472" s="2890"/>
      <c r="K472" s="2410"/>
      <c r="L472" s="2411"/>
    </row>
    <row r="473" spans="2:12" ht="13.5">
      <c r="B473" s="858">
        <f t="shared" si="12"/>
        <v>469</v>
      </c>
      <c r="C473" s="872"/>
      <c r="D473" s="1028"/>
      <c r="E473" s="2872" t="s">
        <v>4738</v>
      </c>
      <c r="F473" s="2890"/>
      <c r="G473" s="2890"/>
      <c r="H473" s="2890"/>
      <c r="I473" s="2890"/>
      <c r="J473" s="2890"/>
      <c r="K473" s="2410"/>
      <c r="L473" s="2411"/>
    </row>
    <row r="474" spans="2:12" ht="13.5">
      <c r="B474" s="858">
        <f t="shared" si="12"/>
        <v>470</v>
      </c>
      <c r="C474" s="872"/>
      <c r="D474" s="1028"/>
      <c r="E474" s="2872" t="s">
        <v>4739</v>
      </c>
      <c r="F474" s="2890"/>
      <c r="G474" s="2890"/>
      <c r="H474" s="2890"/>
      <c r="I474" s="2890"/>
      <c r="J474" s="2890"/>
      <c r="K474" s="2410"/>
      <c r="L474" s="2411"/>
    </row>
    <row r="475" spans="2:12" ht="13.5">
      <c r="B475" s="858">
        <f t="shared" si="12"/>
        <v>471</v>
      </c>
      <c r="C475" s="872"/>
      <c r="D475" s="1028"/>
      <c r="E475" s="2872" t="s">
        <v>4740</v>
      </c>
      <c r="F475" s="2890"/>
      <c r="G475" s="2890"/>
      <c r="H475" s="2890"/>
      <c r="I475" s="2890"/>
      <c r="J475" s="2890"/>
      <c r="K475" s="2410"/>
      <c r="L475" s="2411"/>
    </row>
    <row r="476" spans="2:12" ht="13.5">
      <c r="B476" s="858">
        <f t="shared" si="12"/>
        <v>472</v>
      </c>
      <c r="C476" s="872"/>
      <c r="D476" s="1520"/>
      <c r="E476" s="2872" t="s">
        <v>4684</v>
      </c>
      <c r="F476" s="2890"/>
      <c r="G476" s="2890"/>
      <c r="H476" s="2890"/>
      <c r="I476" s="2890"/>
      <c r="J476" s="2890"/>
      <c r="K476" s="2410"/>
      <c r="L476" s="2411"/>
    </row>
    <row r="477" spans="2:12" ht="13.5">
      <c r="B477" s="858">
        <f t="shared" si="12"/>
        <v>473</v>
      </c>
      <c r="C477" s="872"/>
      <c r="D477" s="2870" t="s">
        <v>4741</v>
      </c>
      <c r="E477" s="2872"/>
      <c r="F477" s="2890"/>
      <c r="G477" s="2890"/>
      <c r="H477" s="2890"/>
      <c r="I477" s="2890"/>
      <c r="J477" s="2890"/>
      <c r="K477" s="2410"/>
      <c r="L477" s="2411"/>
    </row>
    <row r="478" spans="2:12" ht="13.5">
      <c r="B478" s="858">
        <f t="shared" si="12"/>
        <v>474</v>
      </c>
      <c r="C478" s="872"/>
      <c r="D478" s="1028"/>
      <c r="E478" s="2872" t="s">
        <v>4738</v>
      </c>
      <c r="F478" s="2890"/>
      <c r="G478" s="2890"/>
      <c r="H478" s="2890"/>
      <c r="I478" s="2890"/>
      <c r="J478" s="2890"/>
      <c r="K478" s="2410"/>
      <c r="L478" s="2411"/>
    </row>
    <row r="479" spans="2:12" ht="13.5">
      <c r="B479" s="858">
        <f t="shared" si="12"/>
        <v>475</v>
      </c>
      <c r="C479" s="872"/>
      <c r="D479" s="1028"/>
      <c r="E479" s="2872" t="s">
        <v>4739</v>
      </c>
      <c r="F479" s="2890"/>
      <c r="G479" s="2890"/>
      <c r="H479" s="2890"/>
      <c r="I479" s="2890"/>
      <c r="J479" s="2890"/>
      <c r="K479" s="2410"/>
      <c r="L479" s="2411"/>
    </row>
    <row r="480" spans="2:12" ht="13.5">
      <c r="B480" s="858">
        <f t="shared" si="12"/>
        <v>476</v>
      </c>
      <c r="C480" s="872"/>
      <c r="D480" s="1028"/>
      <c r="E480" s="2872" t="s">
        <v>4740</v>
      </c>
      <c r="F480" s="2890"/>
      <c r="G480" s="2890"/>
      <c r="H480" s="2890"/>
      <c r="I480" s="2890"/>
      <c r="J480" s="2890"/>
      <c r="K480" s="2410"/>
      <c r="L480" s="2411"/>
    </row>
    <row r="481" spans="2:12" ht="13.5">
      <c r="B481" s="858">
        <f t="shared" si="12"/>
        <v>477</v>
      </c>
      <c r="C481" s="872"/>
      <c r="D481" s="1520"/>
      <c r="E481" s="2872" t="s">
        <v>4684</v>
      </c>
      <c r="F481" s="2890"/>
      <c r="G481" s="2890"/>
      <c r="H481" s="2890"/>
      <c r="I481" s="2890"/>
      <c r="J481" s="2890"/>
      <c r="K481" s="2410"/>
      <c r="L481" s="2411"/>
    </row>
    <row r="482" spans="2:12" ht="13.5">
      <c r="B482" s="858">
        <f t="shared" si="12"/>
        <v>478</v>
      </c>
      <c r="C482" s="872"/>
      <c r="D482" s="2870" t="s">
        <v>4742</v>
      </c>
      <c r="E482" s="2872"/>
      <c r="F482" s="2890"/>
      <c r="G482" s="2890"/>
      <c r="H482" s="2890"/>
      <c r="I482" s="2890"/>
      <c r="J482" s="2890"/>
      <c r="K482" s="2410"/>
      <c r="L482" s="2411"/>
    </row>
    <row r="483" spans="2:12" ht="13.5">
      <c r="B483" s="858">
        <f t="shared" si="12"/>
        <v>479</v>
      </c>
      <c r="C483" s="872"/>
      <c r="D483" s="1028"/>
      <c r="E483" s="2872" t="s">
        <v>4738</v>
      </c>
      <c r="F483" s="2890"/>
      <c r="G483" s="2890"/>
      <c r="H483" s="2890"/>
      <c r="I483" s="2890"/>
      <c r="J483" s="2890"/>
      <c r="K483" s="2410"/>
      <c r="L483" s="2411"/>
    </row>
    <row r="484" spans="2:12" ht="13.5">
      <c r="B484" s="858">
        <f t="shared" si="12"/>
        <v>480</v>
      </c>
      <c r="C484" s="872"/>
      <c r="D484" s="1028"/>
      <c r="E484" s="2872" t="s">
        <v>4739</v>
      </c>
      <c r="F484" s="2890"/>
      <c r="G484" s="2890"/>
      <c r="H484" s="2890"/>
      <c r="I484" s="2890"/>
      <c r="J484" s="2890"/>
      <c r="K484" s="2410"/>
      <c r="L484" s="2411"/>
    </row>
    <row r="485" spans="2:12" ht="13.5">
      <c r="B485" s="858">
        <f t="shared" si="12"/>
        <v>481</v>
      </c>
      <c r="C485" s="872"/>
      <c r="D485" s="1028"/>
      <c r="E485" s="2872" t="s">
        <v>4743</v>
      </c>
      <c r="F485" s="2890"/>
      <c r="G485" s="2890"/>
      <c r="H485" s="2890"/>
      <c r="I485" s="2890"/>
      <c r="J485" s="2890"/>
      <c r="K485" s="2410"/>
      <c r="L485" s="2411"/>
    </row>
    <row r="486" spans="2:12" ht="13.5">
      <c r="B486" s="858">
        <f t="shared" si="12"/>
        <v>482</v>
      </c>
      <c r="C486" s="2886"/>
      <c r="D486" s="1520"/>
      <c r="E486" s="2872" t="s">
        <v>4684</v>
      </c>
      <c r="F486" s="2890"/>
      <c r="G486" s="2890"/>
      <c r="H486" s="2890"/>
      <c r="I486" s="2890"/>
      <c r="J486" s="2890"/>
      <c r="K486" s="2410"/>
      <c r="L486" s="2411"/>
    </row>
    <row r="487" spans="2:12" ht="13.5">
      <c r="B487" s="858">
        <f t="shared" si="12"/>
        <v>483</v>
      </c>
      <c r="C487" s="867" t="s">
        <v>4744</v>
      </c>
      <c r="D487" s="2872"/>
      <c r="E487" s="2872"/>
      <c r="F487" s="2890"/>
      <c r="G487" s="2890"/>
      <c r="H487" s="2890"/>
      <c r="I487" s="2890"/>
      <c r="J487" s="2890"/>
      <c r="K487" s="2410"/>
      <c r="L487" s="2411"/>
    </row>
    <row r="488" spans="2:12" ht="13.5">
      <c r="B488" s="858">
        <f t="shared" ref="B488:B551" si="13">B487+1</f>
        <v>484</v>
      </c>
      <c r="C488" s="872"/>
      <c r="D488" s="2872" t="s">
        <v>4673</v>
      </c>
      <c r="E488" s="2872"/>
      <c r="F488" s="2890"/>
      <c r="G488" s="2890"/>
      <c r="H488" s="2890"/>
      <c r="I488" s="2890"/>
      <c r="J488" s="2890"/>
      <c r="K488" s="2410"/>
      <c r="L488" s="2411"/>
    </row>
    <row r="489" spans="2:12" ht="13.5">
      <c r="B489" s="858">
        <f t="shared" si="13"/>
        <v>485</v>
      </c>
      <c r="C489" s="872"/>
      <c r="D489" s="2872" t="s">
        <v>4674</v>
      </c>
      <c r="E489" s="2872"/>
      <c r="F489" s="2890"/>
      <c r="G489" s="2890"/>
      <c r="H489" s="2890"/>
      <c r="I489" s="2890"/>
      <c r="J489" s="2890"/>
      <c r="K489" s="2410"/>
      <c r="L489" s="2411"/>
    </row>
    <row r="490" spans="2:12" ht="13.5">
      <c r="B490" s="858">
        <f t="shared" si="13"/>
        <v>486</v>
      </c>
      <c r="C490" s="872"/>
      <c r="D490" s="2872" t="s">
        <v>4745</v>
      </c>
      <c r="E490" s="2872"/>
      <c r="F490" s="2890"/>
      <c r="G490" s="2890"/>
      <c r="H490" s="2890"/>
      <c r="I490" s="2890"/>
      <c r="J490" s="2890"/>
      <c r="K490" s="2410"/>
      <c r="L490" s="2411"/>
    </row>
    <row r="491" spans="2:12" ht="13.5">
      <c r="B491" s="858">
        <f t="shared" si="13"/>
        <v>487</v>
      </c>
      <c r="C491" s="872"/>
      <c r="D491" s="2872" t="s">
        <v>4676</v>
      </c>
      <c r="E491" s="2872"/>
      <c r="F491" s="2890"/>
      <c r="G491" s="2890"/>
      <c r="H491" s="2890"/>
      <c r="I491" s="2890"/>
      <c r="J491" s="2890"/>
      <c r="K491" s="2410"/>
      <c r="L491" s="2411"/>
    </row>
    <row r="492" spans="2:12" ht="13.5">
      <c r="B492" s="858">
        <f t="shared" si="13"/>
        <v>488</v>
      </c>
      <c r="C492" s="2886"/>
      <c r="D492" s="2872" t="s">
        <v>4690</v>
      </c>
      <c r="E492" s="2872"/>
      <c r="F492" s="2890"/>
      <c r="G492" s="2890"/>
      <c r="H492" s="2890"/>
      <c r="I492" s="2890"/>
      <c r="J492" s="2890"/>
      <c r="K492" s="2410"/>
      <c r="L492" s="2411"/>
    </row>
    <row r="493" spans="2:12" ht="13.5">
      <c r="B493" s="858">
        <f t="shared" si="13"/>
        <v>489</v>
      </c>
      <c r="C493" s="867" t="s">
        <v>4746</v>
      </c>
      <c r="D493" s="2872"/>
      <c r="E493" s="2872"/>
      <c r="F493" s="2890"/>
      <c r="G493" s="2890"/>
      <c r="H493" s="2890"/>
      <c r="I493" s="2890"/>
      <c r="J493" s="2890"/>
      <c r="K493" s="2410"/>
      <c r="L493" s="2411"/>
    </row>
    <row r="494" spans="2:12" ht="13.5">
      <c r="B494" s="858">
        <f t="shared" si="13"/>
        <v>490</v>
      </c>
      <c r="C494" s="872"/>
      <c r="D494" s="2870" t="s">
        <v>4747</v>
      </c>
      <c r="E494" s="2872"/>
      <c r="F494" s="2890"/>
      <c r="G494" s="2890"/>
      <c r="H494" s="2890"/>
      <c r="I494" s="2890"/>
      <c r="J494" s="2890"/>
      <c r="K494" s="2410"/>
      <c r="L494" s="2411"/>
    </row>
    <row r="495" spans="2:12" ht="13.5">
      <c r="B495" s="858">
        <f t="shared" si="13"/>
        <v>491</v>
      </c>
      <c r="C495" s="872"/>
      <c r="D495" s="1028"/>
      <c r="E495" s="2872" t="s">
        <v>4681</v>
      </c>
      <c r="F495" s="2890"/>
      <c r="G495" s="2890"/>
      <c r="H495" s="2890"/>
      <c r="I495" s="2890"/>
      <c r="J495" s="2890"/>
      <c r="K495" s="2410"/>
      <c r="L495" s="2411"/>
    </row>
    <row r="496" spans="2:12" ht="13.5">
      <c r="B496" s="858">
        <f t="shared" si="13"/>
        <v>492</v>
      </c>
      <c r="C496" s="872"/>
      <c r="D496" s="1028"/>
      <c r="E496" s="2872" t="s">
        <v>4682</v>
      </c>
      <c r="F496" s="2890"/>
      <c r="G496" s="2890"/>
      <c r="H496" s="2890"/>
      <c r="I496" s="2890"/>
      <c r="J496" s="2890"/>
      <c r="K496" s="2410"/>
      <c r="L496" s="2411"/>
    </row>
    <row r="497" spans="2:12" ht="13.5">
      <c r="B497" s="858">
        <f t="shared" si="13"/>
        <v>493</v>
      </c>
      <c r="C497" s="872"/>
      <c r="D497" s="1028"/>
      <c r="E497" s="2872" t="s">
        <v>4686</v>
      </c>
      <c r="F497" s="2890"/>
      <c r="G497" s="2890"/>
      <c r="H497" s="2890"/>
      <c r="I497" s="2890"/>
      <c r="J497" s="2890"/>
      <c r="K497" s="2410"/>
      <c r="L497" s="2411"/>
    </row>
    <row r="498" spans="2:12" ht="13.5">
      <c r="B498" s="858">
        <f t="shared" si="13"/>
        <v>494</v>
      </c>
      <c r="C498" s="872"/>
      <c r="D498" s="1028"/>
      <c r="E498" s="2872" t="s">
        <v>4687</v>
      </c>
      <c r="F498" s="2890"/>
      <c r="G498" s="2890"/>
      <c r="H498" s="2890"/>
      <c r="I498" s="2890"/>
      <c r="J498" s="2890"/>
      <c r="K498" s="2410"/>
      <c r="L498" s="2411"/>
    </row>
    <row r="499" spans="2:12" ht="13.5">
      <c r="B499" s="858">
        <f t="shared" si="13"/>
        <v>495</v>
      </c>
      <c r="C499" s="872"/>
      <c r="D499" s="1520"/>
      <c r="E499" s="2872" t="s">
        <v>4688</v>
      </c>
      <c r="F499" s="2890"/>
      <c r="G499" s="2890"/>
      <c r="H499" s="2890"/>
      <c r="I499" s="2890"/>
      <c r="J499" s="2890"/>
      <c r="K499" s="2410"/>
      <c r="L499" s="2411"/>
    </row>
    <row r="500" spans="2:12" ht="13.5">
      <c r="B500" s="858">
        <f t="shared" si="13"/>
        <v>496</v>
      </c>
      <c r="C500" s="872"/>
      <c r="D500" s="2870" t="s">
        <v>4748</v>
      </c>
      <c r="E500" s="2872"/>
      <c r="F500" s="2890"/>
      <c r="G500" s="2890"/>
      <c r="H500" s="2890"/>
      <c r="I500" s="2890"/>
      <c r="J500" s="2890"/>
      <c r="K500" s="2410"/>
      <c r="L500" s="2411"/>
    </row>
    <row r="501" spans="2:12" ht="13.5">
      <c r="B501" s="858">
        <f t="shared" si="13"/>
        <v>497</v>
      </c>
      <c r="C501" s="872"/>
      <c r="D501" s="1028"/>
      <c r="E501" s="2872" t="s">
        <v>4681</v>
      </c>
      <c r="F501" s="2890"/>
      <c r="G501" s="2890"/>
      <c r="H501" s="2890"/>
      <c r="I501" s="2890"/>
      <c r="J501" s="2890"/>
      <c r="K501" s="2410"/>
      <c r="L501" s="2411"/>
    </row>
    <row r="502" spans="2:12" ht="13.5">
      <c r="B502" s="858">
        <f t="shared" si="13"/>
        <v>498</v>
      </c>
      <c r="C502" s="872"/>
      <c r="D502" s="1028"/>
      <c r="E502" s="2872" t="s">
        <v>4682</v>
      </c>
      <c r="F502" s="2890"/>
      <c r="G502" s="2890"/>
      <c r="H502" s="2890"/>
      <c r="I502" s="2890"/>
      <c r="J502" s="2890"/>
      <c r="K502" s="2410"/>
      <c r="L502" s="2411"/>
    </row>
    <row r="503" spans="2:12" ht="13.5">
      <c r="B503" s="858">
        <f t="shared" si="13"/>
        <v>499</v>
      </c>
      <c r="C503" s="872"/>
      <c r="D503" s="1028"/>
      <c r="E503" s="2872" t="s">
        <v>4686</v>
      </c>
      <c r="F503" s="2890"/>
      <c r="G503" s="2890"/>
      <c r="H503" s="2890"/>
      <c r="I503" s="2890"/>
      <c r="J503" s="2890"/>
      <c r="K503" s="2410"/>
      <c r="L503" s="2411"/>
    </row>
    <row r="504" spans="2:12" ht="13.5">
      <c r="B504" s="858">
        <f t="shared" si="13"/>
        <v>500</v>
      </c>
      <c r="C504" s="872"/>
      <c r="D504" s="1028"/>
      <c r="E504" s="2872" t="s">
        <v>4687</v>
      </c>
      <c r="F504" s="2890"/>
      <c r="G504" s="2890"/>
      <c r="H504" s="2890"/>
      <c r="I504" s="2890"/>
      <c r="J504" s="2890"/>
      <c r="K504" s="2410"/>
      <c r="L504" s="2411"/>
    </row>
    <row r="505" spans="2:12" ht="13.5">
      <c r="B505" s="858">
        <f t="shared" si="13"/>
        <v>501</v>
      </c>
      <c r="C505" s="2886"/>
      <c r="D505" s="1520"/>
      <c r="E505" s="2872" t="s">
        <v>4688</v>
      </c>
      <c r="F505" s="2890"/>
      <c r="G505" s="2890"/>
      <c r="H505" s="2890"/>
      <c r="I505" s="2890"/>
      <c r="J505" s="2890"/>
      <c r="K505" s="2410"/>
      <c r="L505" s="2411"/>
    </row>
    <row r="506" spans="2:12" ht="13.5">
      <c r="B506" s="858">
        <f t="shared" si="13"/>
        <v>502</v>
      </c>
      <c r="C506" s="867" t="s">
        <v>4749</v>
      </c>
      <c r="D506" s="2872"/>
      <c r="E506" s="2872"/>
      <c r="F506" s="2890"/>
      <c r="G506" s="2890"/>
      <c r="H506" s="2890"/>
      <c r="I506" s="2890"/>
      <c r="J506" s="2890"/>
      <c r="K506" s="2410"/>
      <c r="L506" s="2411"/>
    </row>
    <row r="507" spans="2:12" ht="13.5">
      <c r="B507" s="858">
        <f t="shared" si="13"/>
        <v>503</v>
      </c>
      <c r="C507" s="872"/>
      <c r="D507" s="2872" t="s">
        <v>4673</v>
      </c>
      <c r="E507" s="2872"/>
      <c r="F507" s="2890"/>
      <c r="G507" s="2890"/>
      <c r="H507" s="2890"/>
      <c r="I507" s="2890"/>
      <c r="J507" s="2890"/>
      <c r="K507" s="2410"/>
      <c r="L507" s="2411"/>
    </row>
    <row r="508" spans="2:12" ht="13.5">
      <c r="B508" s="858">
        <f t="shared" si="13"/>
        <v>504</v>
      </c>
      <c r="C508" s="872"/>
      <c r="D508" s="2872" t="s">
        <v>4674</v>
      </c>
      <c r="E508" s="2872"/>
      <c r="F508" s="2890"/>
      <c r="G508" s="2890"/>
      <c r="H508" s="2890"/>
      <c r="I508" s="2890"/>
      <c r="J508" s="2890"/>
      <c r="K508" s="2410"/>
      <c r="L508" s="2411"/>
    </row>
    <row r="509" spans="2:12" ht="13.5">
      <c r="B509" s="858">
        <f t="shared" si="13"/>
        <v>505</v>
      </c>
      <c r="C509" s="872"/>
      <c r="D509" s="2872" t="s">
        <v>4750</v>
      </c>
      <c r="E509" s="2872"/>
      <c r="F509" s="2890"/>
      <c r="G509" s="2890"/>
      <c r="H509" s="2890"/>
      <c r="I509" s="2890"/>
      <c r="J509" s="2890"/>
      <c r="K509" s="2410"/>
      <c r="L509" s="2411"/>
    </row>
    <row r="510" spans="2:12" ht="13.5">
      <c r="B510" s="858">
        <f t="shared" si="13"/>
        <v>506</v>
      </c>
      <c r="C510" s="872"/>
      <c r="D510" s="2872" t="s">
        <v>4676</v>
      </c>
      <c r="E510" s="2872"/>
      <c r="F510" s="2890"/>
      <c r="G510" s="2890"/>
      <c r="H510" s="2890"/>
      <c r="I510" s="2890"/>
      <c r="J510" s="2890"/>
      <c r="K510" s="2410"/>
      <c r="L510" s="2411"/>
    </row>
    <row r="511" spans="2:12" ht="13.5">
      <c r="B511" s="858">
        <f t="shared" si="13"/>
        <v>507</v>
      </c>
      <c r="C511" s="2886"/>
      <c r="D511" s="2872" t="s">
        <v>4690</v>
      </c>
      <c r="E511" s="2872"/>
      <c r="F511" s="2890"/>
      <c r="G511" s="2890"/>
      <c r="H511" s="2890"/>
      <c r="I511" s="2890"/>
      <c r="J511" s="2890"/>
      <c r="K511" s="2410"/>
      <c r="L511" s="2411"/>
    </row>
    <row r="512" spans="2:12" ht="13.5">
      <c r="B512" s="858">
        <f t="shared" si="13"/>
        <v>508</v>
      </c>
      <c r="C512" s="867" t="s">
        <v>4751</v>
      </c>
      <c r="D512" s="2872"/>
      <c r="E512" s="2872"/>
      <c r="F512" s="2890"/>
      <c r="G512" s="2890"/>
      <c r="H512" s="2890"/>
      <c r="I512" s="2890"/>
      <c r="J512" s="2890"/>
      <c r="K512" s="2410"/>
      <c r="L512" s="2411"/>
    </row>
    <row r="513" spans="2:12" ht="13.5">
      <c r="B513" s="858">
        <f t="shared" si="13"/>
        <v>509</v>
      </c>
      <c r="C513" s="872"/>
      <c r="D513" s="2872" t="s">
        <v>4673</v>
      </c>
      <c r="E513" s="2872"/>
      <c r="F513" s="2890"/>
      <c r="G513" s="2890"/>
      <c r="H513" s="2890"/>
      <c r="I513" s="2890"/>
      <c r="J513" s="2890"/>
      <c r="K513" s="2410"/>
      <c r="L513" s="2411"/>
    </row>
    <row r="514" spans="2:12" ht="13.5">
      <c r="B514" s="858">
        <f t="shared" si="13"/>
        <v>510</v>
      </c>
      <c r="C514" s="872"/>
      <c r="D514" s="2872" t="s">
        <v>4674</v>
      </c>
      <c r="E514" s="2872"/>
      <c r="F514" s="2890"/>
      <c r="G514" s="2890"/>
      <c r="H514" s="2890"/>
      <c r="I514" s="2890"/>
      <c r="J514" s="2890"/>
      <c r="K514" s="2410"/>
      <c r="L514" s="2411"/>
    </row>
    <row r="515" spans="2:12" ht="13.5">
      <c r="B515" s="858">
        <f t="shared" si="13"/>
        <v>511</v>
      </c>
      <c r="C515" s="872"/>
      <c r="D515" s="2872" t="s">
        <v>4750</v>
      </c>
      <c r="E515" s="2872"/>
      <c r="F515" s="2890"/>
      <c r="G515" s="2890"/>
      <c r="H515" s="2890"/>
      <c r="I515" s="2890"/>
      <c r="J515" s="2890"/>
      <c r="K515" s="2410"/>
      <c r="L515" s="2411"/>
    </row>
    <row r="516" spans="2:12" ht="13.5">
      <c r="B516" s="858">
        <f t="shared" si="13"/>
        <v>512</v>
      </c>
      <c r="C516" s="872"/>
      <c r="D516" s="2872" t="s">
        <v>4676</v>
      </c>
      <c r="E516" s="2872"/>
      <c r="F516" s="2890"/>
      <c r="G516" s="2890"/>
      <c r="H516" s="2890"/>
      <c r="I516" s="2890"/>
      <c r="J516" s="2890"/>
      <c r="K516" s="2410"/>
      <c r="L516" s="2411"/>
    </row>
    <row r="517" spans="2:12" ht="13.5">
      <c r="B517" s="858">
        <f t="shared" si="13"/>
        <v>513</v>
      </c>
      <c r="C517" s="2886"/>
      <c r="D517" s="2872" t="s">
        <v>4690</v>
      </c>
      <c r="E517" s="2872"/>
      <c r="F517" s="2890"/>
      <c r="G517" s="2890"/>
      <c r="H517" s="2890"/>
      <c r="I517" s="2890"/>
      <c r="J517" s="2890"/>
      <c r="K517" s="2410"/>
      <c r="L517" s="2411"/>
    </row>
    <row r="518" spans="2:12" ht="13.5">
      <c r="B518" s="858">
        <f t="shared" si="13"/>
        <v>514</v>
      </c>
      <c r="C518" s="867" t="s">
        <v>4752</v>
      </c>
      <c r="D518" s="2872"/>
      <c r="E518" s="2872"/>
      <c r="F518" s="2890"/>
      <c r="G518" s="2890"/>
      <c r="H518" s="2890"/>
      <c r="I518" s="2890"/>
      <c r="J518" s="2890"/>
      <c r="K518" s="2410"/>
      <c r="L518" s="2411"/>
    </row>
    <row r="519" spans="2:12" ht="13.5">
      <c r="B519" s="858">
        <f t="shared" si="13"/>
        <v>515</v>
      </c>
      <c r="C519" s="872"/>
      <c r="D519" s="2872" t="s">
        <v>4673</v>
      </c>
      <c r="E519" s="2872"/>
      <c r="F519" s="2890"/>
      <c r="G519" s="2890"/>
      <c r="H519" s="2890"/>
      <c r="I519" s="2890"/>
      <c r="J519" s="2890"/>
      <c r="K519" s="2410"/>
      <c r="L519" s="2411"/>
    </row>
    <row r="520" spans="2:12" ht="13.5">
      <c r="B520" s="858">
        <f t="shared" si="13"/>
        <v>516</v>
      </c>
      <c r="C520" s="872"/>
      <c r="D520" s="2872" t="s">
        <v>4674</v>
      </c>
      <c r="E520" s="2872"/>
      <c r="F520" s="2890"/>
      <c r="G520" s="2890"/>
      <c r="H520" s="2890"/>
      <c r="I520" s="2890"/>
      <c r="J520" s="2890"/>
      <c r="K520" s="2410"/>
      <c r="L520" s="2411"/>
    </row>
    <row r="521" spans="2:12" ht="13.5">
      <c r="B521" s="858">
        <f t="shared" si="13"/>
        <v>517</v>
      </c>
      <c r="C521" s="872"/>
      <c r="D521" s="2872" t="s">
        <v>4697</v>
      </c>
      <c r="E521" s="2872"/>
      <c r="F521" s="2890"/>
      <c r="G521" s="2890"/>
      <c r="H521" s="2890"/>
      <c r="I521" s="2890"/>
      <c r="J521" s="2890"/>
      <c r="K521" s="2410"/>
      <c r="L521" s="2411"/>
    </row>
    <row r="522" spans="2:12" ht="13.5">
      <c r="B522" s="858">
        <f t="shared" si="13"/>
        <v>518</v>
      </c>
      <c r="C522" s="872"/>
      <c r="D522" s="2872" t="s">
        <v>4676</v>
      </c>
      <c r="E522" s="2872"/>
      <c r="F522" s="2890"/>
      <c r="G522" s="2890"/>
      <c r="H522" s="2890"/>
      <c r="I522" s="2890"/>
      <c r="J522" s="2890"/>
      <c r="K522" s="2410"/>
      <c r="L522" s="2411"/>
    </row>
    <row r="523" spans="2:12" ht="13.5">
      <c r="B523" s="858">
        <f t="shared" si="13"/>
        <v>519</v>
      </c>
      <c r="C523" s="2886"/>
      <c r="D523" s="2872" t="s">
        <v>4690</v>
      </c>
      <c r="E523" s="2872"/>
      <c r="F523" s="2890"/>
      <c r="G523" s="2890"/>
      <c r="H523" s="2890"/>
      <c r="I523" s="2890"/>
      <c r="J523" s="2890"/>
      <c r="K523" s="2410"/>
      <c r="L523" s="2411"/>
    </row>
    <row r="524" spans="2:12" ht="13.5">
      <c r="B524" s="858">
        <f t="shared" si="13"/>
        <v>520</v>
      </c>
      <c r="C524" s="867" t="s">
        <v>4753</v>
      </c>
      <c r="D524" s="2872"/>
      <c r="E524" s="2872"/>
      <c r="F524" s="2890"/>
      <c r="G524" s="2890"/>
      <c r="H524" s="2890"/>
      <c r="I524" s="2890"/>
      <c r="J524" s="2890"/>
      <c r="K524" s="2410"/>
      <c r="L524" s="2411"/>
    </row>
    <row r="525" spans="2:12" ht="13.5">
      <c r="B525" s="858">
        <f t="shared" si="13"/>
        <v>521</v>
      </c>
      <c r="C525" s="872"/>
      <c r="D525" s="2872" t="s">
        <v>4673</v>
      </c>
      <c r="E525" s="2872"/>
      <c r="F525" s="2890"/>
      <c r="G525" s="2890"/>
      <c r="H525" s="2890"/>
      <c r="I525" s="2890"/>
      <c r="J525" s="2890"/>
      <c r="K525" s="2410"/>
      <c r="L525" s="2411"/>
    </row>
    <row r="526" spans="2:12" ht="13.5">
      <c r="B526" s="858">
        <f t="shared" si="13"/>
        <v>522</v>
      </c>
      <c r="C526" s="872"/>
      <c r="D526" s="2872" t="s">
        <v>4674</v>
      </c>
      <c r="E526" s="2872"/>
      <c r="F526" s="2890"/>
      <c r="G526" s="2890"/>
      <c r="H526" s="2890"/>
      <c r="I526" s="2890"/>
      <c r="J526" s="2890"/>
      <c r="K526" s="2410"/>
      <c r="L526" s="2411"/>
    </row>
    <row r="527" spans="2:12" ht="13.5">
      <c r="B527" s="858">
        <f t="shared" si="13"/>
        <v>523</v>
      </c>
      <c r="C527" s="872"/>
      <c r="D527" s="2872" t="s">
        <v>4675</v>
      </c>
      <c r="E527" s="2872"/>
      <c r="F527" s="2890"/>
      <c r="G527" s="2890"/>
      <c r="H527" s="2890"/>
      <c r="I527" s="2890"/>
      <c r="J527" s="2890"/>
      <c r="K527" s="2410"/>
      <c r="L527" s="2411"/>
    </row>
    <row r="528" spans="2:12" ht="13.5">
      <c r="B528" s="858">
        <f t="shared" si="13"/>
        <v>524</v>
      </c>
      <c r="C528" s="872"/>
      <c r="D528" s="2872" t="s">
        <v>4754</v>
      </c>
      <c r="E528" s="2872"/>
      <c r="F528" s="2890"/>
      <c r="G528" s="2890"/>
      <c r="H528" s="2890"/>
      <c r="I528" s="2890"/>
      <c r="J528" s="2890"/>
      <c r="K528" s="2410"/>
      <c r="L528" s="2411"/>
    </row>
    <row r="529" spans="2:12" ht="13.5">
      <c r="B529" s="858">
        <f t="shared" si="13"/>
        <v>525</v>
      </c>
      <c r="C529" s="2886"/>
      <c r="D529" s="2872" t="s">
        <v>4690</v>
      </c>
      <c r="E529" s="2872"/>
      <c r="F529" s="2890"/>
      <c r="G529" s="2890"/>
      <c r="H529" s="2890"/>
      <c r="I529" s="2890"/>
      <c r="J529" s="2890"/>
      <c r="K529" s="2410"/>
      <c r="L529" s="2411"/>
    </row>
    <row r="530" spans="2:12" ht="13.5">
      <c r="B530" s="858">
        <f t="shared" si="13"/>
        <v>526</v>
      </c>
      <c r="C530" s="867" t="s">
        <v>4755</v>
      </c>
      <c r="D530" s="2872"/>
      <c r="E530" s="2872"/>
      <c r="F530" s="2890"/>
      <c r="G530" s="2890"/>
      <c r="H530" s="2890"/>
      <c r="I530" s="2890"/>
      <c r="J530" s="2890"/>
      <c r="K530" s="2410"/>
      <c r="L530" s="2411"/>
    </row>
    <row r="531" spans="2:12" ht="13.5">
      <c r="B531" s="858">
        <f t="shared" si="13"/>
        <v>527</v>
      </c>
      <c r="C531" s="872"/>
      <c r="D531" s="2872" t="s">
        <v>4673</v>
      </c>
      <c r="E531" s="2872"/>
      <c r="F531" s="2890"/>
      <c r="G531" s="2890"/>
      <c r="H531" s="2890"/>
      <c r="I531" s="2890"/>
      <c r="J531" s="2890"/>
      <c r="K531" s="2410"/>
      <c r="L531" s="2411"/>
    </row>
    <row r="532" spans="2:12" ht="13.5">
      <c r="B532" s="858">
        <f t="shared" si="13"/>
        <v>528</v>
      </c>
      <c r="C532" s="872"/>
      <c r="D532" s="2872" t="s">
        <v>4674</v>
      </c>
      <c r="E532" s="2872"/>
      <c r="F532" s="2890"/>
      <c r="G532" s="2890"/>
      <c r="H532" s="2890"/>
      <c r="I532" s="2890"/>
      <c r="J532" s="2890"/>
      <c r="K532" s="2410"/>
      <c r="L532" s="2411"/>
    </row>
    <row r="533" spans="2:12" ht="13.5">
      <c r="B533" s="858">
        <f t="shared" si="13"/>
        <v>529</v>
      </c>
      <c r="C533" s="872"/>
      <c r="D533" s="2872" t="s">
        <v>4697</v>
      </c>
      <c r="E533" s="2872"/>
      <c r="F533" s="2890"/>
      <c r="G533" s="2890"/>
      <c r="H533" s="2890"/>
      <c r="I533" s="2890"/>
      <c r="J533" s="2890"/>
      <c r="K533" s="2410"/>
      <c r="L533" s="2411"/>
    </row>
    <row r="534" spans="2:12" ht="13.5">
      <c r="B534" s="858">
        <f t="shared" si="13"/>
        <v>530</v>
      </c>
      <c r="C534" s="872"/>
      <c r="D534" s="2872" t="s">
        <v>4676</v>
      </c>
      <c r="E534" s="2872"/>
      <c r="F534" s="2890"/>
      <c r="G534" s="2890"/>
      <c r="H534" s="2890"/>
      <c r="I534" s="2890"/>
      <c r="J534" s="2890"/>
      <c r="K534" s="2410"/>
      <c r="L534" s="2411"/>
    </row>
    <row r="535" spans="2:12" ht="13.5">
      <c r="B535" s="858">
        <f t="shared" si="13"/>
        <v>531</v>
      </c>
      <c r="C535" s="2886"/>
      <c r="D535" s="2872" t="s">
        <v>4690</v>
      </c>
      <c r="E535" s="2872"/>
      <c r="F535" s="2890"/>
      <c r="G535" s="2890"/>
      <c r="H535" s="2890"/>
      <c r="I535" s="2890"/>
      <c r="J535" s="2890"/>
      <c r="K535" s="2410"/>
      <c r="L535" s="2411"/>
    </row>
    <row r="536" spans="2:12" ht="13.5">
      <c r="B536" s="858">
        <f t="shared" si="13"/>
        <v>532</v>
      </c>
      <c r="C536" s="867" t="s">
        <v>4756</v>
      </c>
      <c r="D536" s="2872"/>
      <c r="E536" s="2872"/>
      <c r="F536" s="2890"/>
      <c r="G536" s="2890"/>
      <c r="H536" s="2890"/>
      <c r="I536" s="2890"/>
      <c r="J536" s="2890"/>
      <c r="K536" s="2410"/>
      <c r="L536" s="2411"/>
    </row>
    <row r="537" spans="2:12" ht="13.5">
      <c r="B537" s="858">
        <f t="shared" si="13"/>
        <v>533</v>
      </c>
      <c r="C537" s="872"/>
      <c r="D537" s="2872" t="s">
        <v>4673</v>
      </c>
      <c r="E537" s="2872"/>
      <c r="F537" s="2890"/>
      <c r="G537" s="2890"/>
      <c r="H537" s="2890"/>
      <c r="I537" s="2890"/>
      <c r="J537" s="2890"/>
      <c r="K537" s="2410"/>
      <c r="L537" s="2411"/>
    </row>
    <row r="538" spans="2:12" ht="13.5">
      <c r="B538" s="858">
        <f t="shared" si="13"/>
        <v>534</v>
      </c>
      <c r="C538" s="872"/>
      <c r="D538" s="2872" t="s">
        <v>4674</v>
      </c>
      <c r="E538" s="2872"/>
      <c r="F538" s="2890"/>
      <c r="G538" s="2890"/>
      <c r="H538" s="2890"/>
      <c r="I538" s="2890"/>
      <c r="J538" s="2890"/>
      <c r="K538" s="2410"/>
      <c r="L538" s="2411"/>
    </row>
    <row r="539" spans="2:12" ht="13.5">
      <c r="B539" s="858">
        <f t="shared" si="13"/>
        <v>535</v>
      </c>
      <c r="C539" s="872"/>
      <c r="D539" s="2872" t="s">
        <v>4697</v>
      </c>
      <c r="E539" s="2872"/>
      <c r="F539" s="2890"/>
      <c r="G539" s="2890"/>
      <c r="H539" s="2890"/>
      <c r="I539" s="2890"/>
      <c r="J539" s="2890"/>
      <c r="K539" s="2410"/>
      <c r="L539" s="2411"/>
    </row>
    <row r="540" spans="2:12" ht="13.5">
      <c r="B540" s="858">
        <f t="shared" si="13"/>
        <v>536</v>
      </c>
      <c r="C540" s="872"/>
      <c r="D540" s="2872" t="s">
        <v>4676</v>
      </c>
      <c r="E540" s="2872"/>
      <c r="F540" s="2890"/>
      <c r="G540" s="2890"/>
      <c r="H540" s="2890"/>
      <c r="I540" s="2890"/>
      <c r="J540" s="2890"/>
      <c r="K540" s="2410"/>
      <c r="L540" s="2411"/>
    </row>
    <row r="541" spans="2:12" ht="13.5">
      <c r="B541" s="858">
        <f t="shared" si="13"/>
        <v>537</v>
      </c>
      <c r="C541" s="2886"/>
      <c r="D541" s="2872" t="s">
        <v>4690</v>
      </c>
      <c r="E541" s="2872"/>
      <c r="F541" s="2890"/>
      <c r="G541" s="2890"/>
      <c r="H541" s="2890"/>
      <c r="I541" s="2890"/>
      <c r="J541" s="2890"/>
      <c r="K541" s="2410"/>
      <c r="L541" s="2411"/>
    </row>
    <row r="542" spans="2:12" ht="13.5">
      <c r="B542" s="858">
        <f t="shared" si="13"/>
        <v>538</v>
      </c>
      <c r="C542" s="2881" t="s">
        <v>4757</v>
      </c>
      <c r="D542" s="2872"/>
      <c r="E542" s="2872"/>
      <c r="F542" s="2890"/>
      <c r="G542" s="2890"/>
      <c r="H542" s="2890"/>
      <c r="I542" s="2890"/>
      <c r="J542" s="2890"/>
      <c r="K542" s="2410"/>
      <c r="L542" s="2411"/>
    </row>
    <row r="543" spans="2:12" ht="13.5">
      <c r="B543" s="858">
        <f t="shared" si="13"/>
        <v>539</v>
      </c>
      <c r="C543" s="867" t="s">
        <v>4758</v>
      </c>
      <c r="D543" s="2872"/>
      <c r="E543" s="2872"/>
      <c r="F543" s="2890"/>
      <c r="G543" s="2890"/>
      <c r="H543" s="2890"/>
      <c r="I543" s="2890"/>
      <c r="J543" s="2890"/>
      <c r="K543" s="2410"/>
      <c r="L543" s="2411"/>
    </row>
    <row r="544" spans="2:12" ht="13.5">
      <c r="B544" s="858">
        <f t="shared" si="13"/>
        <v>540</v>
      </c>
      <c r="C544" s="872"/>
      <c r="D544" s="2870" t="s">
        <v>4759</v>
      </c>
      <c r="E544" s="2872"/>
      <c r="F544" s="2890"/>
      <c r="G544" s="2890"/>
      <c r="H544" s="2890"/>
      <c r="I544" s="2890"/>
      <c r="J544" s="2890"/>
      <c r="K544" s="2410"/>
      <c r="L544" s="2411"/>
    </row>
    <row r="545" spans="2:12" ht="13.5">
      <c r="B545" s="858">
        <f t="shared" si="13"/>
        <v>541</v>
      </c>
      <c r="C545" s="872"/>
      <c r="D545" s="1028"/>
      <c r="E545" s="2872" t="s">
        <v>4681</v>
      </c>
      <c r="F545" s="2890"/>
      <c r="G545" s="2890"/>
      <c r="H545" s="2890"/>
      <c r="I545" s="2890"/>
      <c r="J545" s="2890"/>
      <c r="K545" s="2410"/>
      <c r="L545" s="2411"/>
    </row>
    <row r="546" spans="2:12" ht="13.5">
      <c r="B546" s="858">
        <f t="shared" si="13"/>
        <v>542</v>
      </c>
      <c r="C546" s="872"/>
      <c r="D546" s="1028"/>
      <c r="E546" s="2872" t="s">
        <v>4682</v>
      </c>
      <c r="F546" s="2890"/>
      <c r="G546" s="2890"/>
      <c r="H546" s="2890"/>
      <c r="I546" s="2890"/>
      <c r="J546" s="2890"/>
      <c r="K546" s="2410"/>
      <c r="L546" s="2411"/>
    </row>
    <row r="547" spans="2:12" ht="13.5">
      <c r="B547" s="858">
        <f t="shared" si="13"/>
        <v>543</v>
      </c>
      <c r="C547" s="872"/>
      <c r="D547" s="1028"/>
      <c r="E547" s="2872" t="s">
        <v>4686</v>
      </c>
      <c r="F547" s="2890"/>
      <c r="G547" s="2890"/>
      <c r="H547" s="2890"/>
      <c r="I547" s="2890"/>
      <c r="J547" s="2890"/>
      <c r="K547" s="2410"/>
      <c r="L547" s="2411"/>
    </row>
    <row r="548" spans="2:12" ht="13.5">
      <c r="B548" s="858">
        <f t="shared" si="13"/>
        <v>544</v>
      </c>
      <c r="C548" s="872"/>
      <c r="D548" s="1028"/>
      <c r="E548" s="2872" t="s">
        <v>4687</v>
      </c>
      <c r="F548" s="2890"/>
      <c r="G548" s="2890"/>
      <c r="H548" s="2890"/>
      <c r="I548" s="2890"/>
      <c r="J548" s="2890"/>
      <c r="K548" s="2410"/>
      <c r="L548" s="2411"/>
    </row>
    <row r="549" spans="2:12" ht="13.5">
      <c r="B549" s="858">
        <f t="shared" si="13"/>
        <v>545</v>
      </c>
      <c r="C549" s="872"/>
      <c r="D549" s="1520"/>
      <c r="E549" s="2872" t="s">
        <v>4688</v>
      </c>
      <c r="F549" s="2890"/>
      <c r="G549" s="2890"/>
      <c r="H549" s="2890"/>
      <c r="I549" s="2890"/>
      <c r="J549" s="2890"/>
      <c r="K549" s="2410"/>
      <c r="L549" s="2411"/>
    </row>
    <row r="550" spans="2:12" ht="13.5">
      <c r="B550" s="858">
        <f t="shared" si="13"/>
        <v>546</v>
      </c>
      <c r="C550" s="872"/>
      <c r="D550" s="2870" t="s">
        <v>4760</v>
      </c>
      <c r="E550" s="2872"/>
      <c r="F550" s="2890"/>
      <c r="G550" s="2890"/>
      <c r="H550" s="2890"/>
      <c r="I550" s="2890"/>
      <c r="J550" s="2890"/>
      <c r="K550" s="2410"/>
      <c r="L550" s="2411"/>
    </row>
    <row r="551" spans="2:12" ht="13.5">
      <c r="B551" s="858">
        <f t="shared" si="13"/>
        <v>547</v>
      </c>
      <c r="C551" s="872"/>
      <c r="D551" s="1028"/>
      <c r="E551" s="2872" t="s">
        <v>4761</v>
      </c>
      <c r="F551" s="2890"/>
      <c r="G551" s="2890"/>
      <c r="H551" s="2890"/>
      <c r="I551" s="2890"/>
      <c r="J551" s="2890"/>
      <c r="K551" s="2410"/>
      <c r="L551" s="2411"/>
    </row>
    <row r="552" spans="2:12" ht="13.5">
      <c r="B552" s="858">
        <f t="shared" ref="B552:B615" si="14">B551+1</f>
        <v>548</v>
      </c>
      <c r="C552" s="872"/>
      <c r="D552" s="1028"/>
      <c r="E552" s="2872" t="s">
        <v>4682</v>
      </c>
      <c r="F552" s="2890"/>
      <c r="G552" s="2890"/>
      <c r="H552" s="2890"/>
      <c r="I552" s="2890"/>
      <c r="J552" s="2890"/>
      <c r="K552" s="2410"/>
      <c r="L552" s="2411"/>
    </row>
    <row r="553" spans="2:12" ht="13.5">
      <c r="B553" s="858">
        <f t="shared" si="14"/>
        <v>549</v>
      </c>
      <c r="C553" s="872"/>
      <c r="D553" s="1028"/>
      <c r="E553" s="2872" t="s">
        <v>4762</v>
      </c>
      <c r="F553" s="2890"/>
      <c r="G553" s="2890"/>
      <c r="H553" s="2890"/>
      <c r="I553" s="2890"/>
      <c r="J553" s="2890"/>
      <c r="K553" s="2410"/>
      <c r="L553" s="2411"/>
    </row>
    <row r="554" spans="2:12" ht="13.5">
      <c r="B554" s="858">
        <f t="shared" si="14"/>
        <v>550</v>
      </c>
      <c r="C554" s="872"/>
      <c r="D554" s="1520"/>
      <c r="E554" s="2872" t="s">
        <v>4684</v>
      </c>
      <c r="F554" s="2890"/>
      <c r="G554" s="2890"/>
      <c r="H554" s="2890"/>
      <c r="I554" s="2890"/>
      <c r="J554" s="2890"/>
      <c r="K554" s="2410"/>
      <c r="L554" s="2411"/>
    </row>
    <row r="555" spans="2:12" ht="13.5">
      <c r="B555" s="858">
        <f t="shared" si="14"/>
        <v>551</v>
      </c>
      <c r="C555" s="872"/>
      <c r="D555" s="2870" t="s">
        <v>4763</v>
      </c>
      <c r="E555" s="2872"/>
      <c r="F555" s="2890"/>
      <c r="G555" s="2890"/>
      <c r="H555" s="2890"/>
      <c r="I555" s="2890"/>
      <c r="J555" s="2890"/>
      <c r="K555" s="2410"/>
      <c r="L555" s="2411"/>
    </row>
    <row r="556" spans="2:12" ht="13.5">
      <c r="B556" s="858">
        <f t="shared" si="14"/>
        <v>552</v>
      </c>
      <c r="C556" s="872"/>
      <c r="D556" s="1028"/>
      <c r="E556" s="2872" t="s">
        <v>4681</v>
      </c>
      <c r="F556" s="2890"/>
      <c r="G556" s="2890"/>
      <c r="H556" s="2890"/>
      <c r="I556" s="2890"/>
      <c r="J556" s="2890"/>
      <c r="K556" s="2410"/>
      <c r="L556" s="2411"/>
    </row>
    <row r="557" spans="2:12" ht="13.5">
      <c r="B557" s="858">
        <f t="shared" si="14"/>
        <v>553</v>
      </c>
      <c r="C557" s="872"/>
      <c r="D557" s="1028"/>
      <c r="E557" s="2872" t="s">
        <v>4682</v>
      </c>
      <c r="F557" s="2890"/>
      <c r="G557" s="2890"/>
      <c r="H557" s="2890"/>
      <c r="I557" s="2890"/>
      <c r="J557" s="2890"/>
      <c r="K557" s="2410"/>
      <c r="L557" s="2411"/>
    </row>
    <row r="558" spans="2:12" ht="13.5">
      <c r="B558" s="858">
        <f t="shared" si="14"/>
        <v>554</v>
      </c>
      <c r="C558" s="872"/>
      <c r="D558" s="1028"/>
      <c r="E558" s="2872" t="s">
        <v>4686</v>
      </c>
      <c r="F558" s="2890"/>
      <c r="G558" s="2890"/>
      <c r="H558" s="2890"/>
      <c r="I558" s="2890"/>
      <c r="J558" s="2890"/>
      <c r="K558" s="2410"/>
      <c r="L558" s="2411"/>
    </row>
    <row r="559" spans="2:12" ht="13.5">
      <c r="B559" s="858">
        <f t="shared" si="14"/>
        <v>555</v>
      </c>
      <c r="C559" s="872"/>
      <c r="D559" s="1520"/>
      <c r="E559" s="2872" t="s">
        <v>4687</v>
      </c>
      <c r="F559" s="2890"/>
      <c r="G559" s="2890"/>
      <c r="H559" s="2890"/>
      <c r="I559" s="2890"/>
      <c r="J559" s="2890"/>
      <c r="K559" s="2410"/>
      <c r="L559" s="2411"/>
    </row>
    <row r="560" spans="2:12" ht="13.5">
      <c r="B560" s="858">
        <f t="shared" si="14"/>
        <v>556</v>
      </c>
      <c r="C560" s="872"/>
      <c r="D560" s="2870" t="s">
        <v>4764</v>
      </c>
      <c r="E560" s="2872"/>
      <c r="F560" s="2890"/>
      <c r="G560" s="2890"/>
      <c r="H560" s="2890"/>
      <c r="I560" s="2890"/>
      <c r="J560" s="2890"/>
      <c r="K560" s="2410"/>
      <c r="L560" s="2411"/>
    </row>
    <row r="561" spans="2:12" ht="13.5">
      <c r="B561" s="858">
        <f t="shared" si="14"/>
        <v>557</v>
      </c>
      <c r="C561" s="872"/>
      <c r="D561" s="1028"/>
      <c r="E561" s="2872" t="s">
        <v>4681</v>
      </c>
      <c r="F561" s="2890"/>
      <c r="G561" s="2890"/>
      <c r="H561" s="2890"/>
      <c r="I561" s="2890"/>
      <c r="J561" s="2890"/>
      <c r="K561" s="2410"/>
      <c r="L561" s="2411"/>
    </row>
    <row r="562" spans="2:12" ht="13.5">
      <c r="B562" s="858">
        <f t="shared" si="14"/>
        <v>558</v>
      </c>
      <c r="C562" s="872"/>
      <c r="D562" s="1028"/>
      <c r="E562" s="2872" t="s">
        <v>4682</v>
      </c>
      <c r="F562" s="2890"/>
      <c r="G562" s="2890"/>
      <c r="H562" s="2890"/>
      <c r="I562" s="2890"/>
      <c r="J562" s="2890"/>
      <c r="K562" s="2410"/>
      <c r="L562" s="2411"/>
    </row>
    <row r="563" spans="2:12" ht="13.5">
      <c r="B563" s="858">
        <f t="shared" si="14"/>
        <v>559</v>
      </c>
      <c r="C563" s="872"/>
      <c r="D563" s="1028"/>
      <c r="E563" s="2872" t="s">
        <v>4765</v>
      </c>
      <c r="F563" s="2890"/>
      <c r="G563" s="2890"/>
      <c r="H563" s="2890"/>
      <c r="I563" s="2890"/>
      <c r="J563" s="2890"/>
      <c r="K563" s="2410"/>
      <c r="L563" s="2411"/>
    </row>
    <row r="564" spans="2:12" ht="13.5">
      <c r="B564" s="858">
        <f t="shared" si="14"/>
        <v>560</v>
      </c>
      <c r="C564" s="872"/>
      <c r="D564" s="1028"/>
      <c r="E564" s="2872" t="s">
        <v>4766</v>
      </c>
      <c r="F564" s="2890"/>
      <c r="G564" s="2890"/>
      <c r="H564" s="2890"/>
      <c r="I564" s="2890"/>
      <c r="J564" s="2890"/>
      <c r="K564" s="2410"/>
      <c r="L564" s="2411"/>
    </row>
    <row r="565" spans="2:12" ht="13.5">
      <c r="B565" s="858">
        <f t="shared" si="14"/>
        <v>561</v>
      </c>
      <c r="C565" s="872"/>
      <c r="D565" s="1520"/>
      <c r="E565" s="2872" t="s">
        <v>4688</v>
      </c>
      <c r="F565" s="2890"/>
      <c r="G565" s="2890"/>
      <c r="H565" s="2890"/>
      <c r="I565" s="2890"/>
      <c r="J565" s="2890"/>
      <c r="K565" s="2410"/>
      <c r="L565" s="2411"/>
    </row>
    <row r="566" spans="2:12" ht="13.5">
      <c r="B566" s="858">
        <f t="shared" si="14"/>
        <v>562</v>
      </c>
      <c r="C566" s="2886"/>
      <c r="D566" s="2872" t="s">
        <v>4767</v>
      </c>
      <c r="E566" s="2872"/>
      <c r="F566" s="2890"/>
      <c r="G566" s="2890"/>
      <c r="H566" s="2890"/>
      <c r="I566" s="2890"/>
      <c r="J566" s="2890"/>
      <c r="K566" s="2410"/>
      <c r="L566" s="2411"/>
    </row>
    <row r="567" spans="2:12" ht="13.5">
      <c r="B567" s="858">
        <f t="shared" si="14"/>
        <v>563</v>
      </c>
      <c r="C567" s="867" t="s">
        <v>4768</v>
      </c>
      <c r="D567" s="2872"/>
      <c r="E567" s="2872"/>
      <c r="F567" s="2890"/>
      <c r="G567" s="2890"/>
      <c r="H567" s="2890"/>
      <c r="I567" s="2890"/>
      <c r="J567" s="2890"/>
      <c r="K567" s="2410"/>
      <c r="L567" s="2411"/>
    </row>
    <row r="568" spans="2:12" ht="13.5">
      <c r="B568" s="858">
        <f t="shared" si="14"/>
        <v>564</v>
      </c>
      <c r="C568" s="872"/>
      <c r="D568" s="2872" t="s">
        <v>4673</v>
      </c>
      <c r="E568" s="2872"/>
      <c r="F568" s="2890"/>
      <c r="G568" s="2890"/>
      <c r="H568" s="2890"/>
      <c r="I568" s="2890"/>
      <c r="J568" s="2890"/>
      <c r="K568" s="2410"/>
      <c r="L568" s="2411"/>
    </row>
    <row r="569" spans="2:12" ht="13.5">
      <c r="B569" s="858">
        <f t="shared" si="14"/>
        <v>565</v>
      </c>
      <c r="C569" s="872"/>
      <c r="D569" s="2872" t="s">
        <v>4674</v>
      </c>
      <c r="E569" s="2872"/>
      <c r="F569" s="2890"/>
      <c r="G569" s="2890"/>
      <c r="H569" s="2890"/>
      <c r="I569" s="2890"/>
      <c r="J569" s="2890"/>
      <c r="K569" s="2410"/>
      <c r="L569" s="2411"/>
    </row>
    <row r="570" spans="2:12" ht="13.5">
      <c r="B570" s="858">
        <f t="shared" si="14"/>
        <v>566</v>
      </c>
      <c r="C570" s="872"/>
      <c r="D570" s="2872" t="s">
        <v>4697</v>
      </c>
      <c r="E570" s="2872"/>
      <c r="F570" s="2890"/>
      <c r="G570" s="2890"/>
      <c r="H570" s="2890"/>
      <c r="I570" s="2890"/>
      <c r="J570" s="2890"/>
      <c r="K570" s="2410"/>
      <c r="L570" s="2411"/>
    </row>
    <row r="571" spans="2:12" ht="13.5">
      <c r="B571" s="858">
        <f t="shared" si="14"/>
        <v>567</v>
      </c>
      <c r="C571" s="872"/>
      <c r="D571" s="2872" t="s">
        <v>4676</v>
      </c>
      <c r="E571" s="2872"/>
      <c r="F571" s="2890"/>
      <c r="G571" s="2890"/>
      <c r="H571" s="2890"/>
      <c r="I571" s="2890"/>
      <c r="J571" s="2890"/>
      <c r="K571" s="2410"/>
      <c r="L571" s="2411"/>
    </row>
    <row r="572" spans="2:12" ht="13.5">
      <c r="B572" s="858">
        <f t="shared" si="14"/>
        <v>568</v>
      </c>
      <c r="C572" s="2886"/>
      <c r="D572" s="2872" t="s">
        <v>4690</v>
      </c>
      <c r="E572" s="2872"/>
      <c r="F572" s="2890"/>
      <c r="G572" s="2890"/>
      <c r="H572" s="2890"/>
      <c r="I572" s="2890"/>
      <c r="J572" s="2890"/>
      <c r="K572" s="2410"/>
      <c r="L572" s="2411"/>
    </row>
    <row r="573" spans="2:12" ht="13.5">
      <c r="B573" s="858">
        <f t="shared" si="14"/>
        <v>569</v>
      </c>
      <c r="C573" s="867" t="s">
        <v>4769</v>
      </c>
      <c r="D573" s="2872"/>
      <c r="E573" s="2872"/>
      <c r="F573" s="2890"/>
      <c r="G573" s="2890"/>
      <c r="H573" s="2890"/>
      <c r="I573" s="2890"/>
      <c r="J573" s="2890"/>
      <c r="K573" s="2410"/>
      <c r="L573" s="2411"/>
    </row>
    <row r="574" spans="2:12" ht="13.5">
      <c r="B574" s="858">
        <f t="shared" si="14"/>
        <v>570</v>
      </c>
      <c r="C574" s="872"/>
      <c r="D574" s="2870" t="s">
        <v>4770</v>
      </c>
      <c r="E574" s="2872"/>
      <c r="F574" s="2890"/>
      <c r="G574" s="2890"/>
      <c r="H574" s="2890"/>
      <c r="I574" s="2890"/>
      <c r="J574" s="2890"/>
      <c r="K574" s="2410"/>
      <c r="L574" s="2411"/>
    </row>
    <row r="575" spans="2:12" ht="13.5">
      <c r="B575" s="858">
        <f t="shared" si="14"/>
        <v>571</v>
      </c>
      <c r="C575" s="872"/>
      <c r="D575" s="1028"/>
      <c r="E575" s="2872" t="s">
        <v>4681</v>
      </c>
      <c r="F575" s="2890"/>
      <c r="G575" s="2890"/>
      <c r="H575" s="2890"/>
      <c r="I575" s="2890"/>
      <c r="J575" s="2890"/>
      <c r="K575" s="2410"/>
      <c r="L575" s="2411"/>
    </row>
    <row r="576" spans="2:12" ht="13.5">
      <c r="B576" s="858">
        <f t="shared" si="14"/>
        <v>572</v>
      </c>
      <c r="C576" s="872"/>
      <c r="D576" s="1028"/>
      <c r="E576" s="2872" t="s">
        <v>4682</v>
      </c>
      <c r="F576" s="2890"/>
      <c r="G576" s="2890"/>
      <c r="H576" s="2890"/>
      <c r="I576" s="2890"/>
      <c r="J576" s="2890"/>
      <c r="K576" s="2410"/>
      <c r="L576" s="2411"/>
    </row>
    <row r="577" spans="2:12" ht="13.5">
      <c r="B577" s="858">
        <f t="shared" si="14"/>
        <v>573</v>
      </c>
      <c r="C577" s="872"/>
      <c r="D577" s="1028"/>
      <c r="E577" s="2872" t="s">
        <v>4771</v>
      </c>
      <c r="F577" s="2890"/>
      <c r="G577" s="2890"/>
      <c r="H577" s="2890"/>
      <c r="I577" s="2890"/>
      <c r="J577" s="2890"/>
      <c r="K577" s="2410"/>
      <c r="L577" s="2411"/>
    </row>
    <row r="578" spans="2:12" ht="13.5">
      <c r="B578" s="858">
        <f t="shared" si="14"/>
        <v>574</v>
      </c>
      <c r="C578" s="872"/>
      <c r="D578" s="1028"/>
      <c r="E578" s="2872" t="s">
        <v>4772</v>
      </c>
      <c r="F578" s="2890"/>
      <c r="G578" s="2890"/>
      <c r="H578" s="2890"/>
      <c r="I578" s="2890"/>
      <c r="J578" s="2890"/>
      <c r="K578" s="2410"/>
      <c r="L578" s="2411"/>
    </row>
    <row r="579" spans="2:12" ht="13.5">
      <c r="B579" s="858">
        <f t="shared" si="14"/>
        <v>575</v>
      </c>
      <c r="C579" s="872"/>
      <c r="D579" s="1520"/>
      <c r="E579" s="2872" t="s">
        <v>4773</v>
      </c>
      <c r="F579" s="2890"/>
      <c r="G579" s="2890"/>
      <c r="H579" s="2890"/>
      <c r="I579" s="2890"/>
      <c r="J579" s="2890"/>
      <c r="K579" s="2410"/>
      <c r="L579" s="2411"/>
    </row>
    <row r="580" spans="2:12" ht="13.5">
      <c r="B580" s="858">
        <f t="shared" si="14"/>
        <v>576</v>
      </c>
      <c r="C580" s="872"/>
      <c r="D580" s="2870" t="s">
        <v>4774</v>
      </c>
      <c r="E580" s="2872"/>
      <c r="F580" s="2890"/>
      <c r="G580" s="2890"/>
      <c r="H580" s="2890"/>
      <c r="I580" s="2890"/>
      <c r="J580" s="2890"/>
      <c r="K580" s="2410"/>
      <c r="L580" s="2411"/>
    </row>
    <row r="581" spans="2:12" ht="13.5">
      <c r="B581" s="858">
        <f t="shared" si="14"/>
        <v>577</v>
      </c>
      <c r="C581" s="872"/>
      <c r="D581" s="1028"/>
      <c r="E581" s="2870" t="s">
        <v>4775</v>
      </c>
      <c r="F581" s="2890"/>
      <c r="G581" s="2890"/>
      <c r="H581" s="2890"/>
      <c r="I581" s="2890"/>
      <c r="J581" s="2890"/>
      <c r="K581" s="2410"/>
      <c r="L581" s="2411"/>
    </row>
    <row r="582" spans="2:12" ht="13.5">
      <c r="B582" s="858">
        <f t="shared" si="14"/>
        <v>578</v>
      </c>
      <c r="C582" s="872"/>
      <c r="D582" s="1028"/>
      <c r="E582" s="1028"/>
      <c r="F582" s="2872" t="s">
        <v>4776</v>
      </c>
      <c r="G582" s="2872"/>
      <c r="H582" s="2890"/>
      <c r="I582" s="2890"/>
      <c r="J582" s="2890"/>
      <c r="K582" s="2410"/>
      <c r="L582" s="2411"/>
    </row>
    <row r="583" spans="2:12" ht="13.5">
      <c r="B583" s="858">
        <f t="shared" si="14"/>
        <v>579</v>
      </c>
      <c r="C583" s="872"/>
      <c r="D583" s="1028"/>
      <c r="E583" s="1028"/>
      <c r="F583" s="2872" t="s">
        <v>4777</v>
      </c>
      <c r="G583" s="2872"/>
      <c r="H583" s="2890"/>
      <c r="I583" s="2890"/>
      <c r="J583" s="2890"/>
      <c r="K583" s="2410"/>
      <c r="L583" s="2411"/>
    </row>
    <row r="584" spans="2:12" ht="13.5">
      <c r="B584" s="858">
        <f t="shared" si="14"/>
        <v>580</v>
      </c>
      <c r="C584" s="872"/>
      <c r="D584" s="1028"/>
      <c r="E584" s="1028"/>
      <c r="F584" s="2872" t="s">
        <v>4778</v>
      </c>
      <c r="G584" s="2872"/>
      <c r="H584" s="2890"/>
      <c r="I584" s="2890"/>
      <c r="J584" s="2890"/>
      <c r="K584" s="2410"/>
      <c r="L584" s="2411"/>
    </row>
    <row r="585" spans="2:12" ht="13.5">
      <c r="B585" s="858">
        <f t="shared" si="14"/>
        <v>581</v>
      </c>
      <c r="C585" s="872"/>
      <c r="D585" s="1028"/>
      <c r="E585" s="1520"/>
      <c r="F585" s="2872" t="s">
        <v>4779</v>
      </c>
      <c r="G585" s="2872"/>
      <c r="H585" s="2890"/>
      <c r="I585" s="2890"/>
      <c r="J585" s="2890"/>
      <c r="K585" s="2410"/>
      <c r="L585" s="2411"/>
    </row>
    <row r="586" spans="2:12" ht="13.5">
      <c r="B586" s="858">
        <f t="shared" si="14"/>
        <v>582</v>
      </c>
      <c r="C586" s="872"/>
      <c r="D586" s="1028"/>
      <c r="E586" s="2870" t="s">
        <v>4780</v>
      </c>
      <c r="F586" s="2890"/>
      <c r="G586" s="2890"/>
      <c r="H586" s="2890"/>
      <c r="I586" s="2890"/>
      <c r="J586" s="2890"/>
      <c r="K586" s="2410"/>
      <c r="L586" s="2411"/>
    </row>
    <row r="587" spans="2:12" ht="13.5">
      <c r="B587" s="858">
        <f t="shared" si="14"/>
        <v>583</v>
      </c>
      <c r="C587" s="872"/>
      <c r="D587" s="1028"/>
      <c r="E587" s="1028"/>
      <c r="F587" s="2872" t="s">
        <v>4776</v>
      </c>
      <c r="G587" s="2872"/>
      <c r="H587" s="2890"/>
      <c r="I587" s="2890"/>
      <c r="J587" s="2890"/>
      <c r="K587" s="2410"/>
      <c r="L587" s="2411"/>
    </row>
    <row r="588" spans="2:12" ht="13.5">
      <c r="B588" s="858">
        <f t="shared" si="14"/>
        <v>584</v>
      </c>
      <c r="C588" s="872"/>
      <c r="D588" s="1028"/>
      <c r="E588" s="1028"/>
      <c r="F588" s="2872" t="s">
        <v>4777</v>
      </c>
      <c r="G588" s="2872"/>
      <c r="H588" s="2890"/>
      <c r="I588" s="2890"/>
      <c r="J588" s="2890"/>
      <c r="K588" s="2410"/>
      <c r="L588" s="2411"/>
    </row>
    <row r="589" spans="2:12" ht="13.5">
      <c r="B589" s="858">
        <f t="shared" si="14"/>
        <v>585</v>
      </c>
      <c r="C589" s="872"/>
      <c r="D589" s="1028"/>
      <c r="E589" s="1028"/>
      <c r="F589" s="2872" t="s">
        <v>4781</v>
      </c>
      <c r="G589" s="2872"/>
      <c r="H589" s="2890"/>
      <c r="I589" s="2890"/>
      <c r="J589" s="2890"/>
      <c r="K589" s="2410"/>
      <c r="L589" s="2411"/>
    </row>
    <row r="590" spans="2:12" ht="13.5">
      <c r="B590" s="858">
        <f t="shared" si="14"/>
        <v>586</v>
      </c>
      <c r="C590" s="872"/>
      <c r="D590" s="1028"/>
      <c r="E590" s="1028"/>
      <c r="F590" s="2872" t="s">
        <v>4779</v>
      </c>
      <c r="G590" s="2872"/>
      <c r="H590" s="2890"/>
      <c r="I590" s="2890"/>
      <c r="J590" s="2890"/>
      <c r="K590" s="2410"/>
      <c r="L590" s="2411"/>
    </row>
    <row r="591" spans="2:12" ht="13.5">
      <c r="B591" s="858">
        <f t="shared" si="14"/>
        <v>587</v>
      </c>
      <c r="C591" s="872"/>
      <c r="D591" s="1028"/>
      <c r="E591" s="1520"/>
      <c r="F591" s="2872" t="s">
        <v>4782</v>
      </c>
      <c r="G591" s="2872"/>
      <c r="H591" s="2890"/>
      <c r="I591" s="2890"/>
      <c r="J591" s="2890"/>
      <c r="K591" s="2410"/>
      <c r="L591" s="2411"/>
    </row>
    <row r="592" spans="2:12" ht="13.5">
      <c r="B592" s="858">
        <f t="shared" si="14"/>
        <v>588</v>
      </c>
      <c r="C592" s="872"/>
      <c r="D592" s="1028"/>
      <c r="E592" s="2870" t="s">
        <v>4783</v>
      </c>
      <c r="F592" s="2890"/>
      <c r="G592" s="2890"/>
      <c r="H592" s="2890"/>
      <c r="I592" s="2890"/>
      <c r="J592" s="2890"/>
      <c r="K592" s="2410"/>
      <c r="L592" s="2411"/>
    </row>
    <row r="593" spans="2:12" ht="13.5">
      <c r="B593" s="858">
        <f t="shared" si="14"/>
        <v>589</v>
      </c>
      <c r="C593" s="872"/>
      <c r="D593" s="1028"/>
      <c r="E593" s="1028"/>
      <c r="F593" s="1680" t="s">
        <v>4776</v>
      </c>
      <c r="G593" s="1680"/>
      <c r="H593" s="2890"/>
      <c r="I593" s="2890"/>
      <c r="J593" s="2890"/>
      <c r="K593" s="2410"/>
      <c r="L593" s="2411"/>
    </row>
    <row r="594" spans="2:12" ht="13.5">
      <c r="B594" s="858">
        <f t="shared" si="14"/>
        <v>590</v>
      </c>
      <c r="C594" s="872"/>
      <c r="D594" s="1028"/>
      <c r="E594" s="1028"/>
      <c r="F594" s="1680" t="s">
        <v>4777</v>
      </c>
      <c r="G594" s="1680"/>
      <c r="H594" s="2890"/>
      <c r="I594" s="2890"/>
      <c r="J594" s="2890"/>
      <c r="K594" s="2410"/>
      <c r="L594" s="2411"/>
    </row>
    <row r="595" spans="2:12" ht="13.5">
      <c r="B595" s="858">
        <f t="shared" si="14"/>
        <v>591</v>
      </c>
      <c r="C595" s="872"/>
      <c r="D595" s="1028"/>
      <c r="E595" s="1028"/>
      <c r="F595" s="1680" t="s">
        <v>4781</v>
      </c>
      <c r="G595" s="1680"/>
      <c r="H595" s="2890"/>
      <c r="I595" s="2890"/>
      <c r="J595" s="2890"/>
      <c r="K595" s="2410"/>
      <c r="L595" s="2411"/>
    </row>
    <row r="596" spans="2:12" ht="13.5">
      <c r="B596" s="858">
        <f t="shared" si="14"/>
        <v>592</v>
      </c>
      <c r="C596" s="872"/>
      <c r="D596" s="1028"/>
      <c r="E596" s="1028"/>
      <c r="F596" s="1680" t="s">
        <v>4779</v>
      </c>
      <c r="G596" s="1680"/>
      <c r="H596" s="2890"/>
      <c r="I596" s="2890"/>
      <c r="J596" s="2890"/>
      <c r="K596" s="2410"/>
      <c r="L596" s="2411"/>
    </row>
    <row r="597" spans="2:12" ht="13.5">
      <c r="B597" s="858">
        <f t="shared" si="14"/>
        <v>593</v>
      </c>
      <c r="C597" s="872"/>
      <c r="D597" s="1028"/>
      <c r="E597" s="1028"/>
      <c r="F597" s="1680" t="s">
        <v>4784</v>
      </c>
      <c r="G597" s="1680"/>
      <c r="H597" s="2890"/>
      <c r="I597" s="2890"/>
      <c r="J597" s="2890"/>
      <c r="K597" s="2410"/>
      <c r="L597" s="2411"/>
    </row>
    <row r="598" spans="2:12" ht="13.5">
      <c r="B598" s="858">
        <f t="shared" si="14"/>
        <v>594</v>
      </c>
      <c r="C598" s="872"/>
      <c r="D598" s="1520"/>
      <c r="E598" s="1520"/>
      <c r="F598" s="1680" t="s">
        <v>4785</v>
      </c>
      <c r="G598" s="1680"/>
      <c r="H598" s="2890"/>
      <c r="I598" s="2890"/>
      <c r="J598" s="2890"/>
      <c r="K598" s="2410"/>
      <c r="L598" s="2411"/>
    </row>
    <row r="599" spans="2:12" ht="13.5">
      <c r="B599" s="858">
        <f t="shared" si="14"/>
        <v>595</v>
      </c>
      <c r="C599" s="872"/>
      <c r="D599" s="2870" t="s">
        <v>4786</v>
      </c>
      <c r="E599" s="2872"/>
      <c r="F599" s="2890"/>
      <c r="G599" s="2890"/>
      <c r="H599" s="2890"/>
      <c r="I599" s="2890"/>
      <c r="J599" s="2890"/>
      <c r="K599" s="2410"/>
      <c r="L599" s="2411"/>
    </row>
    <row r="600" spans="2:12" ht="13.5">
      <c r="B600" s="858">
        <f t="shared" si="14"/>
        <v>596</v>
      </c>
      <c r="C600" s="872"/>
      <c r="D600" s="1028"/>
      <c r="E600" s="2872" t="s">
        <v>4681</v>
      </c>
      <c r="F600" s="2890"/>
      <c r="G600" s="2890"/>
      <c r="H600" s="2890"/>
      <c r="I600" s="2890"/>
      <c r="J600" s="2890"/>
      <c r="K600" s="2410"/>
      <c r="L600" s="2411"/>
    </row>
    <row r="601" spans="2:12" ht="13.5">
      <c r="B601" s="858">
        <f t="shared" si="14"/>
        <v>597</v>
      </c>
      <c r="C601" s="872"/>
      <c r="D601" s="1028"/>
      <c r="E601" s="2872" t="s">
        <v>4682</v>
      </c>
      <c r="F601" s="2890"/>
      <c r="G601" s="2890"/>
      <c r="H601" s="2890"/>
      <c r="I601" s="2890"/>
      <c r="J601" s="2890"/>
      <c r="K601" s="2410"/>
      <c r="L601" s="2411"/>
    </row>
    <row r="602" spans="2:12" ht="13.5">
      <c r="B602" s="858">
        <f t="shared" si="14"/>
        <v>598</v>
      </c>
      <c r="C602" s="872"/>
      <c r="D602" s="1028"/>
      <c r="E602" s="2872" t="s">
        <v>4771</v>
      </c>
      <c r="F602" s="2890"/>
      <c r="G602" s="2890"/>
      <c r="H602" s="2890"/>
      <c r="I602" s="2890"/>
      <c r="J602" s="2890"/>
      <c r="K602" s="2410"/>
      <c r="L602" s="2411"/>
    </row>
    <row r="603" spans="2:12" ht="13.5">
      <c r="B603" s="858">
        <f t="shared" si="14"/>
        <v>599</v>
      </c>
      <c r="C603" s="872"/>
      <c r="D603" s="1028"/>
      <c r="E603" s="2872" t="s">
        <v>4684</v>
      </c>
      <c r="F603" s="2890"/>
      <c r="G603" s="2890"/>
      <c r="H603" s="2890"/>
      <c r="I603" s="2890"/>
      <c r="J603" s="2890"/>
      <c r="K603" s="2410"/>
      <c r="L603" s="2411"/>
    </row>
    <row r="604" spans="2:12" ht="13.5">
      <c r="B604" s="858">
        <f t="shared" si="14"/>
        <v>600</v>
      </c>
      <c r="C604" s="872"/>
      <c r="D604" s="1028"/>
      <c r="E604" s="2870" t="s">
        <v>4787</v>
      </c>
      <c r="F604" s="2890"/>
      <c r="G604" s="2890"/>
      <c r="H604" s="2890"/>
      <c r="I604" s="2890"/>
      <c r="J604" s="2890"/>
      <c r="K604" s="2410"/>
      <c r="L604" s="2411"/>
    </row>
    <row r="605" spans="2:12" ht="13.5">
      <c r="B605" s="858">
        <f t="shared" si="14"/>
        <v>601</v>
      </c>
      <c r="C605" s="872"/>
      <c r="D605" s="1028"/>
      <c r="E605" s="1028"/>
      <c r="F605" s="2870" t="s">
        <v>4788</v>
      </c>
      <c r="G605" s="2872"/>
      <c r="H605" s="2890"/>
      <c r="I605" s="2890"/>
      <c r="J605" s="2890"/>
      <c r="K605" s="2410"/>
      <c r="L605" s="2411"/>
    </row>
    <row r="606" spans="2:12" ht="13.5">
      <c r="B606" s="858">
        <f t="shared" si="14"/>
        <v>602</v>
      </c>
      <c r="C606" s="872"/>
      <c r="D606" s="1028"/>
      <c r="E606" s="1028"/>
      <c r="F606" s="1028"/>
      <c r="G606" s="2872" t="s">
        <v>4789</v>
      </c>
      <c r="H606" s="2890"/>
      <c r="I606" s="2890"/>
      <c r="J606" s="2890"/>
      <c r="K606" s="2410"/>
      <c r="L606" s="2411"/>
    </row>
    <row r="607" spans="2:12" ht="13.5">
      <c r="B607" s="858">
        <f t="shared" si="14"/>
        <v>603</v>
      </c>
      <c r="C607" s="872"/>
      <c r="D607" s="1028"/>
      <c r="E607" s="1028"/>
      <c r="F607" s="1028"/>
      <c r="G607" s="2872" t="s">
        <v>4790</v>
      </c>
      <c r="H607" s="2890"/>
      <c r="I607" s="2890"/>
      <c r="J607" s="2890"/>
      <c r="K607" s="2410"/>
      <c r="L607" s="2411"/>
    </row>
    <row r="608" spans="2:12" ht="13.5">
      <c r="B608" s="858">
        <f t="shared" si="14"/>
        <v>604</v>
      </c>
      <c r="C608" s="872"/>
      <c r="D608" s="1028"/>
      <c r="E608" s="1028"/>
      <c r="F608" s="1028"/>
      <c r="G608" s="2872" t="s">
        <v>4791</v>
      </c>
      <c r="H608" s="2890"/>
      <c r="I608" s="2890"/>
      <c r="J608" s="2890"/>
      <c r="K608" s="2410"/>
      <c r="L608" s="2411"/>
    </row>
    <row r="609" spans="2:12" ht="13.5">
      <c r="B609" s="858">
        <f t="shared" si="14"/>
        <v>605</v>
      </c>
      <c r="C609" s="872"/>
      <c r="D609" s="1028"/>
      <c r="E609" s="1028"/>
      <c r="F609" s="1028"/>
      <c r="G609" s="2872" t="s">
        <v>4792</v>
      </c>
      <c r="H609" s="2890"/>
      <c r="I609" s="2890"/>
      <c r="J609" s="2890"/>
      <c r="K609" s="2410"/>
      <c r="L609" s="2411"/>
    </row>
    <row r="610" spans="2:12" ht="13.5">
      <c r="B610" s="858">
        <f t="shared" si="14"/>
        <v>606</v>
      </c>
      <c r="C610" s="872"/>
      <c r="D610" s="1028"/>
      <c r="E610" s="1028"/>
      <c r="F610" s="1520"/>
      <c r="G610" s="2872" t="s">
        <v>4793</v>
      </c>
      <c r="H610" s="2890"/>
      <c r="I610" s="2890"/>
      <c r="J610" s="2890"/>
      <c r="K610" s="2410"/>
      <c r="L610" s="2411"/>
    </row>
    <row r="611" spans="2:12" ht="13.5">
      <c r="B611" s="858">
        <f t="shared" si="14"/>
        <v>607</v>
      </c>
      <c r="C611" s="872"/>
      <c r="D611" s="1028"/>
      <c r="E611" s="1028"/>
      <c r="F611" s="2870" t="s">
        <v>4794</v>
      </c>
      <c r="G611" s="2872"/>
      <c r="H611" s="2890"/>
      <c r="I611" s="2890"/>
      <c r="J611" s="2890"/>
      <c r="K611" s="2410"/>
      <c r="L611" s="2411"/>
    </row>
    <row r="612" spans="2:12" ht="13.5">
      <c r="B612" s="858">
        <f t="shared" si="14"/>
        <v>608</v>
      </c>
      <c r="C612" s="872"/>
      <c r="D612" s="1028"/>
      <c r="E612" s="1028"/>
      <c r="F612" s="1028"/>
      <c r="G612" s="2872" t="s">
        <v>4789</v>
      </c>
      <c r="H612" s="2890"/>
      <c r="I612" s="2890"/>
      <c r="J612" s="2890"/>
      <c r="K612" s="2410"/>
      <c r="L612" s="2411"/>
    </row>
    <row r="613" spans="2:12" ht="13.5">
      <c r="B613" s="858">
        <f t="shared" si="14"/>
        <v>609</v>
      </c>
      <c r="C613" s="872"/>
      <c r="D613" s="1028"/>
      <c r="E613" s="1028"/>
      <c r="F613" s="1028"/>
      <c r="G613" s="2872" t="s">
        <v>4790</v>
      </c>
      <c r="H613" s="2890"/>
      <c r="I613" s="2890"/>
      <c r="J613" s="2890"/>
      <c r="K613" s="2410"/>
      <c r="L613" s="2411"/>
    </row>
    <row r="614" spans="2:12" ht="13.5">
      <c r="B614" s="858">
        <f t="shared" si="14"/>
        <v>610</v>
      </c>
      <c r="C614" s="872"/>
      <c r="D614" s="1028"/>
      <c r="E614" s="1028"/>
      <c r="F614" s="1028"/>
      <c r="G614" s="2872" t="s">
        <v>4791</v>
      </c>
      <c r="H614" s="2890"/>
      <c r="I614" s="2890"/>
      <c r="J614" s="2890"/>
      <c r="K614" s="2410"/>
      <c r="L614" s="2411"/>
    </row>
    <row r="615" spans="2:12" ht="13.5">
      <c r="B615" s="858">
        <f t="shared" si="14"/>
        <v>611</v>
      </c>
      <c r="C615" s="872"/>
      <c r="D615" s="1028"/>
      <c r="E615" s="1028"/>
      <c r="F615" s="1028"/>
      <c r="G615" s="2872" t="s">
        <v>4792</v>
      </c>
      <c r="H615" s="2890"/>
      <c r="I615" s="2890"/>
      <c r="J615" s="2890"/>
      <c r="K615" s="2410"/>
      <c r="L615" s="2411"/>
    </row>
    <row r="616" spans="2:12" ht="13.5">
      <c r="B616" s="858">
        <f t="shared" ref="B616:B679" si="15">B615+1</f>
        <v>612</v>
      </c>
      <c r="C616" s="872"/>
      <c r="D616" s="1028"/>
      <c r="E616" s="1028"/>
      <c r="F616" s="1520"/>
      <c r="G616" s="2872" t="s">
        <v>4793</v>
      </c>
      <c r="H616" s="2890"/>
      <c r="I616" s="2890"/>
      <c r="J616" s="2890"/>
      <c r="K616" s="2410"/>
      <c r="L616" s="2411"/>
    </row>
    <row r="617" spans="2:12" ht="13.5">
      <c r="B617" s="858">
        <f t="shared" si="15"/>
        <v>613</v>
      </c>
      <c r="C617" s="872"/>
      <c r="D617" s="1028"/>
      <c r="E617" s="1028"/>
      <c r="F617" s="2870" t="s">
        <v>4795</v>
      </c>
      <c r="G617" s="2872"/>
      <c r="H617" s="2890"/>
      <c r="I617" s="2890"/>
      <c r="J617" s="2890"/>
      <c r="K617" s="2410"/>
      <c r="L617" s="2411"/>
    </row>
    <row r="618" spans="2:12" ht="13.5">
      <c r="B618" s="858">
        <f t="shared" si="15"/>
        <v>614</v>
      </c>
      <c r="C618" s="872"/>
      <c r="D618" s="1028"/>
      <c r="E618" s="1028"/>
      <c r="F618" s="1028"/>
      <c r="G618" s="2872" t="s">
        <v>4789</v>
      </c>
      <c r="H618" s="2890"/>
      <c r="I618" s="2890"/>
      <c r="J618" s="2890"/>
      <c r="K618" s="2410"/>
      <c r="L618" s="2411"/>
    </row>
    <row r="619" spans="2:12" ht="13.5">
      <c r="B619" s="858">
        <f t="shared" si="15"/>
        <v>615</v>
      </c>
      <c r="C619" s="872"/>
      <c r="D619" s="1028"/>
      <c r="E619" s="1028"/>
      <c r="F619" s="1028"/>
      <c r="G619" s="2872" t="s">
        <v>4790</v>
      </c>
      <c r="H619" s="2890"/>
      <c r="I619" s="2890"/>
      <c r="J619" s="2890"/>
      <c r="K619" s="2410"/>
      <c r="L619" s="2411"/>
    </row>
    <row r="620" spans="2:12" ht="13.5">
      <c r="B620" s="858">
        <f t="shared" si="15"/>
        <v>616</v>
      </c>
      <c r="C620" s="872"/>
      <c r="D620" s="1028"/>
      <c r="E620" s="1028"/>
      <c r="F620" s="1028"/>
      <c r="G620" s="2872" t="s">
        <v>4791</v>
      </c>
      <c r="H620" s="2890"/>
      <c r="I620" s="2890"/>
      <c r="J620" s="2890"/>
      <c r="K620" s="2410"/>
      <c r="L620" s="2411"/>
    </row>
    <row r="621" spans="2:12" ht="13.5">
      <c r="B621" s="858">
        <f t="shared" si="15"/>
        <v>617</v>
      </c>
      <c r="C621" s="872"/>
      <c r="D621" s="1028"/>
      <c r="E621" s="1028"/>
      <c r="F621" s="1028"/>
      <c r="G621" s="2872" t="s">
        <v>4792</v>
      </c>
      <c r="H621" s="2890"/>
      <c r="I621" s="2890"/>
      <c r="J621" s="2890"/>
      <c r="K621" s="2410"/>
      <c r="L621" s="2411"/>
    </row>
    <row r="622" spans="2:12" ht="13.5">
      <c r="B622" s="858">
        <f t="shared" si="15"/>
        <v>618</v>
      </c>
      <c r="C622" s="2886"/>
      <c r="D622" s="1520"/>
      <c r="E622" s="1520"/>
      <c r="F622" s="1520"/>
      <c r="G622" s="2872" t="s">
        <v>4793</v>
      </c>
      <c r="H622" s="2890"/>
      <c r="I622" s="2890"/>
      <c r="J622" s="2890"/>
      <c r="K622" s="2410"/>
      <c r="L622" s="2411"/>
    </row>
    <row r="623" spans="2:12" ht="13.5">
      <c r="B623" s="858">
        <f t="shared" si="15"/>
        <v>619</v>
      </c>
      <c r="C623" s="2881" t="s">
        <v>4796</v>
      </c>
      <c r="D623" s="2872"/>
      <c r="E623" s="2872"/>
      <c r="F623" s="2890"/>
      <c r="G623" s="2890"/>
      <c r="H623" s="2890"/>
      <c r="I623" s="2890"/>
      <c r="J623" s="2890"/>
      <c r="K623" s="2410"/>
      <c r="L623" s="2411"/>
    </row>
    <row r="624" spans="2:12" ht="13.5">
      <c r="B624" s="858">
        <f t="shared" si="15"/>
        <v>620</v>
      </c>
      <c r="C624" s="867" t="s">
        <v>4797</v>
      </c>
      <c r="D624" s="2872"/>
      <c r="E624" s="2872"/>
      <c r="F624" s="2890"/>
      <c r="G624" s="2890"/>
      <c r="H624" s="2890"/>
      <c r="I624" s="2890"/>
      <c r="J624" s="2890"/>
      <c r="K624" s="2410"/>
      <c r="L624" s="2411"/>
    </row>
    <row r="625" spans="2:12" ht="13.5">
      <c r="B625" s="858">
        <f t="shared" si="15"/>
        <v>621</v>
      </c>
      <c r="C625" s="872"/>
      <c r="D625" s="2870" t="s">
        <v>4798</v>
      </c>
      <c r="E625" s="2872"/>
      <c r="F625" s="2890"/>
      <c r="G625" s="2890"/>
      <c r="H625" s="2890"/>
      <c r="I625" s="2890"/>
      <c r="J625" s="2890"/>
      <c r="K625" s="2410"/>
      <c r="L625" s="2411"/>
    </row>
    <row r="626" spans="2:12" ht="13.5">
      <c r="B626" s="858">
        <f t="shared" si="15"/>
        <v>622</v>
      </c>
      <c r="C626" s="872"/>
      <c r="D626" s="1028"/>
      <c r="E626" s="2872" t="s">
        <v>4681</v>
      </c>
      <c r="F626" s="2890"/>
      <c r="G626" s="2890"/>
      <c r="H626" s="2890"/>
      <c r="I626" s="2890"/>
      <c r="J626" s="2890"/>
      <c r="K626" s="2410"/>
      <c r="L626" s="2411"/>
    </row>
    <row r="627" spans="2:12" ht="13.5">
      <c r="B627" s="858">
        <f t="shared" si="15"/>
        <v>623</v>
      </c>
      <c r="C627" s="872"/>
      <c r="D627" s="1028"/>
      <c r="E627" s="2872" t="s">
        <v>4682</v>
      </c>
      <c r="F627" s="2890"/>
      <c r="G627" s="2890"/>
      <c r="H627" s="2890"/>
      <c r="I627" s="2890"/>
      <c r="J627" s="2890"/>
      <c r="K627" s="2410"/>
      <c r="L627" s="2411"/>
    </row>
    <row r="628" spans="2:12" ht="13.5">
      <c r="B628" s="858">
        <f t="shared" si="15"/>
        <v>624</v>
      </c>
      <c r="C628" s="872"/>
      <c r="D628" s="1028"/>
      <c r="E628" s="2872" t="s">
        <v>4686</v>
      </c>
      <c r="F628" s="2890"/>
      <c r="G628" s="2890"/>
      <c r="H628" s="2890"/>
      <c r="I628" s="2890"/>
      <c r="J628" s="2890"/>
      <c r="K628" s="2410"/>
      <c r="L628" s="2411"/>
    </row>
    <row r="629" spans="2:12" ht="13.5">
      <c r="B629" s="858">
        <f t="shared" si="15"/>
        <v>625</v>
      </c>
      <c r="C629" s="872"/>
      <c r="D629" s="1028"/>
      <c r="E629" s="2872" t="s">
        <v>4687</v>
      </c>
      <c r="F629" s="2890"/>
      <c r="G629" s="2890"/>
      <c r="H629" s="2890"/>
      <c r="I629" s="2890"/>
      <c r="J629" s="2890"/>
      <c r="K629" s="2410"/>
      <c r="L629" s="2411"/>
    </row>
    <row r="630" spans="2:12" ht="13.5">
      <c r="B630" s="858">
        <f t="shared" si="15"/>
        <v>626</v>
      </c>
      <c r="C630" s="872"/>
      <c r="D630" s="1520"/>
      <c r="E630" s="2872" t="s">
        <v>4688</v>
      </c>
      <c r="F630" s="2890"/>
      <c r="G630" s="2890"/>
      <c r="H630" s="2890"/>
      <c r="I630" s="2890"/>
      <c r="J630" s="2890"/>
      <c r="K630" s="2410"/>
      <c r="L630" s="2411"/>
    </row>
    <row r="631" spans="2:12" ht="13.5">
      <c r="B631" s="858">
        <f t="shared" si="15"/>
        <v>627</v>
      </c>
      <c r="C631" s="872"/>
      <c r="D631" s="2870" t="s">
        <v>4799</v>
      </c>
      <c r="E631" s="2872"/>
      <c r="F631" s="2890"/>
      <c r="G631" s="2890"/>
      <c r="H631" s="2890"/>
      <c r="I631" s="2890"/>
      <c r="J631" s="2890"/>
      <c r="K631" s="2410"/>
      <c r="L631" s="2411"/>
    </row>
    <row r="632" spans="2:12" ht="13.5">
      <c r="B632" s="858">
        <f t="shared" si="15"/>
        <v>628</v>
      </c>
      <c r="C632" s="872"/>
      <c r="D632" s="1028"/>
      <c r="E632" s="2872" t="s">
        <v>4681</v>
      </c>
      <c r="F632" s="2890"/>
      <c r="G632" s="2890"/>
      <c r="H632" s="2890"/>
      <c r="I632" s="2890"/>
      <c r="J632" s="2890"/>
      <c r="K632" s="2410"/>
      <c r="L632" s="2411"/>
    </row>
    <row r="633" spans="2:12" ht="13.5">
      <c r="B633" s="858">
        <f t="shared" si="15"/>
        <v>629</v>
      </c>
      <c r="C633" s="872"/>
      <c r="D633" s="1028"/>
      <c r="E633" s="2872" t="s">
        <v>4682</v>
      </c>
      <c r="F633" s="2890"/>
      <c r="G633" s="2890"/>
      <c r="H633" s="2890"/>
      <c r="I633" s="2890"/>
      <c r="J633" s="2890"/>
      <c r="K633" s="2410"/>
      <c r="L633" s="2411"/>
    </row>
    <row r="634" spans="2:12" ht="13.5">
      <c r="B634" s="858">
        <f t="shared" si="15"/>
        <v>630</v>
      </c>
      <c r="C634" s="2886"/>
      <c r="D634" s="1520"/>
      <c r="E634" s="2872" t="s">
        <v>4686</v>
      </c>
      <c r="F634" s="2890"/>
      <c r="G634" s="2890"/>
      <c r="H634" s="2890"/>
      <c r="I634" s="2890"/>
      <c r="J634" s="2890"/>
      <c r="K634" s="2410"/>
      <c r="L634" s="2411"/>
    </row>
    <row r="635" spans="2:12" ht="13.5">
      <c r="B635" s="858">
        <f t="shared" si="15"/>
        <v>631</v>
      </c>
      <c r="C635" s="867" t="s">
        <v>4800</v>
      </c>
      <c r="D635" s="2872"/>
      <c r="E635" s="2872"/>
      <c r="F635" s="2890"/>
      <c r="G635" s="2890"/>
      <c r="H635" s="2890"/>
      <c r="I635" s="2890"/>
      <c r="J635" s="2890"/>
      <c r="K635" s="2410"/>
      <c r="L635" s="2411"/>
    </row>
    <row r="636" spans="2:12" ht="13.5">
      <c r="B636" s="858">
        <f t="shared" si="15"/>
        <v>632</v>
      </c>
      <c r="C636" s="872"/>
      <c r="D636" s="2872" t="s">
        <v>4673</v>
      </c>
      <c r="E636" s="2872"/>
      <c r="F636" s="2890"/>
      <c r="G636" s="2890"/>
      <c r="H636" s="2890"/>
      <c r="I636" s="2890"/>
      <c r="J636" s="2890"/>
      <c r="K636" s="2410"/>
      <c r="L636" s="2411"/>
    </row>
    <row r="637" spans="2:12" ht="13.5">
      <c r="B637" s="858">
        <f t="shared" si="15"/>
        <v>633</v>
      </c>
      <c r="C637" s="872"/>
      <c r="D637" s="2872" t="s">
        <v>4674</v>
      </c>
      <c r="E637" s="2872"/>
      <c r="F637" s="2890"/>
      <c r="G637" s="2890"/>
      <c r="H637" s="2890"/>
      <c r="I637" s="2890"/>
      <c r="J637" s="2890"/>
      <c r="K637" s="2410"/>
      <c r="L637" s="2411"/>
    </row>
    <row r="638" spans="2:12" ht="13.5">
      <c r="B638" s="858">
        <f t="shared" si="15"/>
        <v>634</v>
      </c>
      <c r="C638" s="872"/>
      <c r="D638" s="2872" t="s">
        <v>4675</v>
      </c>
      <c r="E638" s="2872"/>
      <c r="F638" s="2890"/>
      <c r="G638" s="2890"/>
      <c r="H638" s="2890"/>
      <c r="I638" s="2890"/>
      <c r="J638" s="2890"/>
      <c r="K638" s="2410"/>
      <c r="L638" s="2411"/>
    </row>
    <row r="639" spans="2:12" ht="13.5">
      <c r="B639" s="858">
        <f t="shared" si="15"/>
        <v>635</v>
      </c>
      <c r="C639" s="872"/>
      <c r="D639" s="2872" t="s">
        <v>4801</v>
      </c>
      <c r="E639" s="2872"/>
      <c r="F639" s="2890"/>
      <c r="G639" s="2890"/>
      <c r="H639" s="2890"/>
      <c r="I639" s="2890"/>
      <c r="J639" s="2890"/>
      <c r="K639" s="2410"/>
      <c r="L639" s="2411"/>
    </row>
    <row r="640" spans="2:12" ht="13.5">
      <c r="B640" s="858">
        <f t="shared" si="15"/>
        <v>636</v>
      </c>
      <c r="C640" s="2886"/>
      <c r="D640" s="2872" t="s">
        <v>4802</v>
      </c>
      <c r="E640" s="2872"/>
      <c r="F640" s="2890"/>
      <c r="G640" s="2890"/>
      <c r="H640" s="2890"/>
      <c r="I640" s="2890"/>
      <c r="J640" s="2890"/>
      <c r="K640" s="2410"/>
      <c r="L640" s="2411"/>
    </row>
    <row r="641" spans="2:12" ht="13.5">
      <c r="B641" s="858">
        <f t="shared" si="15"/>
        <v>637</v>
      </c>
      <c r="C641" s="867" t="s">
        <v>4803</v>
      </c>
      <c r="D641" s="2872"/>
      <c r="E641" s="2872"/>
      <c r="F641" s="2890"/>
      <c r="G641" s="2890"/>
      <c r="H641" s="2890"/>
      <c r="I641" s="2890"/>
      <c r="J641" s="2890"/>
      <c r="K641" s="2410"/>
      <c r="L641" s="2411"/>
    </row>
    <row r="642" spans="2:12" ht="13.5">
      <c r="B642" s="858">
        <f t="shared" si="15"/>
        <v>638</v>
      </c>
      <c r="C642" s="872"/>
      <c r="D642" s="2870" t="s">
        <v>4804</v>
      </c>
      <c r="E642" s="2872"/>
      <c r="F642" s="2890"/>
      <c r="G642" s="2890"/>
      <c r="H642" s="2890"/>
      <c r="I642" s="2890"/>
      <c r="J642" s="2890"/>
      <c r="K642" s="2410"/>
      <c r="L642" s="2411"/>
    </row>
    <row r="643" spans="2:12" ht="13.5">
      <c r="B643" s="858">
        <f t="shared" si="15"/>
        <v>639</v>
      </c>
      <c r="C643" s="872"/>
      <c r="D643" s="1028"/>
      <c r="E643" s="2872" t="s">
        <v>4681</v>
      </c>
      <c r="F643" s="2890"/>
      <c r="G643" s="2890"/>
      <c r="H643" s="2890"/>
      <c r="I643" s="2890"/>
      <c r="J643" s="2890"/>
      <c r="K643" s="2410"/>
      <c r="L643" s="2411"/>
    </row>
    <row r="644" spans="2:12" ht="13.5">
      <c r="B644" s="858">
        <f t="shared" si="15"/>
        <v>640</v>
      </c>
      <c r="C644" s="872"/>
      <c r="D644" s="1028"/>
      <c r="E644" s="2872" t="s">
        <v>4682</v>
      </c>
      <c r="F644" s="2890"/>
      <c r="G644" s="2890"/>
      <c r="H644" s="2890"/>
      <c r="I644" s="2890"/>
      <c r="J644" s="2890"/>
      <c r="K644" s="2410"/>
      <c r="L644" s="2411"/>
    </row>
    <row r="645" spans="2:12" ht="13.5">
      <c r="B645" s="858">
        <f t="shared" si="15"/>
        <v>641</v>
      </c>
      <c r="C645" s="872"/>
      <c r="D645" s="1028"/>
      <c r="E645" s="2872" t="s">
        <v>4805</v>
      </c>
      <c r="F645" s="2890"/>
      <c r="G645" s="2890"/>
      <c r="H645" s="2890"/>
      <c r="I645" s="2890"/>
      <c r="J645" s="2890"/>
      <c r="K645" s="2410"/>
      <c r="L645" s="2411"/>
    </row>
    <row r="646" spans="2:12" ht="13.5">
      <c r="B646" s="858">
        <f t="shared" si="15"/>
        <v>642</v>
      </c>
      <c r="C646" s="872"/>
      <c r="D646" s="1028"/>
      <c r="E646" s="2872" t="s">
        <v>4772</v>
      </c>
      <c r="F646" s="2890"/>
      <c r="G646" s="2890"/>
      <c r="H646" s="2890"/>
      <c r="I646" s="2890"/>
      <c r="J646" s="2890"/>
      <c r="K646" s="2410"/>
      <c r="L646" s="2411"/>
    </row>
    <row r="647" spans="2:12" ht="13.5">
      <c r="B647" s="858">
        <f t="shared" si="15"/>
        <v>643</v>
      </c>
      <c r="C647" s="872"/>
      <c r="D647" s="1520"/>
      <c r="E647" s="2872" t="s">
        <v>4688</v>
      </c>
      <c r="F647" s="2890"/>
      <c r="G647" s="2890"/>
      <c r="H647" s="2890"/>
      <c r="I647" s="2890"/>
      <c r="J647" s="2890"/>
      <c r="K647" s="2410"/>
      <c r="L647" s="2411"/>
    </row>
    <row r="648" spans="2:12" ht="13.5">
      <c r="B648" s="858">
        <f t="shared" si="15"/>
        <v>644</v>
      </c>
      <c r="C648" s="872"/>
      <c r="D648" s="2870" t="s">
        <v>4806</v>
      </c>
      <c r="E648" s="2872"/>
      <c r="F648" s="2890"/>
      <c r="G648" s="2890"/>
      <c r="H648" s="2890"/>
      <c r="I648" s="2890"/>
      <c r="J648" s="2890"/>
      <c r="K648" s="2410"/>
      <c r="L648" s="2411"/>
    </row>
    <row r="649" spans="2:12" ht="13.5">
      <c r="B649" s="858">
        <f t="shared" si="15"/>
        <v>645</v>
      </c>
      <c r="C649" s="872"/>
      <c r="D649" s="1028"/>
      <c r="E649" s="2872" t="s">
        <v>4681</v>
      </c>
      <c r="F649" s="2890"/>
      <c r="G649" s="2890"/>
      <c r="H649" s="2890"/>
      <c r="I649" s="2890"/>
      <c r="J649" s="2890"/>
      <c r="K649" s="2410"/>
      <c r="L649" s="2411"/>
    </row>
    <row r="650" spans="2:12" ht="13.5">
      <c r="B650" s="858">
        <f t="shared" si="15"/>
        <v>646</v>
      </c>
      <c r="C650" s="872"/>
      <c r="D650" s="1028"/>
      <c r="E650" s="2872" t="s">
        <v>4682</v>
      </c>
      <c r="F650" s="2890"/>
      <c r="G650" s="2890"/>
      <c r="H650" s="2890"/>
      <c r="I650" s="2890"/>
      <c r="J650" s="2890"/>
      <c r="K650" s="2410"/>
      <c r="L650" s="2411"/>
    </row>
    <row r="651" spans="2:12" ht="13.5">
      <c r="B651" s="858">
        <f t="shared" si="15"/>
        <v>647</v>
      </c>
      <c r="C651" s="872"/>
      <c r="D651" s="1028"/>
      <c r="E651" s="2872" t="s">
        <v>4805</v>
      </c>
      <c r="F651" s="2890"/>
      <c r="G651" s="2890"/>
      <c r="H651" s="2890"/>
      <c r="I651" s="2890"/>
      <c r="J651" s="2890"/>
      <c r="K651" s="2410"/>
      <c r="L651" s="2411"/>
    </row>
    <row r="652" spans="2:12" ht="13.5">
      <c r="B652" s="858">
        <f t="shared" si="15"/>
        <v>648</v>
      </c>
      <c r="C652" s="872"/>
      <c r="D652" s="1028"/>
      <c r="E652" s="2872" t="s">
        <v>4772</v>
      </c>
      <c r="F652" s="2890"/>
      <c r="G652" s="2890"/>
      <c r="H652" s="2890"/>
      <c r="I652" s="2890"/>
      <c r="J652" s="2890"/>
      <c r="K652" s="2410"/>
      <c r="L652" s="2411"/>
    </row>
    <row r="653" spans="2:12" ht="13.5">
      <c r="B653" s="858">
        <f t="shared" si="15"/>
        <v>649</v>
      </c>
      <c r="C653" s="2886"/>
      <c r="D653" s="1520"/>
      <c r="E653" s="2872" t="s">
        <v>4688</v>
      </c>
      <c r="F653" s="2890"/>
      <c r="G653" s="2890"/>
      <c r="H653" s="2890"/>
      <c r="I653" s="2890"/>
      <c r="J653" s="2890"/>
      <c r="K653" s="2410"/>
      <c r="L653" s="2411"/>
    </row>
    <row r="654" spans="2:12" ht="13.5">
      <c r="B654" s="858">
        <f t="shared" si="15"/>
        <v>650</v>
      </c>
      <c r="C654" s="2881" t="s">
        <v>4807</v>
      </c>
      <c r="D654" s="2872"/>
      <c r="E654" s="2872"/>
      <c r="F654" s="2890"/>
      <c r="G654" s="2890"/>
      <c r="H654" s="2890"/>
      <c r="I654" s="2890"/>
      <c r="J654" s="2890"/>
      <c r="K654" s="2410"/>
      <c r="L654" s="2411"/>
    </row>
    <row r="655" spans="2:12" ht="13.5">
      <c r="B655" s="858">
        <f t="shared" si="15"/>
        <v>651</v>
      </c>
      <c r="C655" s="867" t="s">
        <v>4808</v>
      </c>
      <c r="D655" s="2872"/>
      <c r="E655" s="2872"/>
      <c r="F655" s="2890"/>
      <c r="G655" s="2890"/>
      <c r="H655" s="2890"/>
      <c r="I655" s="2890"/>
      <c r="J655" s="2890"/>
      <c r="K655" s="2410"/>
      <c r="L655" s="2411"/>
    </row>
    <row r="656" spans="2:12" ht="13.5">
      <c r="B656" s="858">
        <f t="shared" si="15"/>
        <v>652</v>
      </c>
      <c r="C656" s="872"/>
      <c r="D656" s="2872" t="s">
        <v>4673</v>
      </c>
      <c r="E656" s="2872"/>
      <c r="F656" s="2890"/>
      <c r="G656" s="2890"/>
      <c r="H656" s="2890"/>
      <c r="I656" s="2890"/>
      <c r="J656" s="2890"/>
      <c r="K656" s="2410"/>
      <c r="L656" s="2411"/>
    </row>
    <row r="657" spans="2:12" ht="13.5">
      <c r="B657" s="858">
        <f t="shared" si="15"/>
        <v>653</v>
      </c>
      <c r="C657" s="872"/>
      <c r="D657" s="2872" t="s">
        <v>4674</v>
      </c>
      <c r="E657" s="2872"/>
      <c r="F657" s="2890"/>
      <c r="G657" s="2890"/>
      <c r="H657" s="2890"/>
      <c r="I657" s="2890"/>
      <c r="J657" s="2890"/>
      <c r="K657" s="2410"/>
      <c r="L657" s="2411"/>
    </row>
    <row r="658" spans="2:12" ht="13.5">
      <c r="B658" s="858">
        <f t="shared" si="15"/>
        <v>654</v>
      </c>
      <c r="C658" s="872"/>
      <c r="D658" s="2872" t="s">
        <v>4697</v>
      </c>
      <c r="E658" s="2872"/>
      <c r="F658" s="2890"/>
      <c r="G658" s="2890"/>
      <c r="H658" s="2890"/>
      <c r="I658" s="2890"/>
      <c r="J658" s="2890"/>
      <c r="K658" s="2410"/>
      <c r="L658" s="2411"/>
    </row>
    <row r="659" spans="2:12" ht="13.5">
      <c r="B659" s="858">
        <f t="shared" si="15"/>
        <v>655</v>
      </c>
      <c r="C659" s="872"/>
      <c r="D659" s="2872" t="s">
        <v>4676</v>
      </c>
      <c r="E659" s="2872"/>
      <c r="F659" s="2890"/>
      <c r="G659" s="2890"/>
      <c r="H659" s="2890"/>
      <c r="I659" s="2890"/>
      <c r="J659" s="2890"/>
      <c r="K659" s="2410"/>
      <c r="L659" s="2411"/>
    </row>
    <row r="660" spans="2:12" ht="13.5">
      <c r="B660" s="858">
        <f t="shared" si="15"/>
        <v>656</v>
      </c>
      <c r="C660" s="2886"/>
      <c r="D660" s="2872" t="s">
        <v>4690</v>
      </c>
      <c r="E660" s="2872"/>
      <c r="F660" s="2890"/>
      <c r="G660" s="2890"/>
      <c r="H660" s="2890"/>
      <c r="I660" s="2890"/>
      <c r="J660" s="2890"/>
      <c r="K660" s="2410"/>
      <c r="L660" s="2411"/>
    </row>
    <row r="661" spans="2:12" ht="13.5">
      <c r="B661" s="858">
        <f t="shared" si="15"/>
        <v>657</v>
      </c>
      <c r="C661" s="867" t="s">
        <v>4809</v>
      </c>
      <c r="D661" s="2872"/>
      <c r="E661" s="2872"/>
      <c r="F661" s="2890"/>
      <c r="G661" s="2890"/>
      <c r="H661" s="2890"/>
      <c r="I661" s="2890"/>
      <c r="J661" s="2890"/>
      <c r="K661" s="2410"/>
      <c r="L661" s="2411"/>
    </row>
    <row r="662" spans="2:12" ht="13.5">
      <c r="B662" s="858">
        <f t="shared" si="15"/>
        <v>658</v>
      </c>
      <c r="C662" s="872"/>
      <c r="D662" s="2872" t="s">
        <v>4673</v>
      </c>
      <c r="E662" s="2872"/>
      <c r="F662" s="2890"/>
      <c r="G662" s="2890"/>
      <c r="H662" s="2890"/>
      <c r="I662" s="2890"/>
      <c r="J662" s="2890"/>
      <c r="K662" s="2410"/>
      <c r="L662" s="2411"/>
    </row>
    <row r="663" spans="2:12" ht="13.5">
      <c r="B663" s="858">
        <f t="shared" si="15"/>
        <v>659</v>
      </c>
      <c r="C663" s="872"/>
      <c r="D663" s="2872" t="s">
        <v>4674</v>
      </c>
      <c r="E663" s="2872"/>
      <c r="F663" s="2890"/>
      <c r="G663" s="2890"/>
      <c r="H663" s="2890"/>
      <c r="I663" s="2890"/>
      <c r="J663" s="2890"/>
      <c r="K663" s="2410"/>
      <c r="L663" s="2411"/>
    </row>
    <row r="664" spans="2:12" ht="13.5">
      <c r="B664" s="858">
        <f t="shared" si="15"/>
        <v>660</v>
      </c>
      <c r="C664" s="872"/>
      <c r="D664" s="2872" t="s">
        <v>4697</v>
      </c>
      <c r="E664" s="2872"/>
      <c r="F664" s="2890"/>
      <c r="G664" s="2890"/>
      <c r="H664" s="2890"/>
      <c r="I664" s="2890"/>
      <c r="J664" s="2890"/>
      <c r="K664" s="2410"/>
      <c r="L664" s="2411"/>
    </row>
    <row r="665" spans="2:12" ht="13.5">
      <c r="B665" s="858">
        <f t="shared" si="15"/>
        <v>661</v>
      </c>
      <c r="C665" s="872"/>
      <c r="D665" s="2872" t="s">
        <v>4676</v>
      </c>
      <c r="E665" s="2872"/>
      <c r="F665" s="2890"/>
      <c r="G665" s="2890"/>
      <c r="H665" s="2890"/>
      <c r="I665" s="2890"/>
      <c r="J665" s="2890"/>
      <c r="K665" s="2410"/>
      <c r="L665" s="2411"/>
    </row>
    <row r="666" spans="2:12" ht="13.5">
      <c r="B666" s="858">
        <f t="shared" si="15"/>
        <v>662</v>
      </c>
      <c r="C666" s="2886"/>
      <c r="D666" s="2872" t="s">
        <v>4690</v>
      </c>
      <c r="E666" s="2872"/>
      <c r="F666" s="2890"/>
      <c r="G666" s="2890"/>
      <c r="H666" s="2890"/>
      <c r="I666" s="2890"/>
      <c r="J666" s="2890"/>
      <c r="K666" s="2410"/>
      <c r="L666" s="2411"/>
    </row>
    <row r="667" spans="2:12" ht="13.5">
      <c r="B667" s="858">
        <f t="shared" si="15"/>
        <v>663</v>
      </c>
      <c r="C667" s="867" t="s">
        <v>4810</v>
      </c>
      <c r="D667" s="2870"/>
      <c r="E667" s="2872"/>
      <c r="F667" s="2890"/>
      <c r="G667" s="2890"/>
      <c r="H667" s="2890"/>
      <c r="I667" s="2890"/>
      <c r="J667" s="2890"/>
      <c r="K667" s="2410"/>
      <c r="L667" s="2411"/>
    </row>
    <row r="668" spans="2:12" ht="13.5">
      <c r="B668" s="858">
        <f t="shared" si="15"/>
        <v>664</v>
      </c>
      <c r="C668" s="872"/>
      <c r="D668" s="2872" t="s">
        <v>4673</v>
      </c>
      <c r="E668" s="2872"/>
      <c r="F668" s="2890"/>
      <c r="G668" s="2890"/>
      <c r="H668" s="2890"/>
      <c r="I668" s="2890"/>
      <c r="J668" s="2890"/>
      <c r="K668" s="2410"/>
      <c r="L668" s="2411"/>
    </row>
    <row r="669" spans="2:12" ht="13.5">
      <c r="B669" s="858">
        <f t="shared" si="15"/>
        <v>665</v>
      </c>
      <c r="C669" s="872"/>
      <c r="D669" s="2872" t="s">
        <v>4674</v>
      </c>
      <c r="E669" s="2872"/>
      <c r="F669" s="2890"/>
      <c r="G669" s="2890"/>
      <c r="H669" s="2890"/>
      <c r="I669" s="2890"/>
      <c r="J669" s="2890"/>
      <c r="K669" s="2410"/>
      <c r="L669" s="2411"/>
    </row>
    <row r="670" spans="2:12" ht="13.5">
      <c r="B670" s="858">
        <f t="shared" si="15"/>
        <v>666</v>
      </c>
      <c r="C670" s="872"/>
      <c r="D670" s="2872" t="s">
        <v>4811</v>
      </c>
      <c r="E670" s="2872"/>
      <c r="F670" s="2890"/>
      <c r="G670" s="2890"/>
      <c r="H670" s="2890"/>
      <c r="I670" s="2890"/>
      <c r="J670" s="2890"/>
      <c r="K670" s="2410"/>
      <c r="L670" s="2411"/>
    </row>
    <row r="671" spans="2:12" ht="13.5">
      <c r="B671" s="858">
        <f t="shared" si="15"/>
        <v>667</v>
      </c>
      <c r="C671" s="872"/>
      <c r="D671" s="2872" t="s">
        <v>4676</v>
      </c>
      <c r="E671" s="2872"/>
      <c r="F671" s="2890"/>
      <c r="G671" s="2890"/>
      <c r="H671" s="2890"/>
      <c r="I671" s="2890"/>
      <c r="J671" s="2890"/>
      <c r="K671" s="2410"/>
      <c r="L671" s="2411"/>
    </row>
    <row r="672" spans="2:12" ht="13.5">
      <c r="B672" s="858">
        <f t="shared" si="15"/>
        <v>668</v>
      </c>
      <c r="C672" s="2886"/>
      <c r="D672" s="2872" t="s">
        <v>4690</v>
      </c>
      <c r="E672" s="2872"/>
      <c r="F672" s="2890"/>
      <c r="G672" s="2890"/>
      <c r="H672" s="2890"/>
      <c r="I672" s="2890"/>
      <c r="J672" s="2890"/>
      <c r="K672" s="2410"/>
      <c r="L672" s="2411"/>
    </row>
    <row r="673" spans="2:12" ht="13.5">
      <c r="B673" s="858">
        <f>B672+1</f>
        <v>669</v>
      </c>
      <c r="C673" s="867" t="s">
        <v>4812</v>
      </c>
      <c r="D673" s="2872"/>
      <c r="E673" s="2872"/>
      <c r="F673" s="2890"/>
      <c r="G673" s="2890"/>
      <c r="H673" s="2890"/>
      <c r="I673" s="2890"/>
      <c r="J673" s="2890"/>
      <c r="K673" s="2410"/>
      <c r="L673" s="2411"/>
    </row>
    <row r="674" spans="2:12" ht="13.5">
      <c r="B674" s="858">
        <f t="shared" si="15"/>
        <v>670</v>
      </c>
      <c r="C674" s="872"/>
      <c r="D674" s="2872" t="s">
        <v>4673</v>
      </c>
      <c r="E674" s="2872"/>
      <c r="F674" s="2890"/>
      <c r="G674" s="2890"/>
      <c r="H674" s="2890"/>
      <c r="I674" s="2890"/>
      <c r="J674" s="2890"/>
      <c r="K674" s="2410"/>
      <c r="L674" s="2411"/>
    </row>
    <row r="675" spans="2:12" ht="13.5">
      <c r="B675" s="858">
        <f t="shared" si="15"/>
        <v>671</v>
      </c>
      <c r="C675" s="872"/>
      <c r="D675" s="2872" t="s">
        <v>4674</v>
      </c>
      <c r="E675" s="2872"/>
      <c r="F675" s="2890"/>
      <c r="G675" s="2890"/>
      <c r="H675" s="2890"/>
      <c r="I675" s="2890"/>
      <c r="J675" s="2890"/>
      <c r="K675" s="2410"/>
      <c r="L675" s="2411"/>
    </row>
    <row r="676" spans="2:12" ht="13.5">
      <c r="B676" s="858">
        <f t="shared" si="15"/>
        <v>672</v>
      </c>
      <c r="C676" s="872"/>
      <c r="D676" s="2872" t="s">
        <v>4813</v>
      </c>
      <c r="E676" s="2872"/>
      <c r="F676" s="2890"/>
      <c r="G676" s="2890"/>
      <c r="H676" s="2890"/>
      <c r="I676" s="2890"/>
      <c r="J676" s="2890"/>
      <c r="K676" s="2410"/>
      <c r="L676" s="2411"/>
    </row>
    <row r="677" spans="2:12" ht="13.5">
      <c r="B677" s="858">
        <f t="shared" si="15"/>
        <v>673</v>
      </c>
      <c r="C677" s="872"/>
      <c r="D677" s="2872" t="s">
        <v>4735</v>
      </c>
      <c r="E677" s="2872"/>
      <c r="F677" s="2890"/>
      <c r="G677" s="2890"/>
      <c r="H677" s="2890"/>
      <c r="I677" s="2890"/>
      <c r="J677" s="2890"/>
      <c r="K677" s="2410"/>
      <c r="L677" s="2411"/>
    </row>
    <row r="678" spans="2:12" ht="13.5">
      <c r="B678" s="858">
        <f t="shared" si="15"/>
        <v>674</v>
      </c>
      <c r="C678" s="2886"/>
      <c r="D678" s="2872" t="s">
        <v>4690</v>
      </c>
      <c r="E678" s="2872"/>
      <c r="F678" s="2890"/>
      <c r="G678" s="2890"/>
      <c r="H678" s="2890"/>
      <c r="I678" s="2890"/>
      <c r="J678" s="2890"/>
      <c r="K678" s="2410"/>
      <c r="L678" s="2411"/>
    </row>
    <row r="679" spans="2:12" ht="13.5">
      <c r="B679" s="858">
        <f t="shared" si="15"/>
        <v>675</v>
      </c>
      <c r="C679" s="867" t="s">
        <v>4814</v>
      </c>
      <c r="D679" s="2872"/>
      <c r="E679" s="2872"/>
      <c r="F679" s="2890"/>
      <c r="G679" s="2890"/>
      <c r="H679" s="2890"/>
      <c r="I679" s="2890"/>
      <c r="J679" s="2890"/>
      <c r="K679" s="2410"/>
      <c r="L679" s="2411"/>
    </row>
    <row r="680" spans="2:12" ht="13.5">
      <c r="B680" s="858">
        <f t="shared" ref="B680:B743" si="16">B679+1</f>
        <v>676</v>
      </c>
      <c r="C680" s="872"/>
      <c r="D680" s="2872" t="s">
        <v>4673</v>
      </c>
      <c r="E680" s="2872"/>
      <c r="F680" s="2890"/>
      <c r="G680" s="2890"/>
      <c r="H680" s="2890"/>
      <c r="I680" s="2890"/>
      <c r="J680" s="2890"/>
      <c r="K680" s="2410"/>
      <c r="L680" s="2411"/>
    </row>
    <row r="681" spans="2:12" ht="13.5">
      <c r="B681" s="858">
        <f t="shared" si="16"/>
        <v>677</v>
      </c>
      <c r="C681" s="872"/>
      <c r="D681" s="2872" t="s">
        <v>4674</v>
      </c>
      <c r="E681" s="2872"/>
      <c r="F681" s="2890"/>
      <c r="G681" s="2890"/>
      <c r="H681" s="2890"/>
      <c r="I681" s="2890"/>
      <c r="J681" s="2890"/>
      <c r="K681" s="2410"/>
      <c r="L681" s="2411"/>
    </row>
    <row r="682" spans="2:12" ht="13.5">
      <c r="B682" s="858">
        <f t="shared" si="16"/>
        <v>678</v>
      </c>
      <c r="C682" s="872"/>
      <c r="D682" s="2872" t="s">
        <v>4697</v>
      </c>
      <c r="E682" s="2872"/>
      <c r="F682" s="2890"/>
      <c r="G682" s="2890"/>
      <c r="H682" s="2890"/>
      <c r="I682" s="2890"/>
      <c r="J682" s="2890"/>
      <c r="K682" s="2410"/>
      <c r="L682" s="2411"/>
    </row>
    <row r="683" spans="2:12" ht="13.5">
      <c r="B683" s="858">
        <f t="shared" si="16"/>
        <v>679</v>
      </c>
      <c r="C683" s="872"/>
      <c r="D683" s="2872" t="s">
        <v>4676</v>
      </c>
      <c r="E683" s="2872"/>
      <c r="F683" s="2890"/>
      <c r="G683" s="2890"/>
      <c r="H683" s="2890"/>
      <c r="I683" s="2890"/>
      <c r="J683" s="2890"/>
      <c r="K683" s="2410"/>
      <c r="L683" s="2411"/>
    </row>
    <row r="684" spans="2:12" ht="13.5">
      <c r="B684" s="858">
        <f t="shared" si="16"/>
        <v>680</v>
      </c>
      <c r="C684" s="2886"/>
      <c r="D684" s="2872" t="s">
        <v>4690</v>
      </c>
      <c r="E684" s="2872"/>
      <c r="F684" s="2890"/>
      <c r="G684" s="2890"/>
      <c r="H684" s="2890"/>
      <c r="I684" s="2890"/>
      <c r="J684" s="2890"/>
      <c r="K684" s="2410"/>
      <c r="L684" s="2411"/>
    </row>
    <row r="685" spans="2:12" ht="13.5">
      <c r="B685" s="858">
        <f t="shared" si="16"/>
        <v>681</v>
      </c>
      <c r="C685" s="867" t="s">
        <v>4815</v>
      </c>
      <c r="D685" s="2872"/>
      <c r="E685" s="2872"/>
      <c r="F685" s="2890"/>
      <c r="G685" s="2890"/>
      <c r="H685" s="2890"/>
      <c r="I685" s="2890"/>
      <c r="J685" s="2890"/>
      <c r="K685" s="2410"/>
      <c r="L685" s="2411"/>
    </row>
    <row r="686" spans="2:12" ht="13.5">
      <c r="B686" s="858">
        <f t="shared" si="16"/>
        <v>682</v>
      </c>
      <c r="C686" s="872"/>
      <c r="D686" s="2872" t="s">
        <v>4673</v>
      </c>
      <c r="E686" s="2872"/>
      <c r="F686" s="2890"/>
      <c r="G686" s="2890"/>
      <c r="H686" s="2890"/>
      <c r="I686" s="2890"/>
      <c r="J686" s="2890"/>
      <c r="K686" s="2410"/>
      <c r="L686" s="2411"/>
    </row>
    <row r="687" spans="2:12" ht="13.5">
      <c r="B687" s="858">
        <f t="shared" si="16"/>
        <v>683</v>
      </c>
      <c r="C687" s="872"/>
      <c r="D687" s="2872" t="s">
        <v>4674</v>
      </c>
      <c r="E687" s="2872"/>
      <c r="F687" s="2890"/>
      <c r="G687" s="2890"/>
      <c r="H687" s="2890"/>
      <c r="I687" s="2890"/>
      <c r="J687" s="2890"/>
      <c r="K687" s="2410"/>
      <c r="L687" s="2411"/>
    </row>
    <row r="688" spans="2:12" ht="13.5">
      <c r="B688" s="858">
        <f t="shared" si="16"/>
        <v>684</v>
      </c>
      <c r="C688" s="872"/>
      <c r="D688" s="2872" t="s">
        <v>4697</v>
      </c>
      <c r="E688" s="2872"/>
      <c r="F688" s="2890"/>
      <c r="G688" s="2890"/>
      <c r="H688" s="2890"/>
      <c r="I688" s="2890"/>
      <c r="J688" s="2890"/>
      <c r="K688" s="2410"/>
      <c r="L688" s="2411"/>
    </row>
    <row r="689" spans="2:12" ht="13.5">
      <c r="B689" s="858">
        <f t="shared" si="16"/>
        <v>685</v>
      </c>
      <c r="C689" s="872"/>
      <c r="D689" s="2872" t="s">
        <v>4676</v>
      </c>
      <c r="E689" s="2872"/>
      <c r="F689" s="2890"/>
      <c r="G689" s="2890"/>
      <c r="H689" s="2890"/>
      <c r="I689" s="2890"/>
      <c r="J689" s="2890"/>
      <c r="K689" s="2410"/>
      <c r="L689" s="2411"/>
    </row>
    <row r="690" spans="2:12" ht="13.5">
      <c r="B690" s="858">
        <f t="shared" si="16"/>
        <v>686</v>
      </c>
      <c r="C690" s="2886"/>
      <c r="D690" s="2872" t="s">
        <v>4690</v>
      </c>
      <c r="E690" s="2872"/>
      <c r="F690" s="2890"/>
      <c r="G690" s="2890"/>
      <c r="H690" s="2890"/>
      <c r="I690" s="2890"/>
      <c r="J690" s="2890"/>
      <c r="K690" s="2410"/>
      <c r="L690" s="2411"/>
    </row>
    <row r="691" spans="2:12" ht="13.5">
      <c r="B691" s="858">
        <f t="shared" si="16"/>
        <v>687</v>
      </c>
      <c r="C691" s="867" t="s">
        <v>4816</v>
      </c>
      <c r="D691" s="2872"/>
      <c r="E691" s="2872"/>
      <c r="F691" s="2890"/>
      <c r="G691" s="2890"/>
      <c r="H691" s="2890"/>
      <c r="I691" s="2890"/>
      <c r="J691" s="2890"/>
      <c r="K691" s="2410"/>
      <c r="L691" s="2411"/>
    </row>
    <row r="692" spans="2:12" ht="13.5">
      <c r="B692" s="858">
        <f t="shared" si="16"/>
        <v>688</v>
      </c>
      <c r="C692" s="872"/>
      <c r="D692" s="2872" t="s">
        <v>4673</v>
      </c>
      <c r="E692" s="2872"/>
      <c r="F692" s="2890"/>
      <c r="G692" s="2890"/>
      <c r="H692" s="2890"/>
      <c r="I692" s="2890"/>
      <c r="J692" s="2890"/>
      <c r="K692" s="2410"/>
      <c r="L692" s="2411"/>
    </row>
    <row r="693" spans="2:12" ht="13.5">
      <c r="B693" s="858">
        <f t="shared" si="16"/>
        <v>689</v>
      </c>
      <c r="C693" s="872"/>
      <c r="D693" s="2872" t="s">
        <v>4674</v>
      </c>
      <c r="E693" s="2872"/>
      <c r="F693" s="2890"/>
      <c r="G693" s="2890"/>
      <c r="H693" s="2890"/>
      <c r="I693" s="2890"/>
      <c r="J693" s="2890"/>
      <c r="K693" s="2410"/>
      <c r="L693" s="2411"/>
    </row>
    <row r="694" spans="2:12" ht="13.5">
      <c r="B694" s="858">
        <f t="shared" si="16"/>
        <v>690</v>
      </c>
      <c r="C694" s="872"/>
      <c r="D694" s="2872" t="s">
        <v>4813</v>
      </c>
      <c r="E694" s="2872"/>
      <c r="F694" s="2890"/>
      <c r="G694" s="2890"/>
      <c r="H694" s="2890"/>
      <c r="I694" s="2890"/>
      <c r="J694" s="2890"/>
      <c r="K694" s="2410"/>
      <c r="L694" s="2411"/>
    </row>
    <row r="695" spans="2:12" ht="13.5">
      <c r="B695" s="858">
        <f t="shared" si="16"/>
        <v>691</v>
      </c>
      <c r="C695" s="872"/>
      <c r="D695" s="2872" t="s">
        <v>4676</v>
      </c>
      <c r="E695" s="2872"/>
      <c r="F695" s="2890"/>
      <c r="G695" s="2890"/>
      <c r="H695" s="2890"/>
      <c r="I695" s="2890"/>
      <c r="J695" s="2890"/>
      <c r="K695" s="2410"/>
      <c r="L695" s="2411"/>
    </row>
    <row r="696" spans="2:12" ht="13.5">
      <c r="B696" s="858">
        <f t="shared" si="16"/>
        <v>692</v>
      </c>
      <c r="C696" s="2886"/>
      <c r="D696" s="2872" t="s">
        <v>4690</v>
      </c>
      <c r="E696" s="2872"/>
      <c r="F696" s="2890"/>
      <c r="G696" s="2890"/>
      <c r="H696" s="2890"/>
      <c r="I696" s="2890"/>
      <c r="J696" s="2890"/>
      <c r="K696" s="2410"/>
      <c r="L696" s="2411"/>
    </row>
    <row r="697" spans="2:12" ht="13.5">
      <c r="B697" s="858">
        <f t="shared" si="16"/>
        <v>693</v>
      </c>
      <c r="C697" s="867" t="s">
        <v>4817</v>
      </c>
      <c r="D697" s="2872"/>
      <c r="E697" s="2872"/>
      <c r="F697" s="2890"/>
      <c r="G697" s="2890"/>
      <c r="H697" s="2890"/>
      <c r="I697" s="2890"/>
      <c r="J697" s="2890"/>
      <c r="K697" s="2410"/>
      <c r="L697" s="2411"/>
    </row>
    <row r="698" spans="2:12" ht="13.5">
      <c r="B698" s="858">
        <f t="shared" si="16"/>
        <v>694</v>
      </c>
      <c r="C698" s="872"/>
      <c r="D698" s="2872" t="s">
        <v>4673</v>
      </c>
      <c r="E698" s="2872"/>
      <c r="F698" s="2890"/>
      <c r="G698" s="2890"/>
      <c r="H698" s="2890"/>
      <c r="I698" s="2890"/>
      <c r="J698" s="2890"/>
      <c r="K698" s="2410"/>
      <c r="L698" s="2411"/>
    </row>
    <row r="699" spans="2:12" ht="13.5">
      <c r="B699" s="858">
        <f t="shared" si="16"/>
        <v>695</v>
      </c>
      <c r="C699" s="872"/>
      <c r="D699" s="2872" t="s">
        <v>4674</v>
      </c>
      <c r="E699" s="2872"/>
      <c r="F699" s="2890"/>
      <c r="G699" s="2890"/>
      <c r="H699" s="2890"/>
      <c r="I699" s="2890"/>
      <c r="J699" s="2890"/>
      <c r="K699" s="2410"/>
      <c r="L699" s="2411"/>
    </row>
    <row r="700" spans="2:12" ht="13.5">
      <c r="B700" s="858">
        <f t="shared" si="16"/>
        <v>696</v>
      </c>
      <c r="C700" s="872"/>
      <c r="D700" s="2872" t="s">
        <v>4697</v>
      </c>
      <c r="E700" s="2872"/>
      <c r="F700" s="2890"/>
      <c r="G700" s="2890"/>
      <c r="H700" s="2890"/>
      <c r="I700" s="2890"/>
      <c r="J700" s="2890"/>
      <c r="K700" s="2410"/>
      <c r="L700" s="2411"/>
    </row>
    <row r="701" spans="2:12" ht="13.5">
      <c r="B701" s="858">
        <f t="shared" si="16"/>
        <v>697</v>
      </c>
      <c r="C701" s="872"/>
      <c r="D701" s="2872" t="s">
        <v>4676</v>
      </c>
      <c r="E701" s="2872"/>
      <c r="F701" s="2890"/>
      <c r="G701" s="2890"/>
      <c r="H701" s="2890"/>
      <c r="I701" s="2890"/>
      <c r="J701" s="2890"/>
      <c r="K701" s="2410"/>
      <c r="L701" s="2411"/>
    </row>
    <row r="702" spans="2:12" ht="13.5">
      <c r="B702" s="858">
        <f t="shared" si="16"/>
        <v>698</v>
      </c>
      <c r="C702" s="2886"/>
      <c r="D702" s="2872" t="s">
        <v>4690</v>
      </c>
      <c r="E702" s="2872"/>
      <c r="F702" s="2890"/>
      <c r="G702" s="2890"/>
      <c r="H702" s="2890"/>
      <c r="I702" s="2890"/>
      <c r="J702" s="2890"/>
      <c r="K702" s="2410"/>
      <c r="L702" s="2411"/>
    </row>
    <row r="703" spans="2:12" ht="13.5">
      <c r="B703" s="858">
        <f t="shared" si="16"/>
        <v>699</v>
      </c>
      <c r="C703" s="2881" t="s">
        <v>4818</v>
      </c>
      <c r="D703" s="2872"/>
      <c r="E703" s="2872"/>
      <c r="F703" s="2890"/>
      <c r="G703" s="2890"/>
      <c r="H703" s="2890"/>
      <c r="I703" s="2890"/>
      <c r="J703" s="2890"/>
      <c r="K703" s="2410"/>
      <c r="L703" s="2411"/>
    </row>
    <row r="704" spans="2:12" ht="13.5">
      <c r="B704" s="858">
        <f t="shared" si="16"/>
        <v>700</v>
      </c>
      <c r="C704" s="867" t="s">
        <v>4819</v>
      </c>
      <c r="D704" s="2872"/>
      <c r="E704" s="2872"/>
      <c r="F704" s="2890"/>
      <c r="G704" s="2890"/>
      <c r="H704" s="2890"/>
      <c r="I704" s="2890"/>
      <c r="J704" s="2890"/>
      <c r="K704" s="2410"/>
      <c r="L704" s="2411"/>
    </row>
    <row r="705" spans="2:12" ht="13.5">
      <c r="B705" s="858">
        <f t="shared" si="16"/>
        <v>701</v>
      </c>
      <c r="C705" s="872"/>
      <c r="D705" s="2872" t="s">
        <v>4673</v>
      </c>
      <c r="E705" s="2872"/>
      <c r="F705" s="2890"/>
      <c r="G705" s="2890"/>
      <c r="H705" s="2890"/>
      <c r="I705" s="2890"/>
      <c r="J705" s="2890"/>
      <c r="K705" s="2410"/>
      <c r="L705" s="2411"/>
    </row>
    <row r="706" spans="2:12" ht="13.5">
      <c r="B706" s="858">
        <f t="shared" si="16"/>
        <v>702</v>
      </c>
      <c r="C706" s="872"/>
      <c r="D706" s="2872" t="s">
        <v>4674</v>
      </c>
      <c r="E706" s="2872"/>
      <c r="F706" s="2890"/>
      <c r="G706" s="2890"/>
      <c r="H706" s="2890"/>
      <c r="I706" s="2890"/>
      <c r="J706" s="2890"/>
      <c r="K706" s="2410"/>
      <c r="L706" s="2411"/>
    </row>
    <row r="707" spans="2:12" ht="13.5">
      <c r="B707" s="858">
        <f t="shared" si="16"/>
        <v>703</v>
      </c>
      <c r="C707" s="872"/>
      <c r="D707" s="2872" t="s">
        <v>4820</v>
      </c>
      <c r="E707" s="2872"/>
      <c r="F707" s="2890"/>
      <c r="G707" s="2890"/>
      <c r="H707" s="2890"/>
      <c r="I707" s="2890"/>
      <c r="J707" s="2890"/>
      <c r="K707" s="2410"/>
      <c r="L707" s="2411"/>
    </row>
    <row r="708" spans="2:12" ht="13.5">
      <c r="B708" s="858">
        <f t="shared" si="16"/>
        <v>704</v>
      </c>
      <c r="C708" s="872"/>
      <c r="D708" s="2872" t="s">
        <v>4676</v>
      </c>
      <c r="E708" s="2872"/>
      <c r="F708" s="2890"/>
      <c r="G708" s="2890"/>
      <c r="H708" s="2890"/>
      <c r="I708" s="2890"/>
      <c r="J708" s="2890"/>
      <c r="K708" s="2410"/>
      <c r="L708" s="2411"/>
    </row>
    <row r="709" spans="2:12" ht="13.5">
      <c r="B709" s="858">
        <f t="shared" si="16"/>
        <v>705</v>
      </c>
      <c r="C709" s="2886"/>
      <c r="D709" s="2872" t="s">
        <v>4690</v>
      </c>
      <c r="E709" s="2872"/>
      <c r="F709" s="2890"/>
      <c r="G709" s="2890"/>
      <c r="H709" s="2890"/>
      <c r="I709" s="2890"/>
      <c r="J709" s="2890"/>
      <c r="K709" s="2410"/>
      <c r="L709" s="2411"/>
    </row>
    <row r="710" spans="2:12" ht="13.5">
      <c r="B710" s="858">
        <f t="shared" si="16"/>
        <v>706</v>
      </c>
      <c r="C710" s="867" t="s">
        <v>4821</v>
      </c>
      <c r="D710" s="2872"/>
      <c r="E710" s="2872"/>
      <c r="F710" s="2890"/>
      <c r="G710" s="2890"/>
      <c r="H710" s="2890"/>
      <c r="I710" s="2890"/>
      <c r="J710" s="2890"/>
      <c r="K710" s="2410"/>
      <c r="L710" s="2411"/>
    </row>
    <row r="711" spans="2:12" ht="13.5">
      <c r="B711" s="858">
        <f t="shared" si="16"/>
        <v>707</v>
      </c>
      <c r="C711" s="872"/>
      <c r="D711" s="2872" t="s">
        <v>4673</v>
      </c>
      <c r="E711" s="2872"/>
      <c r="F711" s="2890"/>
      <c r="G711" s="2890"/>
      <c r="H711" s="2890"/>
      <c r="I711" s="2890"/>
      <c r="J711" s="2890"/>
      <c r="K711" s="2410"/>
      <c r="L711" s="2411"/>
    </row>
    <row r="712" spans="2:12" ht="13.5">
      <c r="B712" s="858">
        <f t="shared" si="16"/>
        <v>708</v>
      </c>
      <c r="C712" s="872"/>
      <c r="D712" s="2872" t="s">
        <v>4674</v>
      </c>
      <c r="E712" s="2872"/>
      <c r="F712" s="2890"/>
      <c r="G712" s="2890"/>
      <c r="H712" s="2890"/>
      <c r="I712" s="2890"/>
      <c r="J712" s="2890"/>
      <c r="K712" s="2410"/>
      <c r="L712" s="2411"/>
    </row>
    <row r="713" spans="2:12" ht="13.5">
      <c r="B713" s="858">
        <f t="shared" si="16"/>
        <v>709</v>
      </c>
      <c r="C713" s="872"/>
      <c r="D713" s="2872" t="s">
        <v>4697</v>
      </c>
      <c r="E713" s="2872"/>
      <c r="F713" s="2890"/>
      <c r="G713" s="2890"/>
      <c r="H713" s="2890"/>
      <c r="I713" s="2890"/>
      <c r="J713" s="2890"/>
      <c r="K713" s="2410"/>
      <c r="L713" s="2411"/>
    </row>
    <row r="714" spans="2:12" ht="13.5">
      <c r="B714" s="858">
        <f t="shared" si="16"/>
        <v>710</v>
      </c>
      <c r="C714" s="872"/>
      <c r="D714" s="2872" t="s">
        <v>4676</v>
      </c>
      <c r="E714" s="2872"/>
      <c r="F714" s="2890"/>
      <c r="G714" s="2890"/>
      <c r="H714" s="2890"/>
      <c r="I714" s="2890"/>
      <c r="J714" s="2890"/>
      <c r="K714" s="2410"/>
      <c r="L714" s="2411"/>
    </row>
    <row r="715" spans="2:12" ht="13.5">
      <c r="B715" s="858">
        <f t="shared" si="16"/>
        <v>711</v>
      </c>
      <c r="C715" s="2886"/>
      <c r="D715" s="2872" t="s">
        <v>4690</v>
      </c>
      <c r="E715" s="2872"/>
      <c r="F715" s="2890"/>
      <c r="G715" s="2890"/>
      <c r="H715" s="2890"/>
      <c r="I715" s="2890"/>
      <c r="J715" s="2890"/>
      <c r="K715" s="2410"/>
      <c r="L715" s="2411"/>
    </row>
    <row r="716" spans="2:12" ht="13.5">
      <c r="B716" s="858">
        <f t="shared" si="16"/>
        <v>712</v>
      </c>
      <c r="C716" s="867" t="s">
        <v>4822</v>
      </c>
      <c r="D716" s="2872"/>
      <c r="E716" s="2872"/>
      <c r="F716" s="2890"/>
      <c r="G716" s="2890"/>
      <c r="H716" s="2890"/>
      <c r="I716" s="2890"/>
      <c r="J716" s="2890"/>
      <c r="K716" s="2410"/>
      <c r="L716" s="2411"/>
    </row>
    <row r="717" spans="2:12" ht="13.5">
      <c r="B717" s="858">
        <f t="shared" si="16"/>
        <v>713</v>
      </c>
      <c r="C717" s="872"/>
      <c r="D717" s="2872" t="s">
        <v>4673</v>
      </c>
      <c r="E717" s="2872"/>
      <c r="F717" s="2890"/>
      <c r="G717" s="2890"/>
      <c r="H717" s="2890"/>
      <c r="I717" s="2890"/>
      <c r="J717" s="2890"/>
      <c r="K717" s="2410"/>
      <c r="L717" s="2411"/>
    </row>
    <row r="718" spans="2:12" ht="13.5">
      <c r="B718" s="858">
        <f t="shared" si="16"/>
        <v>714</v>
      </c>
      <c r="C718" s="872"/>
      <c r="D718" s="2872" t="s">
        <v>4674</v>
      </c>
      <c r="E718" s="2872"/>
      <c r="F718" s="2890"/>
      <c r="G718" s="2890"/>
      <c r="H718" s="2890"/>
      <c r="I718" s="2890"/>
      <c r="J718" s="2890"/>
      <c r="K718" s="2410"/>
      <c r="L718" s="2411"/>
    </row>
    <row r="719" spans="2:12" ht="13.5">
      <c r="B719" s="858">
        <f t="shared" si="16"/>
        <v>715</v>
      </c>
      <c r="C719" s="872"/>
      <c r="D719" s="2872" t="s">
        <v>4697</v>
      </c>
      <c r="E719" s="2872"/>
      <c r="F719" s="2890"/>
      <c r="G719" s="2890"/>
      <c r="H719" s="2890"/>
      <c r="I719" s="2890"/>
      <c r="J719" s="2890"/>
      <c r="K719" s="2410"/>
      <c r="L719" s="2411"/>
    </row>
    <row r="720" spans="2:12" ht="13.5">
      <c r="B720" s="858">
        <f t="shared" si="16"/>
        <v>716</v>
      </c>
      <c r="C720" s="872"/>
      <c r="D720" s="2872" t="s">
        <v>4676</v>
      </c>
      <c r="E720" s="2872"/>
      <c r="F720" s="2890"/>
      <c r="G720" s="2890"/>
      <c r="H720" s="2890"/>
      <c r="I720" s="2890"/>
      <c r="J720" s="2890"/>
      <c r="K720" s="2410"/>
      <c r="L720" s="2411"/>
    </row>
    <row r="721" spans="2:12" ht="13.5">
      <c r="B721" s="858">
        <f t="shared" si="16"/>
        <v>717</v>
      </c>
      <c r="C721" s="2886"/>
      <c r="D721" s="2872" t="s">
        <v>4690</v>
      </c>
      <c r="E721" s="2872"/>
      <c r="F721" s="2890"/>
      <c r="G721" s="2890"/>
      <c r="H721" s="2890"/>
      <c r="I721" s="2890"/>
      <c r="J721" s="2890"/>
      <c r="K721" s="2410"/>
      <c r="L721" s="2411"/>
    </row>
    <row r="722" spans="2:12" ht="13.5">
      <c r="B722" s="858">
        <f t="shared" si="16"/>
        <v>718</v>
      </c>
      <c r="C722" s="866" t="s">
        <v>4823</v>
      </c>
      <c r="D722" s="2872"/>
      <c r="E722" s="2872"/>
      <c r="F722" s="2890"/>
      <c r="G722" s="2890"/>
      <c r="H722" s="2890"/>
      <c r="I722" s="2890"/>
      <c r="J722" s="2890"/>
      <c r="K722" s="2410"/>
      <c r="L722" s="2411"/>
    </row>
    <row r="723" spans="2:12" ht="13.5">
      <c r="B723" s="858">
        <f t="shared" si="16"/>
        <v>719</v>
      </c>
      <c r="C723" s="867" t="s">
        <v>4824</v>
      </c>
      <c r="D723" s="2872"/>
      <c r="E723" s="2872"/>
      <c r="F723" s="2890"/>
      <c r="G723" s="2890"/>
      <c r="H723" s="2890"/>
      <c r="I723" s="2890"/>
      <c r="J723" s="2890"/>
      <c r="K723" s="2410"/>
      <c r="L723" s="2411"/>
    </row>
    <row r="724" spans="2:12" ht="13.5">
      <c r="B724" s="858">
        <f t="shared" si="16"/>
        <v>720</v>
      </c>
      <c r="C724" s="872"/>
      <c r="D724" s="2872" t="s">
        <v>4673</v>
      </c>
      <c r="E724" s="2872"/>
      <c r="F724" s="2890"/>
      <c r="G724" s="2890"/>
      <c r="H724" s="2890"/>
      <c r="I724" s="2890"/>
      <c r="J724" s="2890"/>
      <c r="K724" s="2410"/>
      <c r="L724" s="2411"/>
    </row>
    <row r="725" spans="2:12" ht="13.5">
      <c r="B725" s="858">
        <f t="shared" si="16"/>
        <v>721</v>
      </c>
      <c r="C725" s="872"/>
      <c r="D725" s="2872" t="s">
        <v>4674</v>
      </c>
      <c r="E725" s="2872"/>
      <c r="F725" s="2890"/>
      <c r="G725" s="2890"/>
      <c r="H725" s="2890"/>
      <c r="I725" s="2890"/>
      <c r="J725" s="2890"/>
      <c r="K725" s="2410"/>
      <c r="L725" s="2411"/>
    </row>
    <row r="726" spans="2:12" ht="13.5">
      <c r="B726" s="858">
        <f t="shared" si="16"/>
        <v>722</v>
      </c>
      <c r="C726" s="872"/>
      <c r="D726" s="2872" t="s">
        <v>4675</v>
      </c>
      <c r="E726" s="2872"/>
      <c r="F726" s="2890"/>
      <c r="G726" s="2890"/>
      <c r="H726" s="2890"/>
      <c r="I726" s="2890"/>
      <c r="J726" s="2890"/>
      <c r="K726" s="2410"/>
      <c r="L726" s="2411"/>
    </row>
    <row r="727" spans="2:12" ht="13.5">
      <c r="B727" s="858">
        <f t="shared" si="16"/>
        <v>723</v>
      </c>
      <c r="C727" s="872"/>
      <c r="D727" s="2872" t="s">
        <v>4693</v>
      </c>
      <c r="E727" s="2872"/>
      <c r="F727" s="2890"/>
      <c r="G727" s="2890"/>
      <c r="H727" s="2890"/>
      <c r="I727" s="2890"/>
      <c r="J727" s="2890"/>
      <c r="K727" s="2410"/>
      <c r="L727" s="2411"/>
    </row>
    <row r="728" spans="2:12" ht="13.5">
      <c r="B728" s="858">
        <f t="shared" si="16"/>
        <v>724</v>
      </c>
      <c r="C728" s="872"/>
      <c r="D728" s="2872" t="s">
        <v>4694</v>
      </c>
      <c r="E728" s="2872"/>
      <c r="F728" s="2890"/>
      <c r="G728" s="2890"/>
      <c r="H728" s="2890"/>
      <c r="I728" s="2890"/>
      <c r="J728" s="2890"/>
      <c r="K728" s="2410"/>
      <c r="L728" s="2411"/>
    </row>
    <row r="729" spans="2:12" ht="13.5">
      <c r="B729" s="858">
        <f t="shared" si="16"/>
        <v>725</v>
      </c>
      <c r="C729" s="2886"/>
      <c r="D729" s="2872" t="s">
        <v>4678</v>
      </c>
      <c r="E729" s="2872"/>
      <c r="F729" s="2890"/>
      <c r="G729" s="2890"/>
      <c r="H729" s="2890"/>
      <c r="I729" s="2890"/>
      <c r="J729" s="2890"/>
      <c r="K729" s="2410"/>
      <c r="L729" s="2411"/>
    </row>
    <row r="730" spans="2:12" ht="13.5">
      <c r="B730" s="858">
        <f t="shared" si="16"/>
        <v>726</v>
      </c>
      <c r="C730" s="867" t="s">
        <v>4825</v>
      </c>
      <c r="D730" s="2872"/>
      <c r="E730" s="2872"/>
      <c r="F730" s="2890"/>
      <c r="G730" s="2890"/>
      <c r="H730" s="2890"/>
      <c r="I730" s="2890"/>
      <c r="J730" s="2890"/>
      <c r="K730" s="2410"/>
      <c r="L730" s="2411"/>
    </row>
    <row r="731" spans="2:12" ht="13.5">
      <c r="B731" s="858">
        <f t="shared" si="16"/>
        <v>727</v>
      </c>
      <c r="C731" s="872"/>
      <c r="D731" s="2872" t="s">
        <v>4673</v>
      </c>
      <c r="E731" s="2872"/>
      <c r="F731" s="2890"/>
      <c r="G731" s="2890"/>
      <c r="H731" s="2890"/>
      <c r="I731" s="2890"/>
      <c r="J731" s="2890"/>
      <c r="K731" s="2410"/>
      <c r="L731" s="2411"/>
    </row>
    <row r="732" spans="2:12" ht="13.5">
      <c r="B732" s="858">
        <f t="shared" si="16"/>
        <v>728</v>
      </c>
      <c r="C732" s="872"/>
      <c r="D732" s="2872" t="s">
        <v>4674</v>
      </c>
      <c r="E732" s="2872"/>
      <c r="F732" s="2890"/>
      <c r="G732" s="2890"/>
      <c r="H732" s="2890"/>
      <c r="I732" s="2890"/>
      <c r="J732" s="2890"/>
      <c r="K732" s="2410"/>
      <c r="L732" s="2411"/>
    </row>
    <row r="733" spans="2:12" ht="13.5">
      <c r="B733" s="858">
        <f t="shared" si="16"/>
        <v>729</v>
      </c>
      <c r="C733" s="872"/>
      <c r="D733" s="2872" t="s">
        <v>4675</v>
      </c>
      <c r="E733" s="2872"/>
      <c r="F733" s="2890"/>
      <c r="G733" s="2890"/>
      <c r="H733" s="2890"/>
      <c r="I733" s="2890"/>
      <c r="J733" s="2890"/>
      <c r="K733" s="2410"/>
      <c r="L733" s="2411"/>
    </row>
    <row r="734" spans="2:12" ht="13.5">
      <c r="B734" s="858">
        <f t="shared" si="16"/>
        <v>730</v>
      </c>
      <c r="C734" s="872"/>
      <c r="D734" s="2872" t="s">
        <v>4676</v>
      </c>
      <c r="E734" s="2872"/>
      <c r="F734" s="2890"/>
      <c r="G734" s="2890"/>
      <c r="H734" s="2890"/>
      <c r="I734" s="2890"/>
      <c r="J734" s="2890"/>
      <c r="K734" s="2410"/>
      <c r="L734" s="2411"/>
    </row>
    <row r="735" spans="2:12" ht="13.5">
      <c r="B735" s="858">
        <f t="shared" si="16"/>
        <v>731</v>
      </c>
      <c r="C735" s="2886"/>
      <c r="D735" s="2872" t="s">
        <v>4690</v>
      </c>
      <c r="E735" s="2872"/>
      <c r="F735" s="2890"/>
      <c r="G735" s="2890"/>
      <c r="H735" s="2890"/>
      <c r="I735" s="2890"/>
      <c r="J735" s="2890"/>
      <c r="K735" s="2410"/>
      <c r="L735" s="2411"/>
    </row>
    <row r="736" spans="2:12" ht="13.5">
      <c r="B736" s="858">
        <f t="shared" si="16"/>
        <v>732</v>
      </c>
      <c r="C736" s="867" t="s">
        <v>4826</v>
      </c>
      <c r="D736" s="2872"/>
      <c r="E736" s="2872"/>
      <c r="F736" s="2890"/>
      <c r="G736" s="2890"/>
      <c r="H736" s="2890"/>
      <c r="I736" s="2890"/>
      <c r="J736" s="2890"/>
      <c r="K736" s="2410"/>
      <c r="L736" s="2411"/>
    </row>
    <row r="737" spans="2:12" ht="13.5">
      <c r="B737" s="858">
        <f t="shared" si="16"/>
        <v>733</v>
      </c>
      <c r="C737" s="872"/>
      <c r="D737" s="2872" t="s">
        <v>4827</v>
      </c>
      <c r="E737" s="2872"/>
      <c r="F737" s="2890"/>
      <c r="G737" s="2890"/>
      <c r="H737" s="2890"/>
      <c r="I737" s="2890"/>
      <c r="J737" s="2890"/>
      <c r="K737" s="2410"/>
      <c r="L737" s="2411"/>
    </row>
    <row r="738" spans="2:12" ht="13.5">
      <c r="B738" s="858">
        <f t="shared" si="16"/>
        <v>734</v>
      </c>
      <c r="C738" s="872"/>
      <c r="D738" s="2872" t="s">
        <v>4674</v>
      </c>
      <c r="E738" s="2872"/>
      <c r="F738" s="2890"/>
      <c r="G738" s="2890"/>
      <c r="H738" s="2890"/>
      <c r="I738" s="2890"/>
      <c r="J738" s="2890"/>
      <c r="K738" s="2410"/>
      <c r="L738" s="2411"/>
    </row>
    <row r="739" spans="2:12" ht="13.5">
      <c r="B739" s="858">
        <f t="shared" si="16"/>
        <v>735</v>
      </c>
      <c r="C739" s="872"/>
      <c r="D739" s="2872" t="s">
        <v>4675</v>
      </c>
      <c r="E739" s="2872"/>
      <c r="F739" s="2890"/>
      <c r="G739" s="2890"/>
      <c r="H739" s="2890"/>
      <c r="I739" s="2890"/>
      <c r="J739" s="2890"/>
      <c r="K739" s="2410"/>
      <c r="L739" s="2411"/>
    </row>
    <row r="740" spans="2:12" ht="13.5">
      <c r="B740" s="858">
        <f t="shared" si="16"/>
        <v>736</v>
      </c>
      <c r="C740" s="872"/>
      <c r="D740" s="2872" t="s">
        <v>4676</v>
      </c>
      <c r="E740" s="2872"/>
      <c r="F740" s="2890"/>
      <c r="G740" s="2890"/>
      <c r="H740" s="2890"/>
      <c r="I740" s="2890"/>
      <c r="J740" s="2890"/>
      <c r="K740" s="2410"/>
      <c r="L740" s="2411"/>
    </row>
    <row r="741" spans="2:12" ht="13.5">
      <c r="B741" s="858">
        <f t="shared" si="16"/>
        <v>737</v>
      </c>
      <c r="C741" s="2886"/>
      <c r="D741" s="2872" t="s">
        <v>4690</v>
      </c>
      <c r="E741" s="2872"/>
      <c r="F741" s="2890"/>
      <c r="G741" s="2890"/>
      <c r="H741" s="2890"/>
      <c r="I741" s="2890"/>
      <c r="J741" s="2890"/>
      <c r="K741" s="2410"/>
      <c r="L741" s="2411"/>
    </row>
    <row r="742" spans="2:12" ht="13.5">
      <c r="B742" s="858">
        <f t="shared" si="16"/>
        <v>738</v>
      </c>
      <c r="C742" s="867" t="s">
        <v>4828</v>
      </c>
      <c r="D742" s="2872"/>
      <c r="E742" s="2872"/>
      <c r="F742" s="2890"/>
      <c r="G742" s="2890"/>
      <c r="H742" s="2890"/>
      <c r="I742" s="2890"/>
      <c r="J742" s="2890"/>
      <c r="K742" s="2410"/>
      <c r="L742" s="2411"/>
    </row>
    <row r="743" spans="2:12" ht="13.5">
      <c r="B743" s="858">
        <f t="shared" si="16"/>
        <v>739</v>
      </c>
      <c r="C743" s="872"/>
      <c r="D743" s="2872" t="s">
        <v>4827</v>
      </c>
      <c r="E743" s="2872"/>
      <c r="F743" s="2890"/>
      <c r="G743" s="2890"/>
      <c r="H743" s="2890"/>
      <c r="I743" s="2890"/>
      <c r="J743" s="2890"/>
      <c r="K743" s="2410"/>
      <c r="L743" s="2411"/>
    </row>
    <row r="744" spans="2:12" ht="13.5">
      <c r="B744" s="858">
        <f t="shared" ref="B744:B807" si="17">B743+1</f>
        <v>740</v>
      </c>
      <c r="C744" s="872"/>
      <c r="D744" s="2872" t="s">
        <v>4674</v>
      </c>
      <c r="E744" s="2872"/>
      <c r="F744" s="2890"/>
      <c r="G744" s="2890"/>
      <c r="H744" s="2890"/>
      <c r="I744" s="2890"/>
      <c r="J744" s="2890"/>
      <c r="K744" s="2410"/>
      <c r="L744" s="2411"/>
    </row>
    <row r="745" spans="2:12" ht="13.5">
      <c r="B745" s="858">
        <f t="shared" si="17"/>
        <v>741</v>
      </c>
      <c r="C745" s="872"/>
      <c r="D745" s="2872" t="s">
        <v>4675</v>
      </c>
      <c r="E745" s="2872"/>
      <c r="F745" s="2890"/>
      <c r="G745" s="2890"/>
      <c r="H745" s="2890"/>
      <c r="I745" s="2890"/>
      <c r="J745" s="2890"/>
      <c r="K745" s="2410"/>
      <c r="L745" s="2411"/>
    </row>
    <row r="746" spans="2:12" ht="13.5">
      <c r="B746" s="858">
        <f t="shared" si="17"/>
        <v>742</v>
      </c>
      <c r="C746" s="2886"/>
      <c r="D746" s="2872" t="s">
        <v>4676</v>
      </c>
      <c r="E746" s="2872"/>
      <c r="F746" s="2890"/>
      <c r="G746" s="2890"/>
      <c r="H746" s="2890"/>
      <c r="I746" s="2890"/>
      <c r="J746" s="2890"/>
      <c r="K746" s="2410"/>
      <c r="L746" s="2411"/>
    </row>
    <row r="747" spans="2:12" ht="13.5">
      <c r="B747" s="858">
        <f t="shared" si="17"/>
        <v>743</v>
      </c>
      <c r="C747" s="866" t="s">
        <v>4829</v>
      </c>
      <c r="D747" s="2872"/>
      <c r="E747" s="2872"/>
      <c r="F747" s="2890"/>
      <c r="G747" s="2890"/>
      <c r="H747" s="2890"/>
      <c r="I747" s="2890"/>
      <c r="J747" s="2890"/>
      <c r="K747" s="2410"/>
      <c r="L747" s="2411"/>
    </row>
    <row r="748" spans="2:12" ht="13.5">
      <c r="B748" s="858">
        <f t="shared" si="17"/>
        <v>744</v>
      </c>
      <c r="C748" s="867" t="s">
        <v>4830</v>
      </c>
      <c r="D748" s="2872"/>
      <c r="E748" s="2872"/>
      <c r="F748" s="2890"/>
      <c r="G748" s="2890"/>
      <c r="H748" s="2890"/>
      <c r="I748" s="2890"/>
      <c r="J748" s="2890"/>
      <c r="K748" s="2410"/>
      <c r="L748" s="2411"/>
    </row>
    <row r="749" spans="2:12" ht="13.5">
      <c r="B749" s="858">
        <f t="shared" si="17"/>
        <v>745</v>
      </c>
      <c r="C749" s="872"/>
      <c r="D749" s="2872" t="s">
        <v>4673</v>
      </c>
      <c r="E749" s="2872"/>
      <c r="F749" s="2890"/>
      <c r="G749" s="2890"/>
      <c r="H749" s="2890"/>
      <c r="I749" s="2890"/>
      <c r="J749" s="2890"/>
      <c r="K749" s="2410"/>
      <c r="L749" s="2411"/>
    </row>
    <row r="750" spans="2:12" ht="13.5">
      <c r="B750" s="858">
        <f t="shared" si="17"/>
        <v>746</v>
      </c>
      <c r="C750" s="872"/>
      <c r="D750" s="2872" t="s">
        <v>4674</v>
      </c>
      <c r="E750" s="2872"/>
      <c r="F750" s="2890"/>
      <c r="G750" s="2890"/>
      <c r="H750" s="2890"/>
      <c r="I750" s="2890"/>
      <c r="J750" s="2890"/>
      <c r="K750" s="2410"/>
      <c r="L750" s="2411"/>
    </row>
    <row r="751" spans="2:12" ht="13.5">
      <c r="B751" s="858">
        <f t="shared" si="17"/>
        <v>747</v>
      </c>
      <c r="C751" s="872"/>
      <c r="D751" s="2872" t="s">
        <v>4697</v>
      </c>
      <c r="E751" s="2872"/>
      <c r="F751" s="2890"/>
      <c r="G751" s="2890"/>
      <c r="H751" s="2890"/>
      <c r="I751" s="2890"/>
      <c r="J751" s="2890"/>
      <c r="K751" s="2410"/>
      <c r="L751" s="2411"/>
    </row>
    <row r="752" spans="2:12" ht="13.5">
      <c r="B752" s="858">
        <f t="shared" si="17"/>
        <v>748</v>
      </c>
      <c r="C752" s="2886"/>
      <c r="D752" s="2872" t="s">
        <v>4735</v>
      </c>
      <c r="E752" s="2872"/>
      <c r="F752" s="2890"/>
      <c r="G752" s="2890"/>
      <c r="H752" s="2890"/>
      <c r="I752" s="2890"/>
      <c r="J752" s="2890"/>
      <c r="K752" s="2410"/>
      <c r="L752" s="2411"/>
    </row>
    <row r="753" spans="2:12" ht="13.5">
      <c r="B753" s="858">
        <f t="shared" si="17"/>
        <v>749</v>
      </c>
      <c r="C753" s="867" t="s">
        <v>4831</v>
      </c>
      <c r="D753" s="2872"/>
      <c r="E753" s="2872"/>
      <c r="F753" s="2890"/>
      <c r="G753" s="2890"/>
      <c r="H753" s="2890"/>
      <c r="I753" s="2890"/>
      <c r="J753" s="2890"/>
      <c r="K753" s="2410"/>
      <c r="L753" s="2411"/>
    </row>
    <row r="754" spans="2:12" ht="13.5">
      <c r="B754" s="858">
        <f t="shared" si="17"/>
        <v>750</v>
      </c>
      <c r="C754" s="872"/>
      <c r="D754" s="2870" t="s">
        <v>4832</v>
      </c>
      <c r="E754" s="2872"/>
      <c r="F754" s="2890"/>
      <c r="G754" s="2890"/>
      <c r="H754" s="2890"/>
      <c r="I754" s="2890"/>
      <c r="J754" s="2890"/>
      <c r="K754" s="2410"/>
      <c r="L754" s="2411"/>
    </row>
    <row r="755" spans="2:12" ht="13.5">
      <c r="B755" s="858">
        <f t="shared" si="17"/>
        <v>751</v>
      </c>
      <c r="C755" s="872"/>
      <c r="D755" s="1028"/>
      <c r="E755" s="2872" t="s">
        <v>4681</v>
      </c>
      <c r="F755" s="2890"/>
      <c r="G755" s="2890"/>
      <c r="H755" s="2890"/>
      <c r="I755" s="2890"/>
      <c r="J755" s="2890"/>
      <c r="K755" s="2410"/>
      <c r="L755" s="2411"/>
    </row>
    <row r="756" spans="2:12" ht="13.5">
      <c r="B756" s="858">
        <f t="shared" si="17"/>
        <v>752</v>
      </c>
      <c r="C756" s="872"/>
      <c r="D756" s="1028"/>
      <c r="E756" s="2872" t="s">
        <v>4682</v>
      </c>
      <c r="F756" s="2890"/>
      <c r="G756" s="2890"/>
      <c r="H756" s="2890"/>
      <c r="I756" s="2890"/>
      <c r="J756" s="2890"/>
      <c r="K756" s="2410"/>
      <c r="L756" s="2411"/>
    </row>
    <row r="757" spans="2:12" ht="13.5">
      <c r="B757" s="858">
        <f t="shared" si="17"/>
        <v>753</v>
      </c>
      <c r="C757" s="872"/>
      <c r="D757" s="1028"/>
      <c r="E757" s="2872" t="s">
        <v>4686</v>
      </c>
      <c r="F757" s="2890"/>
      <c r="G757" s="2890"/>
      <c r="H757" s="2890"/>
      <c r="I757" s="2890"/>
      <c r="J757" s="2890"/>
      <c r="K757" s="2410"/>
      <c r="L757" s="2411"/>
    </row>
    <row r="758" spans="2:12" ht="13.5">
      <c r="B758" s="858">
        <f t="shared" si="17"/>
        <v>754</v>
      </c>
      <c r="C758" s="872"/>
      <c r="D758" s="1028"/>
      <c r="E758" s="2872" t="s">
        <v>4687</v>
      </c>
      <c r="F758" s="2890"/>
      <c r="G758" s="2890"/>
      <c r="H758" s="2890"/>
      <c r="I758" s="2890"/>
      <c r="J758" s="2890"/>
      <c r="K758" s="2410"/>
      <c r="L758" s="2411"/>
    </row>
    <row r="759" spans="2:12" ht="13.5">
      <c r="B759" s="858">
        <f t="shared" si="17"/>
        <v>755</v>
      </c>
      <c r="C759" s="872"/>
      <c r="D759" s="1520"/>
      <c r="E759" s="2872" t="s">
        <v>4688</v>
      </c>
      <c r="F759" s="2890"/>
      <c r="G759" s="2890"/>
      <c r="H759" s="2890"/>
      <c r="I759" s="2890"/>
      <c r="J759" s="2890"/>
      <c r="K759" s="2410"/>
      <c r="L759" s="2411"/>
    </row>
    <row r="760" spans="2:12" ht="13.5">
      <c r="B760" s="858">
        <f t="shared" si="17"/>
        <v>756</v>
      </c>
      <c r="C760" s="872"/>
      <c r="D760" s="2870" t="s">
        <v>4833</v>
      </c>
      <c r="E760" s="2872"/>
      <c r="F760" s="2890"/>
      <c r="G760" s="2890"/>
      <c r="H760" s="2890"/>
      <c r="I760" s="2890"/>
      <c r="J760" s="2890"/>
      <c r="K760" s="2410"/>
      <c r="L760" s="2411"/>
    </row>
    <row r="761" spans="2:12" ht="13.5">
      <c r="B761" s="858">
        <f t="shared" si="17"/>
        <v>757</v>
      </c>
      <c r="C761" s="872"/>
      <c r="D761" s="1028"/>
      <c r="E761" s="2872" t="s">
        <v>4681</v>
      </c>
      <c r="F761" s="2890"/>
      <c r="G761" s="2890"/>
      <c r="H761" s="2890"/>
      <c r="I761" s="2890"/>
      <c r="J761" s="2890"/>
      <c r="K761" s="2410"/>
      <c r="L761" s="2411"/>
    </row>
    <row r="762" spans="2:12" ht="13.5">
      <c r="B762" s="858">
        <f t="shared" si="17"/>
        <v>758</v>
      </c>
      <c r="C762" s="872"/>
      <c r="D762" s="1028"/>
      <c r="E762" s="2872" t="s">
        <v>4682</v>
      </c>
      <c r="F762" s="2890"/>
      <c r="G762" s="2890"/>
      <c r="H762" s="2890"/>
      <c r="I762" s="2890"/>
      <c r="J762" s="2890"/>
      <c r="K762" s="2410"/>
      <c r="L762" s="2411"/>
    </row>
    <row r="763" spans="2:12" ht="13.5">
      <c r="B763" s="858">
        <f t="shared" si="17"/>
        <v>759</v>
      </c>
      <c r="C763" s="872"/>
      <c r="D763" s="1028"/>
      <c r="E763" s="2872" t="s">
        <v>4686</v>
      </c>
      <c r="F763" s="2890"/>
      <c r="G763" s="2890"/>
      <c r="H763" s="2890"/>
      <c r="I763" s="2890"/>
      <c r="J763" s="2890"/>
      <c r="K763" s="2410"/>
      <c r="L763" s="2411"/>
    </row>
    <row r="764" spans="2:12" ht="13.5">
      <c r="B764" s="858">
        <f t="shared" si="17"/>
        <v>760</v>
      </c>
      <c r="C764" s="872"/>
      <c r="D764" s="1028"/>
      <c r="E764" s="2872" t="s">
        <v>4772</v>
      </c>
      <c r="F764" s="2890"/>
      <c r="G764" s="2890"/>
      <c r="H764" s="2890"/>
      <c r="I764" s="2890"/>
      <c r="J764" s="2890"/>
      <c r="K764" s="2410"/>
      <c r="L764" s="2411"/>
    </row>
    <row r="765" spans="2:12" ht="13.5">
      <c r="B765" s="858">
        <f t="shared" si="17"/>
        <v>761</v>
      </c>
      <c r="C765" s="872"/>
      <c r="D765" s="1520"/>
      <c r="E765" s="2872" t="s">
        <v>4688</v>
      </c>
      <c r="F765" s="2890"/>
      <c r="G765" s="2890"/>
      <c r="H765" s="2890"/>
      <c r="I765" s="2890"/>
      <c r="J765" s="2890"/>
      <c r="K765" s="2410"/>
      <c r="L765" s="2411"/>
    </row>
    <row r="766" spans="2:12" ht="13.5">
      <c r="B766" s="858">
        <f t="shared" si="17"/>
        <v>762</v>
      </c>
      <c r="C766" s="872"/>
      <c r="D766" s="2870" t="s">
        <v>4834</v>
      </c>
      <c r="E766" s="2872"/>
      <c r="F766" s="2890"/>
      <c r="G766" s="2890"/>
      <c r="H766" s="2890"/>
      <c r="I766" s="2890"/>
      <c r="J766" s="2890"/>
      <c r="K766" s="2410"/>
      <c r="L766" s="2411"/>
    </row>
    <row r="767" spans="2:12" ht="13.5">
      <c r="B767" s="858">
        <f t="shared" si="17"/>
        <v>763</v>
      </c>
      <c r="C767" s="872"/>
      <c r="D767" s="1028"/>
      <c r="E767" s="2870" t="s">
        <v>4835</v>
      </c>
      <c r="F767" s="2890"/>
      <c r="G767" s="2890"/>
      <c r="H767" s="2890"/>
      <c r="I767" s="2890"/>
      <c r="J767" s="2890"/>
      <c r="K767" s="2410"/>
      <c r="L767" s="2411"/>
    </row>
    <row r="768" spans="2:12" ht="13.5">
      <c r="B768" s="858">
        <f t="shared" si="17"/>
        <v>764</v>
      </c>
      <c r="C768" s="872"/>
      <c r="D768" s="1028"/>
      <c r="E768" s="1028"/>
      <c r="F768" s="2872" t="s">
        <v>4776</v>
      </c>
      <c r="G768" s="2890"/>
      <c r="H768" s="2890"/>
      <c r="I768" s="2890"/>
      <c r="J768" s="2890"/>
      <c r="K768" s="2410"/>
      <c r="L768" s="2411"/>
    </row>
    <row r="769" spans="2:12" ht="13.5">
      <c r="B769" s="858">
        <f t="shared" si="17"/>
        <v>765</v>
      </c>
      <c r="C769" s="872"/>
      <c r="D769" s="1028"/>
      <c r="E769" s="1028"/>
      <c r="F769" s="2872" t="s">
        <v>4777</v>
      </c>
      <c r="G769" s="2890"/>
      <c r="H769" s="2890"/>
      <c r="I769" s="2890"/>
      <c r="J769" s="2890"/>
      <c r="K769" s="2410"/>
      <c r="L769" s="2411"/>
    </row>
    <row r="770" spans="2:12" ht="13.5">
      <c r="B770" s="858">
        <f t="shared" si="17"/>
        <v>766</v>
      </c>
      <c r="C770" s="872"/>
      <c r="D770" s="1028"/>
      <c r="E770" s="1028"/>
      <c r="F770" s="2872" t="s">
        <v>4836</v>
      </c>
      <c r="G770" s="2890"/>
      <c r="H770" s="2890"/>
      <c r="I770" s="2890"/>
      <c r="J770" s="2890"/>
      <c r="K770" s="2410"/>
      <c r="L770" s="2411"/>
    </row>
    <row r="771" spans="2:12" ht="13.5">
      <c r="B771" s="858">
        <f t="shared" si="17"/>
        <v>767</v>
      </c>
      <c r="C771" s="872"/>
      <c r="D771" s="1028"/>
      <c r="E771" s="1028"/>
      <c r="F771" s="2872" t="s">
        <v>4837</v>
      </c>
      <c r="G771" s="2890"/>
      <c r="H771" s="2890"/>
      <c r="I771" s="2890"/>
      <c r="J771" s="2890"/>
      <c r="K771" s="2410"/>
      <c r="L771" s="2411"/>
    </row>
    <row r="772" spans="2:12" ht="13.5">
      <c r="B772" s="858">
        <f t="shared" si="17"/>
        <v>768</v>
      </c>
      <c r="C772" s="872"/>
      <c r="D772" s="1028"/>
      <c r="E772" s="1520"/>
      <c r="F772" s="2872" t="s">
        <v>4782</v>
      </c>
      <c r="G772" s="2890"/>
      <c r="H772" s="2890"/>
      <c r="I772" s="2890"/>
      <c r="J772" s="2890"/>
      <c r="K772" s="2410"/>
      <c r="L772" s="2411"/>
    </row>
    <row r="773" spans="2:12" ht="13.5">
      <c r="B773" s="858">
        <f t="shared" si="17"/>
        <v>769</v>
      </c>
      <c r="C773" s="872"/>
      <c r="D773" s="1028"/>
      <c r="E773" s="2870" t="s">
        <v>4838</v>
      </c>
      <c r="F773" s="2890"/>
      <c r="G773" s="2890"/>
      <c r="H773" s="2890"/>
      <c r="I773" s="2890"/>
      <c r="J773" s="2890"/>
      <c r="K773" s="2410"/>
      <c r="L773" s="2411"/>
    </row>
    <row r="774" spans="2:12" ht="13.5">
      <c r="B774" s="858">
        <f t="shared" si="17"/>
        <v>770</v>
      </c>
      <c r="C774" s="872"/>
      <c r="D774" s="1028"/>
      <c r="E774" s="1028"/>
      <c r="F774" s="2872" t="s">
        <v>4776</v>
      </c>
      <c r="G774" s="2890"/>
      <c r="H774" s="2890"/>
      <c r="I774" s="2890"/>
      <c r="J774" s="2890"/>
      <c r="K774" s="2410"/>
      <c r="L774" s="2411"/>
    </row>
    <row r="775" spans="2:12" ht="13.5">
      <c r="B775" s="858">
        <f t="shared" si="17"/>
        <v>771</v>
      </c>
      <c r="C775" s="872"/>
      <c r="D775" s="1028"/>
      <c r="E775" s="1028"/>
      <c r="F775" s="2872" t="s">
        <v>4777</v>
      </c>
      <c r="G775" s="2890"/>
      <c r="H775" s="2890"/>
      <c r="I775" s="2890"/>
      <c r="J775" s="2890"/>
      <c r="K775" s="2410"/>
      <c r="L775" s="2411"/>
    </row>
    <row r="776" spans="2:12" ht="13.5">
      <c r="B776" s="858">
        <f t="shared" si="17"/>
        <v>772</v>
      </c>
      <c r="C776" s="872"/>
      <c r="D776" s="1028"/>
      <c r="E776" s="1028"/>
      <c r="F776" s="2872" t="s">
        <v>4837</v>
      </c>
      <c r="G776" s="2890"/>
      <c r="H776" s="2890"/>
      <c r="I776" s="2890"/>
      <c r="J776" s="2890"/>
      <c r="K776" s="2410"/>
      <c r="L776" s="2411"/>
    </row>
    <row r="777" spans="2:12" ht="13.5">
      <c r="B777" s="858">
        <f t="shared" si="17"/>
        <v>773</v>
      </c>
      <c r="C777" s="872"/>
      <c r="D777" s="1028"/>
      <c r="E777" s="1028"/>
      <c r="F777" s="2872" t="s">
        <v>4836</v>
      </c>
      <c r="G777" s="2890"/>
      <c r="H777" s="2890"/>
      <c r="I777" s="2890"/>
      <c r="J777" s="2890"/>
      <c r="K777" s="2410"/>
      <c r="L777" s="2411"/>
    </row>
    <row r="778" spans="2:12" ht="13.5">
      <c r="B778" s="858">
        <f t="shared" si="17"/>
        <v>774</v>
      </c>
      <c r="C778" s="872"/>
      <c r="D778" s="1028"/>
      <c r="E778" s="1520"/>
      <c r="F778" s="2872" t="s">
        <v>4782</v>
      </c>
      <c r="G778" s="2890"/>
      <c r="H778" s="2890"/>
      <c r="I778" s="2890"/>
      <c r="J778" s="2890"/>
      <c r="K778" s="2410"/>
      <c r="L778" s="2411"/>
    </row>
    <row r="779" spans="2:12" ht="13.5">
      <c r="B779" s="858">
        <f t="shared" si="17"/>
        <v>775</v>
      </c>
      <c r="C779" s="872"/>
      <c r="D779" s="1028"/>
      <c r="E779" s="2870" t="s">
        <v>4839</v>
      </c>
      <c r="F779" s="2890"/>
      <c r="G779" s="2890"/>
      <c r="H779" s="2890"/>
      <c r="I779" s="2890"/>
      <c r="J779" s="2890"/>
      <c r="K779" s="2410"/>
      <c r="L779" s="2411"/>
    </row>
    <row r="780" spans="2:12" ht="13.5">
      <c r="B780" s="858">
        <f t="shared" si="17"/>
        <v>776</v>
      </c>
      <c r="C780" s="872"/>
      <c r="D780" s="1028"/>
      <c r="E780" s="1028"/>
      <c r="F780" s="2872" t="s">
        <v>4776</v>
      </c>
      <c r="G780" s="2890"/>
      <c r="H780" s="2890"/>
      <c r="I780" s="2890"/>
      <c r="J780" s="2890"/>
      <c r="K780" s="2410"/>
      <c r="L780" s="2411"/>
    </row>
    <row r="781" spans="2:12" ht="13.5">
      <c r="B781" s="858">
        <f t="shared" si="17"/>
        <v>777</v>
      </c>
      <c r="C781" s="872"/>
      <c r="D781" s="1028"/>
      <c r="E781" s="1028"/>
      <c r="F781" s="2872" t="s">
        <v>4777</v>
      </c>
      <c r="G781" s="2890"/>
      <c r="H781" s="2890"/>
      <c r="I781" s="2890"/>
      <c r="J781" s="2890"/>
      <c r="K781" s="2410"/>
      <c r="L781" s="2411"/>
    </row>
    <row r="782" spans="2:12" ht="13.5">
      <c r="B782" s="858">
        <f t="shared" si="17"/>
        <v>778</v>
      </c>
      <c r="C782" s="872"/>
      <c r="D782" s="1028"/>
      <c r="E782" s="1028"/>
      <c r="F782" s="2872" t="s">
        <v>4840</v>
      </c>
      <c r="G782" s="2890"/>
      <c r="H782" s="2890"/>
      <c r="I782" s="2890"/>
      <c r="J782" s="2890"/>
      <c r="K782" s="2410"/>
      <c r="L782" s="2411"/>
    </row>
    <row r="783" spans="2:12" ht="13.5">
      <c r="B783" s="858">
        <f t="shared" si="17"/>
        <v>779</v>
      </c>
      <c r="C783" s="872"/>
      <c r="D783" s="1028"/>
      <c r="E783" s="1028"/>
      <c r="F783" s="2872" t="s">
        <v>4779</v>
      </c>
      <c r="G783" s="2890"/>
      <c r="H783" s="2890"/>
      <c r="I783" s="2890"/>
      <c r="J783" s="2890"/>
      <c r="K783" s="2410"/>
      <c r="L783" s="2411"/>
    </row>
    <row r="784" spans="2:12" ht="13.5">
      <c r="B784" s="858">
        <f t="shared" si="17"/>
        <v>780</v>
      </c>
      <c r="C784" s="872"/>
      <c r="D784" s="1028"/>
      <c r="E784" s="1520"/>
      <c r="F784" s="2872" t="s">
        <v>4782</v>
      </c>
      <c r="G784" s="2890"/>
      <c r="H784" s="2890"/>
      <c r="I784" s="2890"/>
      <c r="J784" s="2890"/>
      <c r="K784" s="2410"/>
      <c r="L784" s="2411"/>
    </row>
    <row r="785" spans="2:12" ht="13.5">
      <c r="B785" s="858">
        <f t="shared" si="17"/>
        <v>781</v>
      </c>
      <c r="C785" s="872"/>
      <c r="D785" s="1028"/>
      <c r="E785" s="2870" t="s">
        <v>4841</v>
      </c>
      <c r="F785" s="2890"/>
      <c r="G785" s="2890"/>
      <c r="H785" s="2890"/>
      <c r="I785" s="2890"/>
      <c r="J785" s="2890"/>
      <c r="K785" s="2410"/>
      <c r="L785" s="2411"/>
    </row>
    <row r="786" spans="2:12" ht="13.5">
      <c r="B786" s="858">
        <f t="shared" si="17"/>
        <v>782</v>
      </c>
      <c r="C786" s="872"/>
      <c r="D786" s="1028"/>
      <c r="E786" s="1028"/>
      <c r="F786" s="2872" t="s">
        <v>4776</v>
      </c>
      <c r="G786" s="2890"/>
      <c r="H786" s="2890"/>
      <c r="I786" s="2890"/>
      <c r="J786" s="2890"/>
      <c r="K786" s="2410"/>
      <c r="L786" s="2411"/>
    </row>
    <row r="787" spans="2:12" ht="13.5">
      <c r="B787" s="858">
        <f t="shared" si="17"/>
        <v>783</v>
      </c>
      <c r="C787" s="872"/>
      <c r="D787" s="1028"/>
      <c r="E787" s="1028"/>
      <c r="F787" s="2872" t="s">
        <v>4777</v>
      </c>
      <c r="G787" s="2890"/>
      <c r="H787" s="2890"/>
      <c r="I787" s="2890"/>
      <c r="J787" s="2890"/>
      <c r="K787" s="2410"/>
      <c r="L787" s="2411"/>
    </row>
    <row r="788" spans="2:12" ht="13.5">
      <c r="B788" s="858">
        <f t="shared" si="17"/>
        <v>784</v>
      </c>
      <c r="C788" s="872"/>
      <c r="D788" s="1028"/>
      <c r="E788" s="1028"/>
      <c r="F788" s="2872" t="s">
        <v>4837</v>
      </c>
      <c r="G788" s="2890"/>
      <c r="H788" s="2890"/>
      <c r="I788" s="2890"/>
      <c r="J788" s="2890"/>
      <c r="K788" s="2410"/>
      <c r="L788" s="2411"/>
    </row>
    <row r="789" spans="2:12" ht="13.5">
      <c r="B789" s="858">
        <f t="shared" si="17"/>
        <v>785</v>
      </c>
      <c r="C789" s="872"/>
      <c r="D789" s="1028"/>
      <c r="E789" s="1028"/>
      <c r="F789" s="2872" t="s">
        <v>4836</v>
      </c>
      <c r="G789" s="2890"/>
      <c r="H789" s="2890"/>
      <c r="I789" s="2890"/>
      <c r="J789" s="2890"/>
      <c r="K789" s="2410"/>
      <c r="L789" s="2411"/>
    </row>
    <row r="790" spans="2:12" ht="13.5">
      <c r="B790" s="858">
        <f t="shared" si="17"/>
        <v>786</v>
      </c>
      <c r="C790" s="872"/>
      <c r="D790" s="1028"/>
      <c r="E790" s="1520"/>
      <c r="F790" s="2872" t="s">
        <v>4782</v>
      </c>
      <c r="G790" s="2890"/>
      <c r="H790" s="2890"/>
      <c r="I790" s="2890"/>
      <c r="J790" s="2890"/>
      <c r="K790" s="2410"/>
      <c r="L790" s="2411"/>
    </row>
    <row r="791" spans="2:12" ht="13.5">
      <c r="B791" s="858">
        <f t="shared" si="17"/>
        <v>787</v>
      </c>
      <c r="C791" s="872"/>
      <c r="D791" s="1028"/>
      <c r="E791" s="2870" t="s">
        <v>4842</v>
      </c>
      <c r="F791" s="2890"/>
      <c r="G791" s="2890"/>
      <c r="H791" s="2890"/>
      <c r="I791" s="2890"/>
      <c r="J791" s="2890"/>
      <c r="K791" s="2410"/>
      <c r="L791" s="2411"/>
    </row>
    <row r="792" spans="2:12" ht="13.5">
      <c r="B792" s="858">
        <f t="shared" si="17"/>
        <v>788</v>
      </c>
      <c r="C792" s="872"/>
      <c r="D792" s="1028"/>
      <c r="E792" s="1028"/>
      <c r="F792" s="2872" t="s">
        <v>4776</v>
      </c>
      <c r="G792" s="2890"/>
      <c r="H792" s="2890"/>
      <c r="I792" s="2890"/>
      <c r="J792" s="2890"/>
      <c r="K792" s="2410"/>
      <c r="L792" s="2411"/>
    </row>
    <row r="793" spans="2:12" ht="13.5">
      <c r="B793" s="858">
        <f t="shared" si="17"/>
        <v>789</v>
      </c>
      <c r="C793" s="872"/>
      <c r="D793" s="1028"/>
      <c r="E793" s="1028"/>
      <c r="F793" s="2872" t="s">
        <v>4777</v>
      </c>
      <c r="G793" s="2890"/>
      <c r="H793" s="2890"/>
      <c r="I793" s="2890"/>
      <c r="J793" s="2890"/>
      <c r="K793" s="2410"/>
      <c r="L793" s="2411"/>
    </row>
    <row r="794" spans="2:12" ht="13.5">
      <c r="B794" s="858">
        <f t="shared" si="17"/>
        <v>790</v>
      </c>
      <c r="C794" s="872"/>
      <c r="D794" s="1028"/>
      <c r="E794" s="1028"/>
      <c r="F794" s="2872" t="s">
        <v>4837</v>
      </c>
      <c r="G794" s="2890"/>
      <c r="H794" s="2890"/>
      <c r="I794" s="2890"/>
      <c r="J794" s="2890"/>
      <c r="K794" s="2410"/>
      <c r="L794" s="2411"/>
    </row>
    <row r="795" spans="2:12" ht="13.5">
      <c r="B795" s="858">
        <f t="shared" si="17"/>
        <v>791</v>
      </c>
      <c r="C795" s="872"/>
      <c r="D795" s="1028"/>
      <c r="E795" s="1028"/>
      <c r="F795" s="2872" t="s">
        <v>4836</v>
      </c>
      <c r="G795" s="2890"/>
      <c r="H795" s="2890"/>
      <c r="I795" s="2890"/>
      <c r="J795" s="2890"/>
      <c r="K795" s="2410"/>
      <c r="L795" s="2411"/>
    </row>
    <row r="796" spans="2:12" ht="13.5">
      <c r="B796" s="858">
        <f t="shared" si="17"/>
        <v>792</v>
      </c>
      <c r="C796" s="872"/>
      <c r="D796" s="1520"/>
      <c r="E796" s="1520"/>
      <c r="F796" s="2872" t="s">
        <v>4782</v>
      </c>
      <c r="G796" s="2890"/>
      <c r="H796" s="2890"/>
      <c r="I796" s="2890"/>
      <c r="J796" s="2890"/>
      <c r="K796" s="2410"/>
      <c r="L796" s="2411"/>
    </row>
    <row r="797" spans="2:12" ht="13.5">
      <c r="B797" s="858">
        <f t="shared" si="17"/>
        <v>793</v>
      </c>
      <c r="C797" s="872"/>
      <c r="D797" s="2870" t="s">
        <v>4843</v>
      </c>
      <c r="E797" s="2872"/>
      <c r="F797" s="2890"/>
      <c r="G797" s="2890"/>
      <c r="H797" s="2890"/>
      <c r="I797" s="2890"/>
      <c r="J797" s="2890"/>
      <c r="K797" s="2410"/>
      <c r="L797" s="2411"/>
    </row>
    <row r="798" spans="2:12" ht="13.5">
      <c r="B798" s="858">
        <f t="shared" si="17"/>
        <v>794</v>
      </c>
      <c r="C798" s="872"/>
      <c r="D798" s="1028"/>
      <c r="E798" s="1486" t="s">
        <v>4823</v>
      </c>
      <c r="F798" s="2890"/>
      <c r="G798" s="2890"/>
      <c r="H798" s="2890"/>
      <c r="I798" s="2890"/>
      <c r="J798" s="2890"/>
      <c r="K798" s="2410"/>
      <c r="L798" s="2411"/>
    </row>
    <row r="799" spans="2:12" ht="13.5">
      <c r="B799" s="858">
        <f t="shared" si="17"/>
        <v>795</v>
      </c>
      <c r="C799" s="872"/>
      <c r="D799" s="879"/>
      <c r="E799" s="896" t="s">
        <v>4844</v>
      </c>
      <c r="F799" s="2890"/>
      <c r="G799" s="2890"/>
      <c r="H799" s="2890"/>
      <c r="I799" s="2890"/>
      <c r="J799" s="2890"/>
      <c r="K799" s="2410"/>
      <c r="L799" s="2411"/>
    </row>
    <row r="800" spans="2:12" ht="13.5">
      <c r="B800" s="858">
        <f t="shared" si="17"/>
        <v>796</v>
      </c>
      <c r="C800" s="872"/>
      <c r="D800" s="879"/>
      <c r="E800" s="1028"/>
      <c r="F800" s="2872" t="s">
        <v>4776</v>
      </c>
      <c r="G800" s="2890"/>
      <c r="H800" s="2890"/>
      <c r="I800" s="2890"/>
      <c r="J800" s="2890"/>
      <c r="K800" s="2410"/>
      <c r="L800" s="2411"/>
    </row>
    <row r="801" spans="2:12" ht="13.5">
      <c r="B801" s="858">
        <f t="shared" si="17"/>
        <v>797</v>
      </c>
      <c r="C801" s="872"/>
      <c r="D801" s="879"/>
      <c r="E801" s="1028"/>
      <c r="F801" s="2872" t="s">
        <v>4777</v>
      </c>
      <c r="G801" s="2890"/>
      <c r="H801" s="2890"/>
      <c r="I801" s="2890"/>
      <c r="J801" s="2890"/>
      <c r="K801" s="2410"/>
      <c r="L801" s="2411"/>
    </row>
    <row r="802" spans="2:12" ht="13.5">
      <c r="B802" s="858">
        <f t="shared" si="17"/>
        <v>798</v>
      </c>
      <c r="C802" s="872"/>
      <c r="D802" s="879"/>
      <c r="E802" s="1028"/>
      <c r="F802" s="2872" t="s">
        <v>4837</v>
      </c>
      <c r="G802" s="2890"/>
      <c r="H802" s="2890"/>
      <c r="I802" s="2890"/>
      <c r="J802" s="2890"/>
      <c r="K802" s="2410"/>
      <c r="L802" s="2411"/>
    </row>
    <row r="803" spans="2:12" ht="13.5">
      <c r="B803" s="858">
        <f t="shared" si="17"/>
        <v>799</v>
      </c>
      <c r="C803" s="872"/>
      <c r="D803" s="879"/>
      <c r="E803" s="1028"/>
      <c r="F803" s="2872" t="s">
        <v>4845</v>
      </c>
      <c r="G803" s="2890"/>
      <c r="H803" s="2890"/>
      <c r="I803" s="2890"/>
      <c r="J803" s="2890"/>
      <c r="K803" s="2410"/>
      <c r="L803" s="2411"/>
    </row>
    <row r="804" spans="2:12" ht="13.5">
      <c r="B804" s="858">
        <f t="shared" si="17"/>
        <v>800</v>
      </c>
      <c r="C804" s="872"/>
      <c r="D804" s="879"/>
      <c r="E804" s="1028"/>
      <c r="F804" s="2872" t="s">
        <v>4784</v>
      </c>
      <c r="G804" s="2890"/>
      <c r="H804" s="2890"/>
      <c r="I804" s="2890"/>
      <c r="J804" s="2890"/>
      <c r="K804" s="2410"/>
      <c r="L804" s="2411"/>
    </row>
    <row r="805" spans="2:12" ht="13.5">
      <c r="B805" s="858">
        <f t="shared" si="17"/>
        <v>801</v>
      </c>
      <c r="C805" s="872"/>
      <c r="D805" s="879"/>
      <c r="E805" s="1520"/>
      <c r="F805" s="2872" t="s">
        <v>4785</v>
      </c>
      <c r="G805" s="2890"/>
      <c r="H805" s="2890"/>
      <c r="I805" s="2890"/>
      <c r="J805" s="2890"/>
      <c r="K805" s="2410"/>
      <c r="L805" s="2411"/>
    </row>
    <row r="806" spans="2:12" ht="13.5">
      <c r="B806" s="858">
        <f t="shared" si="17"/>
        <v>802</v>
      </c>
      <c r="C806" s="872"/>
      <c r="D806" s="879"/>
      <c r="E806" s="1486" t="s">
        <v>4846</v>
      </c>
      <c r="F806" s="2890"/>
      <c r="G806" s="2890"/>
      <c r="H806" s="2890"/>
      <c r="I806" s="2890"/>
      <c r="J806" s="2890"/>
      <c r="K806" s="2410"/>
      <c r="L806" s="2411"/>
    </row>
    <row r="807" spans="2:12" ht="13.5">
      <c r="B807" s="858">
        <f t="shared" si="17"/>
        <v>803</v>
      </c>
      <c r="C807" s="872"/>
      <c r="D807" s="879"/>
      <c r="E807" s="1486" t="s">
        <v>4829</v>
      </c>
      <c r="F807" s="2890"/>
      <c r="G807" s="2890"/>
      <c r="H807" s="2890"/>
      <c r="I807" s="2890"/>
      <c r="J807" s="2890"/>
      <c r="K807" s="2410"/>
      <c r="L807" s="2411"/>
    </row>
    <row r="808" spans="2:12" ht="13.5">
      <c r="B808" s="858">
        <f t="shared" ref="B808:B871" si="18">B807+1</f>
        <v>804</v>
      </c>
      <c r="C808" s="872"/>
      <c r="D808" s="1028"/>
      <c r="E808" s="2870" t="s">
        <v>4847</v>
      </c>
      <c r="F808" s="2890"/>
      <c r="G808" s="2890"/>
      <c r="H808" s="2890"/>
      <c r="I808" s="2890"/>
      <c r="J808" s="2890"/>
      <c r="K808" s="2410"/>
      <c r="L808" s="2411"/>
    </row>
    <row r="809" spans="2:12" ht="13.5">
      <c r="B809" s="858">
        <f t="shared" si="18"/>
        <v>805</v>
      </c>
      <c r="C809" s="872"/>
      <c r="D809" s="1028"/>
      <c r="E809" s="1028"/>
      <c r="F809" s="2872" t="s">
        <v>4776</v>
      </c>
      <c r="G809" s="2890"/>
      <c r="H809" s="2890"/>
      <c r="I809" s="2890"/>
      <c r="J809" s="2890"/>
      <c r="K809" s="2410"/>
      <c r="L809" s="2411"/>
    </row>
    <row r="810" spans="2:12" ht="13.5">
      <c r="B810" s="858">
        <f t="shared" si="18"/>
        <v>806</v>
      </c>
      <c r="C810" s="872"/>
      <c r="D810" s="1028"/>
      <c r="E810" s="1028"/>
      <c r="F810" s="2872" t="s">
        <v>4777</v>
      </c>
      <c r="G810" s="2890"/>
      <c r="H810" s="2890"/>
      <c r="I810" s="2890"/>
      <c r="J810" s="2890"/>
      <c r="K810" s="2410"/>
      <c r="L810" s="2411"/>
    </row>
    <row r="811" spans="2:12" ht="13.5">
      <c r="B811" s="858">
        <f t="shared" si="18"/>
        <v>807</v>
      </c>
      <c r="C811" s="872"/>
      <c r="D811" s="1028"/>
      <c r="E811" s="1028"/>
      <c r="F811" s="2872" t="s">
        <v>4837</v>
      </c>
      <c r="G811" s="2890"/>
      <c r="H811" s="2890"/>
      <c r="I811" s="2890"/>
      <c r="J811" s="2890"/>
      <c r="K811" s="2410"/>
      <c r="L811" s="2411"/>
    </row>
    <row r="812" spans="2:12" ht="13.5">
      <c r="B812" s="858">
        <f t="shared" si="18"/>
        <v>808</v>
      </c>
      <c r="C812" s="872"/>
      <c r="D812" s="1028"/>
      <c r="E812" s="1520"/>
      <c r="F812" s="2872" t="s">
        <v>4848</v>
      </c>
      <c r="G812" s="2890"/>
      <c r="H812" s="2890"/>
      <c r="I812" s="2890"/>
      <c r="J812" s="2890"/>
      <c r="K812" s="2410"/>
      <c r="L812" s="2411"/>
    </row>
    <row r="813" spans="2:12" ht="13.5">
      <c r="B813" s="858">
        <f t="shared" si="18"/>
        <v>809</v>
      </c>
      <c r="C813" s="872"/>
      <c r="D813" s="2870" t="s">
        <v>4849</v>
      </c>
      <c r="E813" s="2870"/>
      <c r="F813" s="2890"/>
      <c r="G813" s="2890"/>
      <c r="H813" s="2890"/>
      <c r="I813" s="2890"/>
      <c r="J813" s="2890"/>
      <c r="K813" s="2410"/>
      <c r="L813" s="2411"/>
    </row>
    <row r="814" spans="2:12" ht="13.5">
      <c r="B814" s="858">
        <f t="shared" si="18"/>
        <v>810</v>
      </c>
      <c r="C814" s="872"/>
      <c r="D814" s="879"/>
      <c r="E814" s="1584" t="s">
        <v>4681</v>
      </c>
      <c r="F814" s="2872"/>
      <c r="G814" s="2890"/>
      <c r="H814" s="2890"/>
      <c r="I814" s="2890"/>
      <c r="J814" s="2890"/>
      <c r="K814" s="2410"/>
      <c r="L814" s="2411"/>
    </row>
    <row r="815" spans="2:12" ht="13.5">
      <c r="B815" s="858">
        <f t="shared" si="18"/>
        <v>811</v>
      </c>
      <c r="C815" s="872"/>
      <c r="D815" s="879"/>
      <c r="E815" s="1584" t="s">
        <v>4682</v>
      </c>
      <c r="F815" s="2872"/>
      <c r="G815" s="2890"/>
      <c r="H815" s="2890"/>
      <c r="I815" s="2890"/>
      <c r="J815" s="2890"/>
      <c r="K815" s="2410"/>
      <c r="L815" s="2411"/>
    </row>
    <row r="816" spans="2:12" ht="13.5">
      <c r="B816" s="858">
        <f t="shared" si="18"/>
        <v>812</v>
      </c>
      <c r="C816" s="872"/>
      <c r="D816" s="879"/>
      <c r="E816" s="1584" t="s">
        <v>4683</v>
      </c>
      <c r="F816" s="2872"/>
      <c r="G816" s="2890"/>
      <c r="H816" s="2890"/>
      <c r="I816" s="2890"/>
      <c r="J816" s="2890"/>
      <c r="K816" s="2410"/>
      <c r="L816" s="2411"/>
    </row>
    <row r="817" spans="2:12" ht="13.5">
      <c r="B817" s="858">
        <f t="shared" si="18"/>
        <v>813</v>
      </c>
      <c r="C817" s="872"/>
      <c r="D817" s="879"/>
      <c r="E817" s="1584" t="s">
        <v>4687</v>
      </c>
      <c r="F817" s="2872"/>
      <c r="G817" s="2890"/>
      <c r="H817" s="2890"/>
      <c r="I817" s="2890"/>
      <c r="J817" s="2890"/>
      <c r="K817" s="2410"/>
      <c r="L817" s="2411"/>
    </row>
    <row r="818" spans="2:12" ht="13.5">
      <c r="B818" s="858">
        <f t="shared" si="18"/>
        <v>814</v>
      </c>
      <c r="C818" s="2886"/>
      <c r="D818" s="889"/>
      <c r="E818" s="1584" t="s">
        <v>4688</v>
      </c>
      <c r="F818" s="2872"/>
      <c r="G818" s="2890"/>
      <c r="H818" s="2890"/>
      <c r="I818" s="2890"/>
      <c r="J818" s="2890"/>
      <c r="K818" s="2410"/>
      <c r="L818" s="2411"/>
    </row>
    <row r="819" spans="2:12" ht="13.5">
      <c r="B819" s="858">
        <f t="shared" si="18"/>
        <v>815</v>
      </c>
      <c r="C819" s="867" t="s">
        <v>4850</v>
      </c>
      <c r="D819" s="2872"/>
      <c r="E819" s="2872"/>
      <c r="F819" s="2890"/>
      <c r="G819" s="2890"/>
      <c r="H819" s="2890"/>
      <c r="I819" s="2890"/>
      <c r="J819" s="2890"/>
      <c r="K819" s="2410"/>
      <c r="L819" s="2411"/>
    </row>
    <row r="820" spans="2:12" ht="13.5">
      <c r="B820" s="858">
        <f t="shared" si="18"/>
        <v>816</v>
      </c>
      <c r="C820" s="872"/>
      <c r="D820" s="2870" t="s">
        <v>4851</v>
      </c>
      <c r="E820" s="2872"/>
      <c r="F820" s="2890"/>
      <c r="G820" s="2890"/>
      <c r="H820" s="2890"/>
      <c r="I820" s="2890"/>
      <c r="J820" s="2890"/>
      <c r="K820" s="2410"/>
      <c r="L820" s="2411"/>
    </row>
    <row r="821" spans="2:12" ht="13.5">
      <c r="B821" s="858">
        <f t="shared" si="18"/>
        <v>817</v>
      </c>
      <c r="C821" s="872"/>
      <c r="D821" s="1028"/>
      <c r="E821" s="2872" t="s">
        <v>4681</v>
      </c>
      <c r="F821" s="2890"/>
      <c r="G821" s="2890"/>
      <c r="H821" s="2890"/>
      <c r="I821" s="2890"/>
      <c r="J821" s="2890"/>
      <c r="K821" s="2410"/>
      <c r="L821" s="2411"/>
    </row>
    <row r="822" spans="2:12" ht="13.5">
      <c r="B822" s="858">
        <f t="shared" si="18"/>
        <v>818</v>
      </c>
      <c r="C822" s="872"/>
      <c r="D822" s="1028"/>
      <c r="E822" s="2872" t="s">
        <v>4682</v>
      </c>
      <c r="F822" s="2890"/>
      <c r="G822" s="2890"/>
      <c r="H822" s="2890"/>
      <c r="I822" s="2890"/>
      <c r="J822" s="2890"/>
      <c r="K822" s="2410"/>
      <c r="L822" s="2411"/>
    </row>
    <row r="823" spans="2:12" ht="13.5">
      <c r="B823" s="858">
        <f t="shared" si="18"/>
        <v>819</v>
      </c>
      <c r="C823" s="872"/>
      <c r="D823" s="1520"/>
      <c r="E823" s="2872" t="s">
        <v>4686</v>
      </c>
      <c r="F823" s="2890"/>
      <c r="G823" s="2890"/>
      <c r="H823" s="2890"/>
      <c r="I823" s="2890"/>
      <c r="J823" s="2890"/>
      <c r="K823" s="2410"/>
      <c r="L823" s="2411"/>
    </row>
    <row r="824" spans="2:12" ht="13.5">
      <c r="B824" s="858">
        <f t="shared" si="18"/>
        <v>820</v>
      </c>
      <c r="C824" s="872"/>
      <c r="D824" s="2872" t="s">
        <v>4823</v>
      </c>
      <c r="E824" s="2872"/>
      <c r="F824" s="2890"/>
      <c r="G824" s="2890"/>
      <c r="H824" s="2890"/>
      <c r="I824" s="2890"/>
      <c r="J824" s="2890"/>
      <c r="K824" s="2410"/>
      <c r="L824" s="2411"/>
    </row>
    <row r="825" spans="2:12" ht="13.5">
      <c r="B825" s="858">
        <f t="shared" si="18"/>
        <v>821</v>
      </c>
      <c r="C825" s="872"/>
      <c r="D825" s="2870" t="s">
        <v>4852</v>
      </c>
      <c r="E825" s="2872"/>
      <c r="F825" s="2890"/>
      <c r="G825" s="2890"/>
      <c r="H825" s="2890"/>
      <c r="I825" s="2890"/>
      <c r="J825" s="2890"/>
      <c r="K825" s="2410"/>
      <c r="L825" s="2411"/>
    </row>
    <row r="826" spans="2:12" ht="13.5">
      <c r="B826" s="858">
        <f t="shared" si="18"/>
        <v>822</v>
      </c>
      <c r="C826" s="872"/>
      <c r="D826" s="1028"/>
      <c r="E826" s="2872" t="s">
        <v>4681</v>
      </c>
      <c r="F826" s="2890"/>
      <c r="G826" s="2890"/>
      <c r="H826" s="2890"/>
      <c r="I826" s="2890"/>
      <c r="J826" s="2890"/>
      <c r="K826" s="2410"/>
      <c r="L826" s="2411"/>
    </row>
    <row r="827" spans="2:12" ht="13.5">
      <c r="B827" s="858">
        <f t="shared" si="18"/>
        <v>823</v>
      </c>
      <c r="C827" s="872"/>
      <c r="D827" s="1028"/>
      <c r="E827" s="2872" t="s">
        <v>4682</v>
      </c>
      <c r="F827" s="2890"/>
      <c r="G827" s="2890"/>
      <c r="H827" s="2890"/>
      <c r="I827" s="2890"/>
      <c r="J827" s="2890"/>
      <c r="K827" s="2410"/>
      <c r="L827" s="2411"/>
    </row>
    <row r="828" spans="2:12" ht="13.5">
      <c r="B828" s="858">
        <f t="shared" si="18"/>
        <v>824</v>
      </c>
      <c r="C828" s="872"/>
      <c r="D828" s="1028"/>
      <c r="E828" s="2872" t="s">
        <v>4686</v>
      </c>
      <c r="F828" s="2890"/>
      <c r="G828" s="2890"/>
      <c r="H828" s="2890"/>
      <c r="I828" s="2890"/>
      <c r="J828" s="2890"/>
      <c r="K828" s="2410"/>
      <c r="L828" s="2411"/>
    </row>
    <row r="829" spans="2:12" ht="13.5">
      <c r="B829" s="858">
        <f t="shared" si="18"/>
        <v>825</v>
      </c>
      <c r="C829" s="872"/>
      <c r="D829" s="1028"/>
      <c r="E829" s="2872" t="s">
        <v>4853</v>
      </c>
      <c r="F829" s="2890"/>
      <c r="G829" s="2890"/>
      <c r="H829" s="2890"/>
      <c r="I829" s="2890"/>
      <c r="J829" s="2890"/>
      <c r="K829" s="2410"/>
      <c r="L829" s="2411"/>
    </row>
    <row r="830" spans="2:12" ht="13.5">
      <c r="B830" s="858">
        <f t="shared" si="18"/>
        <v>826</v>
      </c>
      <c r="C830" s="872"/>
      <c r="D830" s="1028"/>
      <c r="E830" s="2872" t="s">
        <v>4713</v>
      </c>
      <c r="F830" s="2890"/>
      <c r="G830" s="2890"/>
      <c r="H830" s="2890"/>
      <c r="I830" s="2890"/>
      <c r="J830" s="2890"/>
      <c r="K830" s="2410"/>
      <c r="L830" s="2411"/>
    </row>
    <row r="831" spans="2:12" ht="13.5">
      <c r="B831" s="858">
        <f t="shared" si="18"/>
        <v>827</v>
      </c>
      <c r="C831" s="872"/>
      <c r="D831" s="1520"/>
      <c r="E831" s="2872" t="s">
        <v>4714</v>
      </c>
      <c r="F831" s="2890"/>
      <c r="G831" s="2890"/>
      <c r="H831" s="2890"/>
      <c r="I831" s="2890"/>
      <c r="J831" s="2890"/>
      <c r="K831" s="2410"/>
      <c r="L831" s="2411"/>
    </row>
    <row r="832" spans="2:12" ht="13.5">
      <c r="B832" s="858">
        <f t="shared" si="18"/>
        <v>828</v>
      </c>
      <c r="C832" s="872"/>
      <c r="D832" s="2872" t="s">
        <v>4854</v>
      </c>
      <c r="E832" s="2872"/>
      <c r="F832" s="2890"/>
      <c r="G832" s="2890"/>
      <c r="H832" s="2890"/>
      <c r="I832" s="2890"/>
      <c r="J832" s="2890"/>
      <c r="K832" s="2410"/>
      <c r="L832" s="2411"/>
    </row>
    <row r="833" spans="2:12" ht="13.5">
      <c r="B833" s="858">
        <f t="shared" si="18"/>
        <v>829</v>
      </c>
      <c r="C833" s="872"/>
      <c r="D833" s="2872" t="s">
        <v>4829</v>
      </c>
      <c r="E833" s="2872"/>
      <c r="F833" s="2890"/>
      <c r="G833" s="2890"/>
      <c r="H833" s="2890"/>
      <c r="I833" s="2890"/>
      <c r="J833" s="2890"/>
      <c r="K833" s="2410"/>
      <c r="L833" s="2411"/>
    </row>
    <row r="834" spans="2:12" ht="13.5">
      <c r="B834" s="858">
        <f t="shared" si="18"/>
        <v>830</v>
      </c>
      <c r="C834" s="872"/>
      <c r="D834" s="2870" t="s">
        <v>4855</v>
      </c>
      <c r="E834" s="2872"/>
      <c r="F834" s="2890"/>
      <c r="G834" s="2890"/>
      <c r="H834" s="2890"/>
      <c r="I834" s="2890"/>
      <c r="J834" s="2890"/>
      <c r="K834" s="2410"/>
      <c r="L834" s="2411"/>
    </row>
    <row r="835" spans="2:12" ht="13.5">
      <c r="B835" s="858">
        <f t="shared" si="18"/>
        <v>831</v>
      </c>
      <c r="C835" s="872"/>
      <c r="D835" s="1028"/>
      <c r="E835" s="2872" t="s">
        <v>4681</v>
      </c>
      <c r="F835" s="2890"/>
      <c r="G835" s="2890"/>
      <c r="H835" s="2890"/>
      <c r="I835" s="2890"/>
      <c r="J835" s="2890"/>
      <c r="K835" s="2410"/>
      <c r="L835" s="2411"/>
    </row>
    <row r="836" spans="2:12" ht="13.5">
      <c r="B836" s="858">
        <f t="shared" si="18"/>
        <v>832</v>
      </c>
      <c r="C836" s="872"/>
      <c r="D836" s="1028"/>
      <c r="E836" s="2872" t="s">
        <v>4682</v>
      </c>
      <c r="F836" s="2890"/>
      <c r="G836" s="2890"/>
      <c r="H836" s="2890"/>
      <c r="I836" s="2890"/>
      <c r="J836" s="2890"/>
      <c r="K836" s="2410"/>
      <c r="L836" s="2411"/>
    </row>
    <row r="837" spans="2:12" ht="13.5">
      <c r="B837" s="858">
        <f t="shared" si="18"/>
        <v>833</v>
      </c>
      <c r="C837" s="872"/>
      <c r="D837" s="1028"/>
      <c r="E837" s="2872" t="s">
        <v>4686</v>
      </c>
      <c r="F837" s="2890"/>
      <c r="G837" s="2890"/>
      <c r="H837" s="2890"/>
      <c r="I837" s="2890"/>
      <c r="J837" s="2890"/>
      <c r="K837" s="2410"/>
      <c r="L837" s="2411"/>
    </row>
    <row r="838" spans="2:12" ht="13.5">
      <c r="B838" s="858">
        <f t="shared" si="18"/>
        <v>834</v>
      </c>
      <c r="C838" s="2886"/>
      <c r="D838" s="1520"/>
      <c r="E838" s="2872" t="s">
        <v>4684</v>
      </c>
      <c r="F838" s="2890"/>
      <c r="G838" s="2890"/>
      <c r="H838" s="2890"/>
      <c r="I838" s="2890"/>
      <c r="J838" s="2890"/>
      <c r="K838" s="2410"/>
      <c r="L838" s="2411"/>
    </row>
    <row r="839" spans="2:12" ht="13.5">
      <c r="B839" s="858">
        <f t="shared" si="18"/>
        <v>835</v>
      </c>
      <c r="C839" s="2881" t="s">
        <v>4856</v>
      </c>
      <c r="D839" s="2872"/>
      <c r="E839" s="2872"/>
      <c r="F839" s="2890"/>
      <c r="G839" s="2890"/>
      <c r="H839" s="2890"/>
      <c r="I839" s="2890"/>
      <c r="J839" s="2890"/>
      <c r="K839" s="2410"/>
      <c r="L839" s="2411"/>
    </row>
    <row r="840" spans="2:12" ht="13.5">
      <c r="B840" s="858">
        <f t="shared" si="18"/>
        <v>836</v>
      </c>
      <c r="C840" s="867" t="s">
        <v>4857</v>
      </c>
      <c r="D840" s="2872"/>
      <c r="E840" s="2872"/>
      <c r="F840" s="2890"/>
      <c r="G840" s="2890"/>
      <c r="H840" s="2890"/>
      <c r="I840" s="2890"/>
      <c r="J840" s="2890"/>
      <c r="K840" s="2410"/>
      <c r="L840" s="2411"/>
    </row>
    <row r="841" spans="2:12" ht="13.5">
      <c r="B841" s="858">
        <f t="shared" si="18"/>
        <v>837</v>
      </c>
      <c r="C841" s="872"/>
      <c r="D841" s="2872" t="s">
        <v>4858</v>
      </c>
      <c r="E841" s="2872"/>
      <c r="F841" s="2890"/>
      <c r="G841" s="2890"/>
      <c r="H841" s="2890"/>
      <c r="I841" s="2890"/>
      <c r="J841" s="2890"/>
      <c r="K841" s="2410"/>
      <c r="L841" s="2411"/>
    </row>
    <row r="842" spans="2:12" ht="13.5">
      <c r="B842" s="858">
        <f t="shared" si="18"/>
        <v>838</v>
      </c>
      <c r="C842" s="2886"/>
      <c r="D842" s="2872" t="s">
        <v>4859</v>
      </c>
      <c r="E842" s="2872"/>
      <c r="F842" s="2890"/>
      <c r="G842" s="2890"/>
      <c r="H842" s="2890"/>
      <c r="I842" s="2890"/>
      <c r="J842" s="2890"/>
      <c r="K842" s="2410"/>
      <c r="L842" s="2411"/>
    </row>
    <row r="843" spans="2:12" ht="13.5">
      <c r="B843" s="858">
        <f t="shared" si="18"/>
        <v>839</v>
      </c>
      <c r="C843" s="866" t="s">
        <v>4860</v>
      </c>
      <c r="D843" s="2872"/>
      <c r="E843" s="2872"/>
      <c r="F843" s="2890"/>
      <c r="G843" s="2890"/>
      <c r="H843" s="2890"/>
      <c r="I843" s="2890"/>
      <c r="J843" s="2890"/>
      <c r="K843" s="2410"/>
      <c r="L843" s="2411"/>
    </row>
    <row r="844" spans="2:12" ht="13.5">
      <c r="B844" s="858">
        <f t="shared" si="18"/>
        <v>840</v>
      </c>
      <c r="C844" s="866" t="s">
        <v>4861</v>
      </c>
      <c r="D844" s="2872"/>
      <c r="E844" s="2872"/>
      <c r="F844" s="2890"/>
      <c r="G844" s="2890"/>
      <c r="H844" s="2890"/>
      <c r="I844" s="2890"/>
      <c r="J844" s="2890"/>
      <c r="K844" s="2410"/>
      <c r="L844" s="2411"/>
    </row>
    <row r="845" spans="2:12" ht="13.5">
      <c r="B845" s="858">
        <f t="shared" si="18"/>
        <v>841</v>
      </c>
      <c r="C845" s="867" t="s">
        <v>4862</v>
      </c>
      <c r="D845" s="2872"/>
      <c r="E845" s="2872"/>
      <c r="F845" s="2890"/>
      <c r="G845" s="2890"/>
      <c r="H845" s="2890"/>
      <c r="I845" s="2890"/>
      <c r="J845" s="2890"/>
      <c r="K845" s="2410"/>
      <c r="L845" s="2411"/>
    </row>
    <row r="846" spans="2:12" ht="13.5">
      <c r="B846" s="858">
        <f t="shared" si="18"/>
        <v>842</v>
      </c>
      <c r="C846" s="872"/>
      <c r="D846" s="2872" t="s">
        <v>4673</v>
      </c>
      <c r="E846" s="2872"/>
      <c r="F846" s="2890"/>
      <c r="G846" s="2890"/>
      <c r="H846" s="2890"/>
      <c r="I846" s="2890"/>
      <c r="J846" s="2890"/>
      <c r="K846" s="2410"/>
      <c r="L846" s="2411"/>
    </row>
    <row r="847" spans="2:12" ht="13.5">
      <c r="B847" s="858">
        <f t="shared" si="18"/>
        <v>843</v>
      </c>
      <c r="C847" s="872"/>
      <c r="D847" s="2872" t="s">
        <v>4674</v>
      </c>
      <c r="E847" s="2872"/>
      <c r="F847" s="2890"/>
      <c r="G847" s="2890"/>
      <c r="H847" s="2890"/>
      <c r="I847" s="2890"/>
      <c r="J847" s="2890"/>
      <c r="K847" s="2410"/>
      <c r="L847" s="2411"/>
    </row>
    <row r="848" spans="2:12" ht="13.5">
      <c r="B848" s="858">
        <f t="shared" si="18"/>
        <v>844</v>
      </c>
      <c r="C848" s="872"/>
      <c r="D848" s="2872" t="s">
        <v>4697</v>
      </c>
      <c r="E848" s="2872"/>
      <c r="F848" s="2890"/>
      <c r="G848" s="2890"/>
      <c r="H848" s="2890"/>
      <c r="I848" s="2890"/>
      <c r="J848" s="2890"/>
      <c r="K848" s="2410"/>
      <c r="L848" s="2411"/>
    </row>
    <row r="849" spans="2:12" ht="13.5">
      <c r="B849" s="858">
        <f t="shared" si="18"/>
        <v>845</v>
      </c>
      <c r="C849" s="872"/>
      <c r="D849" s="2872" t="s">
        <v>4676</v>
      </c>
      <c r="E849" s="2872"/>
      <c r="F849" s="2890"/>
      <c r="G849" s="2890"/>
      <c r="H849" s="2890"/>
      <c r="I849" s="2890"/>
      <c r="J849" s="2890"/>
      <c r="K849" s="2410"/>
      <c r="L849" s="2411"/>
    </row>
    <row r="850" spans="2:12" ht="13.5">
      <c r="B850" s="858">
        <f t="shared" si="18"/>
        <v>846</v>
      </c>
      <c r="C850" s="2886"/>
      <c r="D850" s="2872" t="s">
        <v>4690</v>
      </c>
      <c r="E850" s="2872"/>
      <c r="F850" s="2890"/>
      <c r="G850" s="2890"/>
      <c r="H850" s="2890"/>
      <c r="I850" s="2890"/>
      <c r="J850" s="2890"/>
      <c r="K850" s="2410"/>
      <c r="L850" s="2411"/>
    </row>
    <row r="851" spans="2:12" ht="13.5">
      <c r="B851" s="858">
        <f t="shared" si="18"/>
        <v>847</v>
      </c>
      <c r="C851" s="867" t="s">
        <v>4863</v>
      </c>
      <c r="D851" s="2872"/>
      <c r="E851" s="2872"/>
      <c r="F851" s="2890"/>
      <c r="G851" s="2890"/>
      <c r="H851" s="2890"/>
      <c r="I851" s="2890"/>
      <c r="J851" s="2890"/>
      <c r="K851" s="2410"/>
      <c r="L851" s="2411"/>
    </row>
    <row r="852" spans="2:12" ht="13.5">
      <c r="B852" s="858">
        <f t="shared" si="18"/>
        <v>848</v>
      </c>
      <c r="C852" s="872"/>
      <c r="D852" s="2872" t="s">
        <v>4673</v>
      </c>
      <c r="E852" s="2872"/>
      <c r="F852" s="2890"/>
      <c r="G852" s="2890"/>
      <c r="H852" s="2890"/>
      <c r="I852" s="2890"/>
      <c r="J852" s="2890"/>
      <c r="K852" s="2410"/>
      <c r="L852" s="2411"/>
    </row>
    <row r="853" spans="2:12" ht="13.5">
      <c r="B853" s="858">
        <f t="shared" si="18"/>
        <v>849</v>
      </c>
      <c r="C853" s="872"/>
      <c r="D853" s="2872" t="s">
        <v>4674</v>
      </c>
      <c r="E853" s="2872"/>
      <c r="F853" s="2890"/>
      <c r="G853" s="2890"/>
      <c r="H853" s="2890"/>
      <c r="I853" s="2890"/>
      <c r="J853" s="2890"/>
      <c r="K853" s="2410"/>
      <c r="L853" s="2411"/>
    </row>
    <row r="854" spans="2:12" ht="13.5">
      <c r="B854" s="858">
        <f t="shared" si="18"/>
        <v>850</v>
      </c>
      <c r="C854" s="872"/>
      <c r="D854" s="2872" t="s">
        <v>4697</v>
      </c>
      <c r="E854" s="2872"/>
      <c r="F854" s="2890"/>
      <c r="G854" s="2890"/>
      <c r="H854" s="2890"/>
      <c r="I854" s="2890"/>
      <c r="J854" s="2890"/>
      <c r="K854" s="2410"/>
      <c r="L854" s="2411"/>
    </row>
    <row r="855" spans="2:12" ht="13.5">
      <c r="B855" s="858">
        <f t="shared" si="18"/>
        <v>851</v>
      </c>
      <c r="C855" s="2886"/>
      <c r="D855" s="2872" t="s">
        <v>4864</v>
      </c>
      <c r="E855" s="2872"/>
      <c r="F855" s="2890"/>
      <c r="G855" s="2890"/>
      <c r="H855" s="2890"/>
      <c r="I855" s="2890"/>
      <c r="J855" s="2890"/>
      <c r="K855" s="2410"/>
      <c r="L855" s="2411"/>
    </row>
    <row r="856" spans="2:12" ht="13.5">
      <c r="B856" s="858">
        <f t="shared" si="18"/>
        <v>852</v>
      </c>
      <c r="C856" s="2881" t="s">
        <v>4865</v>
      </c>
      <c r="D856" s="2872"/>
      <c r="E856" s="2872"/>
      <c r="F856" s="2890"/>
      <c r="G856" s="2890"/>
      <c r="H856" s="2890"/>
      <c r="I856" s="2890"/>
      <c r="J856" s="2890"/>
      <c r="K856" s="2410"/>
      <c r="L856" s="2411"/>
    </row>
    <row r="857" spans="2:12" ht="13.5">
      <c r="B857" s="858">
        <f t="shared" si="18"/>
        <v>853</v>
      </c>
      <c r="C857" s="866" t="s">
        <v>4866</v>
      </c>
      <c r="D857" s="2872"/>
      <c r="E857" s="2872"/>
      <c r="F857" s="2890"/>
      <c r="G857" s="2890"/>
      <c r="H857" s="2890"/>
      <c r="I857" s="2890"/>
      <c r="J857" s="2890"/>
      <c r="K857" s="2410"/>
      <c r="L857" s="2411"/>
    </row>
    <row r="858" spans="2:12" ht="13.5">
      <c r="B858" s="858">
        <f t="shared" si="18"/>
        <v>854</v>
      </c>
      <c r="C858" s="867" t="s">
        <v>4867</v>
      </c>
      <c r="D858" s="2870"/>
      <c r="E858" s="2872"/>
      <c r="F858" s="2890"/>
      <c r="G858" s="2890"/>
      <c r="H858" s="2890"/>
      <c r="I858" s="2890"/>
      <c r="J858" s="2890"/>
      <c r="K858" s="2410"/>
      <c r="L858" s="2411"/>
    </row>
    <row r="859" spans="2:12" ht="13.5">
      <c r="B859" s="858">
        <f t="shared" si="18"/>
        <v>855</v>
      </c>
      <c r="C859" s="908"/>
      <c r="D859" s="880"/>
      <c r="E859" s="2872" t="s">
        <v>4681</v>
      </c>
      <c r="F859" s="2890"/>
      <c r="G859" s="2890"/>
      <c r="H859" s="2890"/>
      <c r="I859" s="2890"/>
      <c r="J859" s="2890"/>
      <c r="K859" s="2410"/>
      <c r="L859" s="2411"/>
    </row>
    <row r="860" spans="2:12" ht="13.5">
      <c r="B860" s="858">
        <f t="shared" si="18"/>
        <v>856</v>
      </c>
      <c r="C860" s="908"/>
      <c r="D860" s="880"/>
      <c r="E860" s="2872" t="s">
        <v>4868</v>
      </c>
      <c r="F860" s="2890"/>
      <c r="G860" s="2890"/>
      <c r="H860" s="2890"/>
      <c r="I860" s="2890"/>
      <c r="J860" s="2890"/>
      <c r="K860" s="2410"/>
      <c r="L860" s="2411"/>
    </row>
    <row r="861" spans="2:12" ht="13.5">
      <c r="B861" s="858">
        <f t="shared" si="18"/>
        <v>857</v>
      </c>
      <c r="C861" s="908"/>
      <c r="D861" s="880"/>
      <c r="E861" s="2872" t="s">
        <v>4869</v>
      </c>
      <c r="F861" s="2890"/>
      <c r="G861" s="2890"/>
      <c r="H861" s="2890"/>
      <c r="I861" s="2890"/>
      <c r="J861" s="2890"/>
      <c r="K861" s="2410"/>
      <c r="L861" s="2411"/>
    </row>
    <row r="862" spans="2:12" ht="13.5">
      <c r="B862" s="858">
        <f t="shared" si="18"/>
        <v>858</v>
      </c>
      <c r="C862" s="908"/>
      <c r="D862" s="890"/>
      <c r="E862" s="2872" t="s">
        <v>4870</v>
      </c>
      <c r="F862" s="2890"/>
      <c r="G862" s="2890"/>
      <c r="H862" s="2890"/>
      <c r="I862" s="2890"/>
      <c r="J862" s="2890"/>
      <c r="K862" s="2410"/>
      <c r="L862" s="2411"/>
    </row>
    <row r="863" spans="2:12" ht="13.5">
      <c r="B863" s="858">
        <f t="shared" si="18"/>
        <v>859</v>
      </c>
      <c r="C863" s="872"/>
      <c r="D863" s="2870" t="s">
        <v>4871</v>
      </c>
      <c r="E863" s="2872"/>
      <c r="F863" s="2890"/>
      <c r="G863" s="2890"/>
      <c r="H863" s="2890"/>
      <c r="I863" s="2890"/>
      <c r="J863" s="2890"/>
      <c r="K863" s="2410"/>
      <c r="L863" s="2411"/>
    </row>
    <row r="864" spans="2:12" ht="13.5">
      <c r="B864" s="858">
        <f t="shared" si="18"/>
        <v>860</v>
      </c>
      <c r="C864" s="872"/>
      <c r="D864" s="1028"/>
      <c r="E864" s="2872" t="s">
        <v>4872</v>
      </c>
      <c r="F864" s="2890"/>
      <c r="G864" s="2890"/>
      <c r="H864" s="2890"/>
      <c r="I864" s="2890"/>
      <c r="J864" s="2890"/>
      <c r="K864" s="2410"/>
      <c r="L864" s="2411"/>
    </row>
    <row r="865" spans="2:12" ht="13.5">
      <c r="B865" s="858">
        <f t="shared" si="18"/>
        <v>861</v>
      </c>
      <c r="C865" s="872"/>
      <c r="D865" s="1028"/>
      <c r="E865" s="2872" t="s">
        <v>4682</v>
      </c>
      <c r="F865" s="2890"/>
      <c r="G865" s="2890"/>
      <c r="H865" s="2890"/>
      <c r="I865" s="2890"/>
      <c r="J865" s="2890"/>
      <c r="K865" s="2410"/>
      <c r="L865" s="2411"/>
    </row>
    <row r="866" spans="2:12" ht="13.5">
      <c r="B866" s="858">
        <f t="shared" si="18"/>
        <v>862</v>
      </c>
      <c r="C866" s="872"/>
      <c r="D866" s="1028"/>
      <c r="E866" s="2872" t="s">
        <v>4765</v>
      </c>
      <c r="F866" s="2890"/>
      <c r="G866" s="2890"/>
      <c r="H866" s="2890"/>
      <c r="I866" s="2890"/>
      <c r="J866" s="2890"/>
      <c r="K866" s="2410"/>
      <c r="L866" s="2411"/>
    </row>
    <row r="867" spans="2:12" ht="13.5">
      <c r="B867" s="858">
        <f t="shared" si="18"/>
        <v>863</v>
      </c>
      <c r="C867" s="872"/>
      <c r="D867" s="1028"/>
      <c r="E867" s="2872" t="s">
        <v>4687</v>
      </c>
      <c r="F867" s="2890"/>
      <c r="G867" s="2890"/>
      <c r="H867" s="2890"/>
      <c r="I867" s="2890"/>
      <c r="J867" s="2890"/>
      <c r="K867" s="2410"/>
      <c r="L867" s="2411"/>
    </row>
    <row r="868" spans="2:12" ht="13.5">
      <c r="B868" s="858">
        <f t="shared" si="18"/>
        <v>864</v>
      </c>
      <c r="C868" s="872"/>
      <c r="D868" s="1520"/>
      <c r="E868" s="2872" t="s">
        <v>4688</v>
      </c>
      <c r="F868" s="2890"/>
      <c r="G868" s="2890"/>
      <c r="H868" s="2890"/>
      <c r="I868" s="2890"/>
      <c r="J868" s="2890"/>
      <c r="K868" s="2410"/>
      <c r="L868" s="2411"/>
    </row>
    <row r="869" spans="2:12" ht="13.5">
      <c r="B869" s="858">
        <f t="shared" si="18"/>
        <v>865</v>
      </c>
      <c r="C869" s="872"/>
      <c r="D869" s="2870" t="s">
        <v>4873</v>
      </c>
      <c r="E869" s="2872"/>
      <c r="F869" s="2890"/>
      <c r="G869" s="2890"/>
      <c r="H869" s="2890"/>
      <c r="I869" s="2890"/>
      <c r="J869" s="2890"/>
      <c r="K869" s="2410"/>
      <c r="L869" s="2411"/>
    </row>
    <row r="870" spans="2:12" ht="13.5">
      <c r="B870" s="858">
        <f t="shared" si="18"/>
        <v>866</v>
      </c>
      <c r="C870" s="872"/>
      <c r="D870" s="1028"/>
      <c r="E870" s="2872" t="s">
        <v>4681</v>
      </c>
      <c r="F870" s="2890"/>
      <c r="G870" s="2890"/>
      <c r="H870" s="2890"/>
      <c r="I870" s="2890"/>
      <c r="J870" s="2890"/>
      <c r="K870" s="2410"/>
      <c r="L870" s="2411"/>
    </row>
    <row r="871" spans="2:12" ht="13.5">
      <c r="B871" s="858">
        <f t="shared" si="18"/>
        <v>867</v>
      </c>
      <c r="C871" s="872"/>
      <c r="D871" s="1028"/>
      <c r="E871" s="2872" t="s">
        <v>4682</v>
      </c>
      <c r="F871" s="2890"/>
      <c r="G871" s="2890"/>
      <c r="H871" s="2890"/>
      <c r="I871" s="2890"/>
      <c r="J871" s="2890"/>
      <c r="K871" s="2410"/>
      <c r="L871" s="2411"/>
    </row>
    <row r="872" spans="2:12" ht="13.5">
      <c r="B872" s="858">
        <f t="shared" ref="B872:B935" si="19">B871+1</f>
        <v>868</v>
      </c>
      <c r="C872" s="872"/>
      <c r="D872" s="1028"/>
      <c r="E872" s="2872" t="s">
        <v>4874</v>
      </c>
      <c r="F872" s="2890"/>
      <c r="G872" s="2890"/>
      <c r="H872" s="2890"/>
      <c r="I872" s="2890"/>
      <c r="J872" s="2890"/>
      <c r="K872" s="2410"/>
      <c r="L872" s="2411"/>
    </row>
    <row r="873" spans="2:12" ht="13.5">
      <c r="B873" s="858">
        <f t="shared" si="19"/>
        <v>869</v>
      </c>
      <c r="C873" s="872"/>
      <c r="D873" s="1028"/>
      <c r="E873" s="2872" t="s">
        <v>4687</v>
      </c>
      <c r="F873" s="2890"/>
      <c r="G873" s="2890"/>
      <c r="H873" s="2890"/>
      <c r="I873" s="2890"/>
      <c r="J873" s="2890"/>
      <c r="K873" s="2410"/>
      <c r="L873" s="2411"/>
    </row>
    <row r="874" spans="2:12" ht="13.5">
      <c r="B874" s="858">
        <f t="shared" si="19"/>
        <v>870</v>
      </c>
      <c r="C874" s="872"/>
      <c r="D874" s="1520"/>
      <c r="E874" s="2872" t="s">
        <v>4688</v>
      </c>
      <c r="F874" s="2890"/>
      <c r="G874" s="2890"/>
      <c r="H874" s="2890"/>
      <c r="I874" s="2890"/>
      <c r="J874" s="2890"/>
      <c r="K874" s="2410"/>
      <c r="L874" s="2411"/>
    </row>
    <row r="875" spans="2:12" ht="13.5">
      <c r="B875" s="858">
        <f t="shared" si="19"/>
        <v>871</v>
      </c>
      <c r="C875" s="872"/>
      <c r="D875" s="2870" t="s">
        <v>4875</v>
      </c>
      <c r="E875" s="2872"/>
      <c r="F875" s="2890"/>
      <c r="G875" s="2890"/>
      <c r="H875" s="2890"/>
      <c r="I875" s="2890"/>
      <c r="J875" s="2890"/>
      <c r="K875" s="2410"/>
      <c r="L875" s="2411"/>
    </row>
    <row r="876" spans="2:12" ht="13.5">
      <c r="B876" s="858">
        <f t="shared" si="19"/>
        <v>872</v>
      </c>
      <c r="C876" s="872"/>
      <c r="D876" s="1028"/>
      <c r="E876" s="2872" t="s">
        <v>4681</v>
      </c>
      <c r="F876" s="2890"/>
      <c r="G876" s="2890"/>
      <c r="H876" s="2890"/>
      <c r="I876" s="2890"/>
      <c r="J876" s="2890"/>
      <c r="K876" s="2410"/>
      <c r="L876" s="2411"/>
    </row>
    <row r="877" spans="2:12" ht="13.5">
      <c r="B877" s="858">
        <f t="shared" si="19"/>
        <v>873</v>
      </c>
      <c r="C877" s="872"/>
      <c r="D877" s="1028"/>
      <c r="E877" s="2872" t="s">
        <v>4682</v>
      </c>
      <c r="F877" s="2890"/>
      <c r="G877" s="2890"/>
      <c r="H877" s="2890"/>
      <c r="I877" s="2890"/>
      <c r="J877" s="2890"/>
      <c r="K877" s="2410"/>
      <c r="L877" s="2411"/>
    </row>
    <row r="878" spans="2:12" ht="13.5">
      <c r="B878" s="858">
        <f t="shared" si="19"/>
        <v>874</v>
      </c>
      <c r="C878" s="872"/>
      <c r="D878" s="1028"/>
      <c r="E878" s="2872" t="s">
        <v>4874</v>
      </c>
      <c r="F878" s="2890"/>
      <c r="G878" s="2890"/>
      <c r="H878" s="2890"/>
      <c r="I878" s="2890"/>
      <c r="J878" s="2890"/>
      <c r="K878" s="2410"/>
      <c r="L878" s="2411"/>
    </row>
    <row r="879" spans="2:12" ht="13.5">
      <c r="B879" s="858">
        <f t="shared" si="19"/>
        <v>875</v>
      </c>
      <c r="C879" s="872"/>
      <c r="D879" s="1028"/>
      <c r="E879" s="2872" t="s">
        <v>4687</v>
      </c>
      <c r="F879" s="2890"/>
      <c r="G879" s="2890"/>
      <c r="H879" s="2890"/>
      <c r="I879" s="2890"/>
      <c r="J879" s="2890"/>
      <c r="K879" s="2410"/>
      <c r="L879" s="2411"/>
    </row>
    <row r="880" spans="2:12" ht="13.5">
      <c r="B880" s="858">
        <f t="shared" si="19"/>
        <v>876</v>
      </c>
      <c r="C880" s="872"/>
      <c r="D880" s="1520"/>
      <c r="E880" s="2872" t="s">
        <v>4688</v>
      </c>
      <c r="F880" s="2890"/>
      <c r="G880" s="2890"/>
      <c r="H880" s="2890"/>
      <c r="I880" s="2890"/>
      <c r="J880" s="2890"/>
      <c r="K880" s="2410"/>
      <c r="L880" s="2411"/>
    </row>
    <row r="881" spans="2:12" ht="27" customHeight="1">
      <c r="B881" s="858">
        <f t="shared" si="19"/>
        <v>877</v>
      </c>
      <c r="C881" s="872"/>
      <c r="D881" s="3025" t="s">
        <v>4876</v>
      </c>
      <c r="E881" s="3028"/>
      <c r="F881" s="3028"/>
      <c r="G881" s="3028"/>
      <c r="H881" s="3028"/>
      <c r="I881" s="3028"/>
      <c r="J881" s="3029"/>
      <c r="K881" s="2410"/>
      <c r="L881" s="2411"/>
    </row>
    <row r="882" spans="2:12" ht="13.5">
      <c r="B882" s="858">
        <f t="shared" si="19"/>
        <v>878</v>
      </c>
      <c r="C882" s="872"/>
      <c r="D882" s="1028"/>
      <c r="E882" s="2872" t="s">
        <v>4681</v>
      </c>
      <c r="F882" s="2890"/>
      <c r="G882" s="2890"/>
      <c r="H882" s="2890"/>
      <c r="I882" s="2890"/>
      <c r="J882" s="2890"/>
      <c r="K882" s="2410"/>
      <c r="L882" s="2411"/>
    </row>
    <row r="883" spans="2:12" ht="13.5">
      <c r="B883" s="858">
        <f t="shared" si="19"/>
        <v>879</v>
      </c>
      <c r="C883" s="872"/>
      <c r="D883" s="1028"/>
      <c r="E883" s="2872" t="s">
        <v>4682</v>
      </c>
      <c r="F883" s="2890"/>
      <c r="G883" s="2890"/>
      <c r="H883" s="2890"/>
      <c r="I883" s="2890"/>
      <c r="J883" s="2890"/>
      <c r="K883" s="2410"/>
      <c r="L883" s="2411"/>
    </row>
    <row r="884" spans="2:12" ht="13.5">
      <c r="B884" s="858">
        <f t="shared" si="19"/>
        <v>880</v>
      </c>
      <c r="C884" s="872"/>
      <c r="D884" s="1028"/>
      <c r="E884" s="2872" t="s">
        <v>4874</v>
      </c>
      <c r="F884" s="2890"/>
      <c r="G884" s="2890"/>
      <c r="H884" s="2890"/>
      <c r="I884" s="2890"/>
      <c r="J884" s="2890"/>
      <c r="K884" s="2410"/>
      <c r="L884" s="2411"/>
    </row>
    <row r="885" spans="2:12" ht="13.5">
      <c r="B885" s="858">
        <f t="shared" si="19"/>
        <v>881</v>
      </c>
      <c r="C885" s="872"/>
      <c r="D885" s="1520"/>
      <c r="E885" s="2872" t="s">
        <v>4687</v>
      </c>
      <c r="F885" s="2890"/>
      <c r="G885" s="2890"/>
      <c r="H885" s="2890"/>
      <c r="I885" s="2890"/>
      <c r="J885" s="2890"/>
      <c r="K885" s="2410"/>
      <c r="L885" s="2411"/>
    </row>
    <row r="886" spans="2:12" ht="13.5">
      <c r="B886" s="858">
        <f t="shared" si="19"/>
        <v>882</v>
      </c>
      <c r="C886" s="872"/>
      <c r="D886" s="2870" t="s">
        <v>4877</v>
      </c>
      <c r="E886" s="2872"/>
      <c r="F886" s="2890"/>
      <c r="G886" s="2890"/>
      <c r="H886" s="2890"/>
      <c r="I886" s="2890"/>
      <c r="J886" s="2890"/>
      <c r="K886" s="2410"/>
      <c r="L886" s="2411"/>
    </row>
    <row r="887" spans="2:12" ht="13.5">
      <c r="B887" s="858">
        <f t="shared" si="19"/>
        <v>883</v>
      </c>
      <c r="C887" s="872"/>
      <c r="D887" s="1028"/>
      <c r="E887" s="2872" t="s">
        <v>4681</v>
      </c>
      <c r="F887" s="2890"/>
      <c r="G887" s="2890"/>
      <c r="H887" s="2890"/>
      <c r="I887" s="2890"/>
      <c r="J887" s="2890"/>
      <c r="K887" s="2410"/>
      <c r="L887" s="2411"/>
    </row>
    <row r="888" spans="2:12" ht="13.5">
      <c r="B888" s="858">
        <f t="shared" si="19"/>
        <v>884</v>
      </c>
      <c r="C888" s="872"/>
      <c r="D888" s="1028"/>
      <c r="E888" s="2872" t="s">
        <v>4682</v>
      </c>
      <c r="F888" s="2890"/>
      <c r="G888" s="2890"/>
      <c r="H888" s="2890"/>
      <c r="I888" s="2890"/>
      <c r="J888" s="2890"/>
      <c r="K888" s="2410"/>
      <c r="L888" s="2411"/>
    </row>
    <row r="889" spans="2:12" ht="13.5">
      <c r="B889" s="858">
        <f t="shared" si="19"/>
        <v>885</v>
      </c>
      <c r="C889" s="872"/>
      <c r="D889" s="1028"/>
      <c r="E889" s="2872" t="s">
        <v>4874</v>
      </c>
      <c r="F889" s="2890"/>
      <c r="G889" s="2890"/>
      <c r="H889" s="2890"/>
      <c r="I889" s="2890"/>
      <c r="J889" s="2890"/>
      <c r="K889" s="2410"/>
      <c r="L889" s="2411"/>
    </row>
    <row r="890" spans="2:12" ht="13.5">
      <c r="B890" s="858">
        <f t="shared" si="19"/>
        <v>886</v>
      </c>
      <c r="C890" s="872"/>
      <c r="D890" s="1520"/>
      <c r="E890" s="2872" t="s">
        <v>4687</v>
      </c>
      <c r="F890" s="2890"/>
      <c r="G890" s="2890"/>
      <c r="H890" s="2890"/>
      <c r="I890" s="2890"/>
      <c r="J890" s="2890"/>
      <c r="K890" s="2410"/>
      <c r="L890" s="2411"/>
    </row>
    <row r="891" spans="2:12" ht="13.5">
      <c r="B891" s="858">
        <f t="shared" si="19"/>
        <v>887</v>
      </c>
      <c r="C891" s="872"/>
      <c r="D891" s="2870" t="s">
        <v>4878</v>
      </c>
      <c r="E891" s="2872"/>
      <c r="F891" s="2890"/>
      <c r="G891" s="2890"/>
      <c r="H891" s="2890"/>
      <c r="I891" s="2890"/>
      <c r="J891" s="2890"/>
      <c r="K891" s="2410"/>
      <c r="L891" s="2411"/>
    </row>
    <row r="892" spans="2:12" ht="13.5">
      <c r="B892" s="858">
        <f t="shared" si="19"/>
        <v>888</v>
      </c>
      <c r="C892" s="872"/>
      <c r="D892" s="1028"/>
      <c r="E892" s="2872" t="s">
        <v>4681</v>
      </c>
      <c r="F892" s="2890"/>
      <c r="G892" s="2890"/>
      <c r="H892" s="2890"/>
      <c r="I892" s="2890"/>
      <c r="J892" s="2890"/>
      <c r="K892" s="2410"/>
      <c r="L892" s="2411"/>
    </row>
    <row r="893" spans="2:12" ht="13.5">
      <c r="B893" s="858">
        <f t="shared" si="19"/>
        <v>889</v>
      </c>
      <c r="C893" s="872"/>
      <c r="D893" s="1028"/>
      <c r="E893" s="2872" t="s">
        <v>4682</v>
      </c>
      <c r="F893" s="2890"/>
      <c r="G893" s="2890"/>
      <c r="H893" s="2890"/>
      <c r="I893" s="2890"/>
      <c r="J893" s="2890"/>
      <c r="K893" s="2410"/>
      <c r="L893" s="2411"/>
    </row>
    <row r="894" spans="2:12" ht="13.5">
      <c r="B894" s="858">
        <f t="shared" si="19"/>
        <v>890</v>
      </c>
      <c r="C894" s="872"/>
      <c r="D894" s="1028"/>
      <c r="E894" s="2872" t="s">
        <v>4686</v>
      </c>
      <c r="F894" s="2890"/>
      <c r="G894" s="2890"/>
      <c r="H894" s="2890"/>
      <c r="I894" s="2890"/>
      <c r="J894" s="2890"/>
      <c r="K894" s="2410"/>
      <c r="L894" s="2411"/>
    </row>
    <row r="895" spans="2:12" ht="13.5">
      <c r="B895" s="858">
        <f t="shared" si="19"/>
        <v>891</v>
      </c>
      <c r="C895" s="2886"/>
      <c r="D895" s="1520"/>
      <c r="E895" s="2872" t="s">
        <v>4687</v>
      </c>
      <c r="F895" s="2890"/>
      <c r="G895" s="2890"/>
      <c r="H895" s="2890"/>
      <c r="I895" s="2890"/>
      <c r="J895" s="2890"/>
      <c r="K895" s="2410"/>
      <c r="L895" s="2411"/>
    </row>
    <row r="896" spans="2:12" ht="13.5">
      <c r="B896" s="858">
        <f t="shared" si="19"/>
        <v>892</v>
      </c>
      <c r="C896" s="867" t="s">
        <v>4879</v>
      </c>
      <c r="D896" s="2872"/>
      <c r="E896" s="2872"/>
      <c r="F896" s="2890"/>
      <c r="G896" s="2890"/>
      <c r="H896" s="2890"/>
      <c r="I896" s="2890"/>
      <c r="J896" s="2890"/>
      <c r="K896" s="2410"/>
      <c r="L896" s="2411"/>
    </row>
    <row r="897" spans="2:12" ht="13.5">
      <c r="B897" s="858">
        <f t="shared" si="19"/>
        <v>893</v>
      </c>
      <c r="C897" s="872"/>
      <c r="D897" s="2870" t="s">
        <v>4880</v>
      </c>
      <c r="E897" s="2872"/>
      <c r="F897" s="2890"/>
      <c r="G897" s="2890"/>
      <c r="H897" s="2890"/>
      <c r="I897" s="2890"/>
      <c r="J897" s="2890"/>
      <c r="K897" s="2410"/>
      <c r="L897" s="2411"/>
    </row>
    <row r="898" spans="2:12" ht="13.5">
      <c r="B898" s="858">
        <f t="shared" si="19"/>
        <v>894</v>
      </c>
      <c r="C898" s="872"/>
      <c r="D898" s="1028"/>
      <c r="E898" s="2872" t="s">
        <v>4881</v>
      </c>
      <c r="F898" s="2890"/>
      <c r="G898" s="2890"/>
      <c r="H898" s="2890"/>
      <c r="I898" s="2890"/>
      <c r="J898" s="2890"/>
      <c r="K898" s="2410"/>
      <c r="L898" s="2411"/>
    </row>
    <row r="899" spans="2:12" ht="13.5">
      <c r="B899" s="858">
        <f t="shared" si="19"/>
        <v>895</v>
      </c>
      <c r="C899" s="872"/>
      <c r="D899" s="1028"/>
      <c r="E899" s="2872" t="s">
        <v>4882</v>
      </c>
      <c r="F899" s="2890"/>
      <c r="G899" s="2890"/>
      <c r="H899" s="2890"/>
      <c r="I899" s="2890"/>
      <c r="J899" s="2890"/>
      <c r="K899" s="2410"/>
      <c r="L899" s="2411"/>
    </row>
    <row r="900" spans="2:12" ht="13.5">
      <c r="B900" s="858">
        <f t="shared" si="19"/>
        <v>896</v>
      </c>
      <c r="C900" s="872"/>
      <c r="D900" s="1028"/>
      <c r="E900" s="2872" t="s">
        <v>4883</v>
      </c>
      <c r="F900" s="2890"/>
      <c r="G900" s="2890"/>
      <c r="H900" s="2890"/>
      <c r="I900" s="2890"/>
      <c r="J900" s="2890"/>
      <c r="K900" s="2410"/>
      <c r="L900" s="2411"/>
    </row>
    <row r="901" spans="2:12" ht="13.5">
      <c r="B901" s="858">
        <f t="shared" si="19"/>
        <v>897</v>
      </c>
      <c r="C901" s="872"/>
      <c r="D901" s="1028"/>
      <c r="E901" s="2872" t="s">
        <v>4884</v>
      </c>
      <c r="F901" s="2890"/>
      <c r="G901" s="2890"/>
      <c r="H901" s="2890"/>
      <c r="I901" s="2890"/>
      <c r="J901" s="2890"/>
      <c r="K901" s="2410"/>
      <c r="L901" s="2411"/>
    </row>
    <row r="902" spans="2:12" ht="13.5">
      <c r="B902" s="858">
        <f t="shared" si="19"/>
        <v>898</v>
      </c>
      <c r="C902" s="2886"/>
      <c r="D902" s="1520"/>
      <c r="E902" s="2872" t="s">
        <v>4885</v>
      </c>
      <c r="F902" s="2890"/>
      <c r="G902" s="2890"/>
      <c r="H902" s="2890"/>
      <c r="I902" s="2890"/>
      <c r="J902" s="2890"/>
      <c r="K902" s="2410"/>
      <c r="L902" s="2411"/>
    </row>
    <row r="903" spans="2:12" ht="13.5">
      <c r="B903" s="858">
        <f t="shared" si="19"/>
        <v>899</v>
      </c>
      <c r="C903" s="867" t="s">
        <v>4886</v>
      </c>
      <c r="D903" s="2872"/>
      <c r="E903" s="2872"/>
      <c r="F903" s="2890"/>
      <c r="G903" s="2890"/>
      <c r="H903" s="2890"/>
      <c r="I903" s="2890"/>
      <c r="J903" s="2890"/>
      <c r="K903" s="2410"/>
      <c r="L903" s="2411"/>
    </row>
    <row r="904" spans="2:12" ht="13.5">
      <c r="B904" s="858">
        <f t="shared" si="19"/>
        <v>900</v>
      </c>
      <c r="C904" s="872"/>
      <c r="D904" s="2872" t="s">
        <v>4887</v>
      </c>
      <c r="E904" s="2872"/>
      <c r="F904" s="2890"/>
      <c r="G904" s="2890"/>
      <c r="H904" s="2890"/>
      <c r="I904" s="2890"/>
      <c r="J904" s="2890"/>
      <c r="K904" s="2410"/>
      <c r="L904" s="2411"/>
    </row>
    <row r="905" spans="2:12" ht="13.5">
      <c r="B905" s="858">
        <f t="shared" si="19"/>
        <v>901</v>
      </c>
      <c r="C905" s="872"/>
      <c r="D905" s="2872" t="s">
        <v>4888</v>
      </c>
      <c r="E905" s="2872"/>
      <c r="F905" s="2890"/>
      <c r="G905" s="2890"/>
      <c r="H905" s="2890"/>
      <c r="I905" s="2890"/>
      <c r="J905" s="2890"/>
      <c r="K905" s="2410"/>
      <c r="L905" s="2411"/>
    </row>
    <row r="906" spans="2:12" ht="13.5">
      <c r="B906" s="858">
        <f t="shared" si="19"/>
        <v>902</v>
      </c>
      <c r="C906" s="872"/>
      <c r="D906" s="2872" t="s">
        <v>4889</v>
      </c>
      <c r="E906" s="2872"/>
      <c r="F906" s="2890"/>
      <c r="G906" s="2890"/>
      <c r="H906" s="2890"/>
      <c r="I906" s="2890"/>
      <c r="J906" s="2890"/>
      <c r="K906" s="2410"/>
      <c r="L906" s="2411"/>
    </row>
    <row r="907" spans="2:12" ht="13.5">
      <c r="B907" s="858">
        <f t="shared" si="19"/>
        <v>903</v>
      </c>
      <c r="C907" s="2886"/>
      <c r="D907" s="2872" t="s">
        <v>4890</v>
      </c>
      <c r="E907" s="2872"/>
      <c r="F907" s="2890"/>
      <c r="G907" s="2890"/>
      <c r="H907" s="2890"/>
      <c r="I907" s="2890"/>
      <c r="J907" s="2890"/>
      <c r="K907" s="2410"/>
      <c r="L907" s="2411"/>
    </row>
    <row r="908" spans="2:12" ht="13.5">
      <c r="B908" s="858">
        <f t="shared" si="19"/>
        <v>904</v>
      </c>
      <c r="C908" s="2881" t="s">
        <v>4891</v>
      </c>
      <c r="D908" s="2872"/>
      <c r="E908" s="2872"/>
      <c r="F908" s="2890"/>
      <c r="G908" s="2890"/>
      <c r="H908" s="2890"/>
      <c r="I908" s="2890"/>
      <c r="J908" s="2890"/>
      <c r="K908" s="2410"/>
      <c r="L908" s="2411"/>
    </row>
    <row r="909" spans="2:12" ht="13.5">
      <c r="B909" s="858">
        <f t="shared" si="19"/>
        <v>905</v>
      </c>
      <c r="C909" s="867" t="s">
        <v>4892</v>
      </c>
      <c r="D909" s="2872"/>
      <c r="E909" s="2872"/>
      <c r="F909" s="2890"/>
      <c r="G909" s="2890"/>
      <c r="H909" s="2890"/>
      <c r="I909" s="2890"/>
      <c r="J909" s="2890"/>
      <c r="K909" s="2410"/>
      <c r="L909" s="2411"/>
    </row>
    <row r="910" spans="2:12" ht="13.5">
      <c r="B910" s="858">
        <f t="shared" si="19"/>
        <v>906</v>
      </c>
      <c r="C910" s="872"/>
      <c r="D910" s="2872" t="s">
        <v>4893</v>
      </c>
      <c r="E910" s="2872"/>
      <c r="F910" s="2890"/>
      <c r="G910" s="2890"/>
      <c r="H910" s="2890"/>
      <c r="I910" s="2890"/>
      <c r="J910" s="2890"/>
      <c r="K910" s="2410"/>
      <c r="L910" s="2411"/>
    </row>
    <row r="911" spans="2:12" ht="13.5">
      <c r="B911" s="858">
        <f t="shared" si="19"/>
        <v>907</v>
      </c>
      <c r="C911" s="872"/>
      <c r="D911" s="2872" t="s">
        <v>4894</v>
      </c>
      <c r="E911" s="2872"/>
      <c r="F911" s="2890"/>
      <c r="G911" s="2890"/>
      <c r="H911" s="2890"/>
      <c r="I911" s="2890"/>
      <c r="J911" s="2890"/>
      <c r="K911" s="2410"/>
      <c r="L911" s="2411"/>
    </row>
    <row r="912" spans="2:12" ht="13.5">
      <c r="B912" s="858">
        <f t="shared" si="19"/>
        <v>908</v>
      </c>
      <c r="C912" s="872"/>
      <c r="D912" s="2872" t="s">
        <v>4895</v>
      </c>
      <c r="E912" s="2872"/>
      <c r="F912" s="2890"/>
      <c r="G912" s="2890"/>
      <c r="H912" s="2890"/>
      <c r="I912" s="2890"/>
      <c r="J912" s="2890"/>
      <c r="K912" s="2410"/>
      <c r="L912" s="2411"/>
    </row>
    <row r="913" spans="2:12" ht="13.5">
      <c r="B913" s="858">
        <f t="shared" si="19"/>
        <v>909</v>
      </c>
      <c r="C913" s="872"/>
      <c r="D913" s="2872" t="s">
        <v>4896</v>
      </c>
      <c r="E913" s="2872"/>
      <c r="F913" s="2890"/>
      <c r="G913" s="2890"/>
      <c r="H913" s="2890"/>
      <c r="I913" s="2890"/>
      <c r="J913" s="2890"/>
      <c r="K913" s="2410"/>
      <c r="L913" s="2411"/>
    </row>
    <row r="914" spans="2:12" ht="13.5">
      <c r="B914" s="858">
        <f t="shared" si="19"/>
        <v>910</v>
      </c>
      <c r="C914" s="2886"/>
      <c r="D914" s="2872" t="s">
        <v>4897</v>
      </c>
      <c r="E914" s="2872"/>
      <c r="F914" s="2890"/>
      <c r="G914" s="2890"/>
      <c r="H914" s="2890"/>
      <c r="I914" s="2890"/>
      <c r="J914" s="2890"/>
      <c r="K914" s="2410"/>
      <c r="L914" s="2411"/>
    </row>
    <row r="915" spans="2:12" ht="13.5">
      <c r="B915" s="858">
        <f t="shared" si="19"/>
        <v>911</v>
      </c>
      <c r="C915" s="867" t="s">
        <v>4898</v>
      </c>
      <c r="D915" s="2872"/>
      <c r="E915" s="2872"/>
      <c r="F915" s="2890"/>
      <c r="G915" s="2890"/>
      <c r="H915" s="2890"/>
      <c r="I915" s="2890"/>
      <c r="J915" s="2890"/>
      <c r="K915" s="2410"/>
      <c r="L915" s="2411"/>
    </row>
    <row r="916" spans="2:12" ht="13.5">
      <c r="B916" s="858">
        <f t="shared" si="19"/>
        <v>912</v>
      </c>
      <c r="C916" s="872"/>
      <c r="D916" s="2870" t="s">
        <v>4899</v>
      </c>
      <c r="E916" s="2872"/>
      <c r="F916" s="2890"/>
      <c r="G916" s="2890"/>
      <c r="H916" s="2890"/>
      <c r="I916" s="2890"/>
      <c r="J916" s="2890"/>
      <c r="K916" s="2410"/>
      <c r="L916" s="2411"/>
    </row>
    <row r="917" spans="2:12" ht="13.5">
      <c r="B917" s="858">
        <f t="shared" si="19"/>
        <v>913</v>
      </c>
      <c r="C917" s="872"/>
      <c r="D917" s="1028"/>
      <c r="E917" s="2872" t="s">
        <v>4681</v>
      </c>
      <c r="F917" s="2890"/>
      <c r="G917" s="2890"/>
      <c r="H917" s="2890"/>
      <c r="I917" s="2890"/>
      <c r="J917" s="2890"/>
      <c r="K917" s="2410"/>
      <c r="L917" s="2411"/>
    </row>
    <row r="918" spans="2:12" ht="13.5">
      <c r="B918" s="858">
        <f t="shared" si="19"/>
        <v>914</v>
      </c>
      <c r="C918" s="872"/>
      <c r="D918" s="1028"/>
      <c r="E918" s="2872" t="s">
        <v>4682</v>
      </c>
      <c r="F918" s="2890"/>
      <c r="G918" s="2890"/>
      <c r="H918" s="2890"/>
      <c r="I918" s="2890"/>
      <c r="J918" s="2890"/>
      <c r="K918" s="2410"/>
      <c r="L918" s="2411"/>
    </row>
    <row r="919" spans="2:12" ht="13.5">
      <c r="B919" s="858">
        <f t="shared" si="19"/>
        <v>915</v>
      </c>
      <c r="C919" s="872"/>
      <c r="D919" s="1520"/>
      <c r="E919" s="2872" t="s">
        <v>4900</v>
      </c>
      <c r="F919" s="2890"/>
      <c r="G919" s="2890"/>
      <c r="H919" s="2890"/>
      <c r="I919" s="2890"/>
      <c r="J919" s="2890"/>
      <c r="K919" s="2410"/>
      <c r="L919" s="2411"/>
    </row>
    <row r="920" spans="2:12" ht="13.5">
      <c r="B920" s="858">
        <f t="shared" si="19"/>
        <v>916</v>
      </c>
      <c r="C920" s="872"/>
      <c r="D920" s="2870" t="s">
        <v>4901</v>
      </c>
      <c r="E920" s="2872"/>
      <c r="F920" s="2890"/>
      <c r="G920" s="2890"/>
      <c r="H920" s="2890"/>
      <c r="I920" s="2890"/>
      <c r="J920" s="2890"/>
      <c r="K920" s="2410"/>
      <c r="L920" s="2411"/>
    </row>
    <row r="921" spans="2:12" ht="13.5">
      <c r="B921" s="858">
        <f t="shared" si="19"/>
        <v>917</v>
      </c>
      <c r="C921" s="872"/>
      <c r="D921" s="1028"/>
      <c r="E921" s="2872" t="s">
        <v>4681</v>
      </c>
      <c r="F921" s="2890"/>
      <c r="G921" s="2890"/>
      <c r="H921" s="2890"/>
      <c r="I921" s="2890"/>
      <c r="J921" s="2890"/>
      <c r="K921" s="2410"/>
      <c r="L921" s="2411"/>
    </row>
    <row r="922" spans="2:12" ht="13.5">
      <c r="B922" s="858">
        <f t="shared" si="19"/>
        <v>918</v>
      </c>
      <c r="C922" s="872"/>
      <c r="D922" s="1028"/>
      <c r="E922" s="2872" t="s">
        <v>4682</v>
      </c>
      <c r="F922" s="2890"/>
      <c r="G922" s="2890"/>
      <c r="H922" s="2890"/>
      <c r="I922" s="2890"/>
      <c r="J922" s="2890"/>
      <c r="K922" s="2410"/>
      <c r="L922" s="2411"/>
    </row>
    <row r="923" spans="2:12" ht="13.5">
      <c r="B923" s="858">
        <f t="shared" si="19"/>
        <v>919</v>
      </c>
      <c r="C923" s="872"/>
      <c r="D923" s="1520"/>
      <c r="E923" s="2872" t="s">
        <v>4902</v>
      </c>
      <c r="F923" s="2890"/>
      <c r="G923" s="2890"/>
      <c r="H923" s="2890"/>
      <c r="I923" s="2890"/>
      <c r="J923" s="2890"/>
      <c r="K923" s="2410"/>
      <c r="L923" s="2411"/>
    </row>
    <row r="924" spans="2:12" ht="13.5">
      <c r="B924" s="858">
        <f t="shared" si="19"/>
        <v>920</v>
      </c>
      <c r="C924" s="872"/>
      <c r="D924" s="2870" t="s">
        <v>4903</v>
      </c>
      <c r="E924" s="2872"/>
      <c r="F924" s="2890"/>
      <c r="G924" s="2890"/>
      <c r="H924" s="2890"/>
      <c r="I924" s="2890"/>
      <c r="J924" s="2890"/>
      <c r="K924" s="2410"/>
      <c r="L924" s="2411"/>
    </row>
    <row r="925" spans="2:12" ht="13.5">
      <c r="B925" s="858">
        <f t="shared" si="19"/>
        <v>921</v>
      </c>
      <c r="C925" s="872"/>
      <c r="D925" s="1028"/>
      <c r="E925" s="2872" t="s">
        <v>4681</v>
      </c>
      <c r="F925" s="2890"/>
      <c r="G925" s="2890"/>
      <c r="H925" s="2890"/>
      <c r="I925" s="2890"/>
      <c r="J925" s="2890"/>
      <c r="K925" s="2410"/>
      <c r="L925" s="2411"/>
    </row>
    <row r="926" spans="2:12" ht="13.5">
      <c r="B926" s="858">
        <f t="shared" si="19"/>
        <v>922</v>
      </c>
      <c r="C926" s="872"/>
      <c r="D926" s="1028"/>
      <c r="E926" s="2872" t="s">
        <v>4682</v>
      </c>
      <c r="F926" s="2890"/>
      <c r="G926" s="2890"/>
      <c r="H926" s="2890"/>
      <c r="I926" s="2890"/>
      <c r="J926" s="2890"/>
      <c r="K926" s="2410"/>
      <c r="L926" s="2411"/>
    </row>
    <row r="927" spans="2:12" ht="13.5">
      <c r="B927" s="858">
        <f t="shared" si="19"/>
        <v>923</v>
      </c>
      <c r="C927" s="872"/>
      <c r="D927" s="1520"/>
      <c r="E927" s="2872" t="s">
        <v>4904</v>
      </c>
      <c r="F927" s="2890"/>
      <c r="G927" s="2890"/>
      <c r="H927" s="2890"/>
      <c r="I927" s="2890"/>
      <c r="J927" s="2890"/>
      <c r="K927" s="2410"/>
      <c r="L927" s="2411"/>
    </row>
    <row r="928" spans="2:12" ht="13.5">
      <c r="B928" s="858">
        <f t="shared" si="19"/>
        <v>924</v>
      </c>
      <c r="C928" s="872"/>
      <c r="D928" s="2870" t="s">
        <v>4905</v>
      </c>
      <c r="E928" s="2872"/>
      <c r="F928" s="2890"/>
      <c r="G928" s="2890"/>
      <c r="H928" s="2890"/>
      <c r="I928" s="2890"/>
      <c r="J928" s="2890"/>
      <c r="K928" s="2410"/>
      <c r="L928" s="2411"/>
    </row>
    <row r="929" spans="2:12" ht="13.5">
      <c r="B929" s="858">
        <f t="shared" si="19"/>
        <v>925</v>
      </c>
      <c r="C929" s="872"/>
      <c r="D929" s="1028"/>
      <c r="E929" s="2872" t="s">
        <v>4681</v>
      </c>
      <c r="F929" s="2890"/>
      <c r="G929" s="2890"/>
      <c r="H929" s="2890"/>
      <c r="I929" s="2890"/>
      <c r="J929" s="2890"/>
      <c r="K929" s="2410"/>
      <c r="L929" s="2411"/>
    </row>
    <row r="930" spans="2:12" ht="13.5">
      <c r="B930" s="858">
        <f t="shared" si="19"/>
        <v>926</v>
      </c>
      <c r="C930" s="872"/>
      <c r="D930" s="1028"/>
      <c r="E930" s="2872" t="s">
        <v>4682</v>
      </c>
      <c r="F930" s="2890"/>
      <c r="G930" s="2890"/>
      <c r="H930" s="2890"/>
      <c r="I930" s="2890"/>
      <c r="J930" s="2890"/>
      <c r="K930" s="2410"/>
      <c r="L930" s="2411"/>
    </row>
    <row r="931" spans="2:12" ht="13.5">
      <c r="B931" s="858">
        <f t="shared" si="19"/>
        <v>927</v>
      </c>
      <c r="C931" s="872"/>
      <c r="D931" s="1028"/>
      <c r="E931" s="2872" t="s">
        <v>4906</v>
      </c>
      <c r="F931" s="2890"/>
      <c r="G931" s="2890"/>
      <c r="H931" s="2890"/>
      <c r="I931" s="2890"/>
      <c r="J931" s="2890"/>
      <c r="K931" s="2410"/>
      <c r="L931" s="2411"/>
    </row>
    <row r="932" spans="2:12" ht="13.5">
      <c r="B932" s="858">
        <f t="shared" si="19"/>
        <v>928</v>
      </c>
      <c r="C932" s="872"/>
      <c r="D932" s="1520"/>
      <c r="E932" s="2872" t="s">
        <v>4907</v>
      </c>
      <c r="F932" s="2890"/>
      <c r="G932" s="2890"/>
      <c r="H932" s="2890"/>
      <c r="I932" s="2890"/>
      <c r="J932" s="2890"/>
      <c r="K932" s="2410"/>
      <c r="L932" s="2411"/>
    </row>
    <row r="933" spans="2:12" ht="13.5">
      <c r="B933" s="858">
        <f t="shared" si="19"/>
        <v>929</v>
      </c>
      <c r="C933" s="872"/>
      <c r="D933" s="2870" t="s">
        <v>4908</v>
      </c>
      <c r="E933" s="2872"/>
      <c r="F933" s="2890"/>
      <c r="G933" s="2890"/>
      <c r="H933" s="2890"/>
      <c r="I933" s="2890"/>
      <c r="J933" s="2890"/>
      <c r="K933" s="2410"/>
      <c r="L933" s="2411"/>
    </row>
    <row r="934" spans="2:12" ht="13.5">
      <c r="B934" s="858">
        <f t="shared" si="19"/>
        <v>930</v>
      </c>
      <c r="C934" s="872"/>
      <c r="D934" s="1028"/>
      <c r="E934" s="2870" t="s">
        <v>4909</v>
      </c>
      <c r="F934" s="2890"/>
      <c r="G934" s="2890"/>
      <c r="H934" s="2890"/>
      <c r="I934" s="2890"/>
      <c r="J934" s="2890"/>
      <c r="K934" s="2410"/>
      <c r="L934" s="2411"/>
    </row>
    <row r="935" spans="2:12" ht="13.5">
      <c r="B935" s="858">
        <f t="shared" si="19"/>
        <v>931</v>
      </c>
      <c r="C935" s="872"/>
      <c r="D935" s="1028"/>
      <c r="E935" s="1028"/>
      <c r="F935" s="2872" t="s">
        <v>4881</v>
      </c>
      <c r="G935" s="2890"/>
      <c r="H935" s="2890"/>
      <c r="I935" s="2890"/>
      <c r="J935" s="2890"/>
      <c r="K935" s="2410"/>
      <c r="L935" s="2411"/>
    </row>
    <row r="936" spans="2:12" ht="13.5">
      <c r="B936" s="858">
        <f t="shared" ref="B936:B999" si="20">B935+1</f>
        <v>932</v>
      </c>
      <c r="C936" s="872"/>
      <c r="D936" s="1028"/>
      <c r="E936" s="1028"/>
      <c r="F936" s="2872" t="s">
        <v>4882</v>
      </c>
      <c r="G936" s="2890"/>
      <c r="H936" s="2890"/>
      <c r="I936" s="2890"/>
      <c r="J936" s="2890"/>
      <c r="K936" s="2410"/>
      <c r="L936" s="2411"/>
    </row>
    <row r="937" spans="2:12" ht="13.5">
      <c r="B937" s="858">
        <f t="shared" si="20"/>
        <v>933</v>
      </c>
      <c r="C937" s="872"/>
      <c r="D937" s="1028"/>
      <c r="E937" s="1028"/>
      <c r="F937" s="2872" t="s">
        <v>4910</v>
      </c>
      <c r="G937" s="2890"/>
      <c r="H937" s="2890"/>
      <c r="I937" s="2890"/>
      <c r="J937" s="2890"/>
      <c r="K937" s="2410"/>
      <c r="L937" s="2411"/>
    </row>
    <row r="938" spans="2:12" ht="13.5">
      <c r="B938" s="858">
        <f t="shared" si="20"/>
        <v>934</v>
      </c>
      <c r="C938" s="872"/>
      <c r="D938" s="1028"/>
      <c r="E938" s="1028"/>
      <c r="F938" s="2872" t="s">
        <v>4911</v>
      </c>
      <c r="G938" s="2890"/>
      <c r="H938" s="2890"/>
      <c r="I938" s="2890"/>
      <c r="J938" s="2890"/>
      <c r="K938" s="2410"/>
      <c r="L938" s="2411"/>
    </row>
    <row r="939" spans="2:12" ht="13.5">
      <c r="B939" s="858">
        <f t="shared" si="20"/>
        <v>935</v>
      </c>
      <c r="C939" s="872"/>
      <c r="D939" s="1028"/>
      <c r="E939" s="1028"/>
      <c r="F939" s="2872" t="s">
        <v>4912</v>
      </c>
      <c r="G939" s="2890"/>
      <c r="H939" s="2890"/>
      <c r="I939" s="2890"/>
      <c r="J939" s="2890"/>
      <c r="K939" s="2410"/>
      <c r="L939" s="2411"/>
    </row>
    <row r="940" spans="2:12" ht="13.5">
      <c r="B940" s="858">
        <f t="shared" si="20"/>
        <v>936</v>
      </c>
      <c r="C940" s="872"/>
      <c r="D940" s="1028"/>
      <c r="E940" s="1520"/>
      <c r="F940" s="2872" t="s">
        <v>4913</v>
      </c>
      <c r="G940" s="2890"/>
      <c r="H940" s="2890"/>
      <c r="I940" s="2890"/>
      <c r="J940" s="2890"/>
      <c r="K940" s="2410"/>
      <c r="L940" s="2411"/>
    </row>
    <row r="941" spans="2:12" ht="13.5">
      <c r="B941" s="858">
        <f t="shared" si="20"/>
        <v>937</v>
      </c>
      <c r="C941" s="872"/>
      <c r="D941" s="1028"/>
      <c r="E941" s="2870" t="s">
        <v>4914</v>
      </c>
      <c r="F941" s="2890"/>
      <c r="G941" s="2890"/>
      <c r="H941" s="2890"/>
      <c r="I941" s="2890"/>
      <c r="J941" s="2890"/>
      <c r="K941" s="2410"/>
      <c r="L941" s="2411"/>
    </row>
    <row r="942" spans="2:12" ht="13.5">
      <c r="B942" s="858">
        <f t="shared" si="20"/>
        <v>938</v>
      </c>
      <c r="C942" s="872"/>
      <c r="D942" s="1028"/>
      <c r="E942" s="1028"/>
      <c r="F942" s="2872" t="s">
        <v>4881</v>
      </c>
      <c r="G942" s="2890"/>
      <c r="H942" s="2890"/>
      <c r="I942" s="2890"/>
      <c r="J942" s="2890"/>
      <c r="K942" s="2410"/>
      <c r="L942" s="2411"/>
    </row>
    <row r="943" spans="2:12" ht="13.5">
      <c r="B943" s="858">
        <f t="shared" si="20"/>
        <v>939</v>
      </c>
      <c r="C943" s="872"/>
      <c r="D943" s="1028"/>
      <c r="E943" s="1028"/>
      <c r="F943" s="2872" t="s">
        <v>4882</v>
      </c>
      <c r="G943" s="2890"/>
      <c r="H943" s="2890"/>
      <c r="I943" s="2890"/>
      <c r="J943" s="2890"/>
      <c r="K943" s="2410"/>
      <c r="L943" s="2411"/>
    </row>
    <row r="944" spans="2:12" ht="13.5">
      <c r="B944" s="858">
        <f t="shared" si="20"/>
        <v>940</v>
      </c>
      <c r="C944" s="872"/>
      <c r="D944" s="1028"/>
      <c r="E944" s="1028"/>
      <c r="F944" s="2872" t="s">
        <v>4910</v>
      </c>
      <c r="G944" s="2890"/>
      <c r="H944" s="2890"/>
      <c r="I944" s="2890"/>
      <c r="J944" s="2890"/>
      <c r="K944" s="2410"/>
      <c r="L944" s="2411"/>
    </row>
    <row r="945" spans="2:12" ht="13.5">
      <c r="B945" s="858">
        <f t="shared" si="20"/>
        <v>941</v>
      </c>
      <c r="C945" s="872"/>
      <c r="D945" s="1028"/>
      <c r="E945" s="1028"/>
      <c r="F945" s="2872" t="s">
        <v>4911</v>
      </c>
      <c r="G945" s="2890"/>
      <c r="H945" s="2890"/>
      <c r="I945" s="2890"/>
      <c r="J945" s="2890"/>
      <c r="K945" s="2410"/>
      <c r="L945" s="2411"/>
    </row>
    <row r="946" spans="2:12" ht="13.5">
      <c r="B946" s="858">
        <f t="shared" si="20"/>
        <v>942</v>
      </c>
      <c r="C946" s="872"/>
      <c r="D946" s="1028"/>
      <c r="E946" s="1028"/>
      <c r="F946" s="2872" t="s">
        <v>4912</v>
      </c>
      <c r="G946" s="2890"/>
      <c r="H946" s="2890"/>
      <c r="I946" s="2890"/>
      <c r="J946" s="2890"/>
      <c r="K946" s="2410"/>
      <c r="L946" s="2411"/>
    </row>
    <row r="947" spans="2:12" ht="13.5">
      <c r="B947" s="858">
        <f t="shared" si="20"/>
        <v>943</v>
      </c>
      <c r="C947" s="872"/>
      <c r="D947" s="1028"/>
      <c r="E947" s="1520"/>
      <c r="F947" s="2872" t="s">
        <v>4913</v>
      </c>
      <c r="G947" s="2890"/>
      <c r="H947" s="2890"/>
      <c r="I947" s="2890"/>
      <c r="J947" s="2890"/>
      <c r="K947" s="2410"/>
      <c r="L947" s="2411"/>
    </row>
    <row r="948" spans="2:12" ht="13.5">
      <c r="B948" s="858">
        <f t="shared" si="20"/>
        <v>944</v>
      </c>
      <c r="C948" s="872"/>
      <c r="D948" s="1028"/>
      <c r="E948" s="2870" t="s">
        <v>4915</v>
      </c>
      <c r="F948" s="2890"/>
      <c r="G948" s="2890"/>
      <c r="H948" s="2890"/>
      <c r="I948" s="2890"/>
      <c r="J948" s="2890"/>
      <c r="K948" s="2410"/>
      <c r="L948" s="2411"/>
    </row>
    <row r="949" spans="2:12" ht="13.5">
      <c r="B949" s="858">
        <f t="shared" si="20"/>
        <v>945</v>
      </c>
      <c r="C949" s="872"/>
      <c r="D949" s="1028"/>
      <c r="E949" s="1028"/>
      <c r="F949" s="2872" t="s">
        <v>4881</v>
      </c>
      <c r="G949" s="2890"/>
      <c r="H949" s="2890"/>
      <c r="I949" s="2890"/>
      <c r="J949" s="2890"/>
      <c r="K949" s="2410"/>
      <c r="L949" s="2411"/>
    </row>
    <row r="950" spans="2:12" ht="13.5">
      <c r="B950" s="858">
        <f t="shared" si="20"/>
        <v>946</v>
      </c>
      <c r="C950" s="872"/>
      <c r="D950" s="1028"/>
      <c r="E950" s="1028"/>
      <c r="F950" s="2872" t="s">
        <v>4882</v>
      </c>
      <c r="G950" s="2890"/>
      <c r="H950" s="2890"/>
      <c r="I950" s="2890"/>
      <c r="J950" s="2890"/>
      <c r="K950" s="2410"/>
      <c r="L950" s="2411"/>
    </row>
    <row r="951" spans="2:12" ht="13.5">
      <c r="B951" s="858">
        <f t="shared" si="20"/>
        <v>947</v>
      </c>
      <c r="C951" s="872"/>
      <c r="D951" s="1028"/>
      <c r="E951" s="1028"/>
      <c r="F951" s="2872" t="s">
        <v>4910</v>
      </c>
      <c r="G951" s="2890"/>
      <c r="H951" s="2890"/>
      <c r="I951" s="2890"/>
      <c r="J951" s="2890"/>
      <c r="K951" s="2410"/>
      <c r="L951" s="2411"/>
    </row>
    <row r="952" spans="2:12" ht="13.5">
      <c r="B952" s="858">
        <f t="shared" si="20"/>
        <v>948</v>
      </c>
      <c r="C952" s="872"/>
      <c r="D952" s="1028"/>
      <c r="E952" s="1028"/>
      <c r="F952" s="2872" t="s">
        <v>4911</v>
      </c>
      <c r="G952" s="2890"/>
      <c r="H952" s="2890"/>
      <c r="I952" s="2890"/>
      <c r="J952" s="2890"/>
      <c r="K952" s="2410"/>
      <c r="L952" s="2411"/>
    </row>
    <row r="953" spans="2:12" ht="13.5">
      <c r="B953" s="858">
        <f t="shared" si="20"/>
        <v>949</v>
      </c>
      <c r="C953" s="872"/>
      <c r="D953" s="1028"/>
      <c r="E953" s="1028"/>
      <c r="F953" s="2872" t="s">
        <v>4912</v>
      </c>
      <c r="G953" s="2890"/>
      <c r="H953" s="2890"/>
      <c r="I953" s="2890"/>
      <c r="J953" s="2890"/>
      <c r="K953" s="2410"/>
      <c r="L953" s="2411"/>
    </row>
    <row r="954" spans="2:12" ht="13.5">
      <c r="B954" s="858">
        <f t="shared" si="20"/>
        <v>950</v>
      </c>
      <c r="C954" s="872"/>
      <c r="D954" s="1520"/>
      <c r="E954" s="1520"/>
      <c r="F954" s="2872" t="s">
        <v>4913</v>
      </c>
      <c r="G954" s="2890"/>
      <c r="H954" s="2890"/>
      <c r="I954" s="2890"/>
      <c r="J954" s="2890"/>
      <c r="K954" s="2410"/>
      <c r="L954" s="2411"/>
    </row>
    <row r="955" spans="2:12" ht="13.5">
      <c r="B955" s="858">
        <f t="shared" si="20"/>
        <v>951</v>
      </c>
      <c r="C955" s="872"/>
      <c r="D955" s="2870" t="s">
        <v>4916</v>
      </c>
      <c r="E955" s="2872"/>
      <c r="F955" s="2890"/>
      <c r="G955" s="2890"/>
      <c r="H955" s="2890"/>
      <c r="I955" s="2890"/>
      <c r="J955" s="2890"/>
      <c r="K955" s="2410"/>
      <c r="L955" s="2411"/>
    </row>
    <row r="956" spans="2:12" ht="13.5">
      <c r="B956" s="858">
        <f t="shared" si="20"/>
        <v>952</v>
      </c>
      <c r="C956" s="872"/>
      <c r="D956" s="1028"/>
      <c r="E956" s="2872" t="s">
        <v>4681</v>
      </c>
      <c r="F956" s="2890"/>
      <c r="G956" s="2890"/>
      <c r="H956" s="2890"/>
      <c r="I956" s="2890"/>
      <c r="J956" s="2890"/>
      <c r="K956" s="2410"/>
      <c r="L956" s="2411"/>
    </row>
    <row r="957" spans="2:12" ht="13.5">
      <c r="B957" s="858">
        <f t="shared" si="20"/>
        <v>953</v>
      </c>
      <c r="C957" s="872"/>
      <c r="D957" s="1028"/>
      <c r="E957" s="2872" t="s">
        <v>4917</v>
      </c>
      <c r="F957" s="2890"/>
      <c r="G957" s="2890"/>
      <c r="H957" s="2890"/>
      <c r="I957" s="2890"/>
      <c r="J957" s="2890"/>
      <c r="K957" s="2410"/>
      <c r="L957" s="2411"/>
    </row>
    <row r="958" spans="2:12" ht="13.5">
      <c r="B958" s="858">
        <f t="shared" si="20"/>
        <v>954</v>
      </c>
      <c r="C958" s="872"/>
      <c r="D958" s="1028"/>
      <c r="E958" s="2872" t="s">
        <v>4918</v>
      </c>
      <c r="F958" s="2890"/>
      <c r="G958" s="2890"/>
      <c r="H958" s="2890"/>
      <c r="I958" s="2890"/>
      <c r="J958" s="2890"/>
      <c r="K958" s="2410"/>
      <c r="L958" s="2411"/>
    </row>
    <row r="959" spans="2:12" ht="13.5">
      <c r="B959" s="858">
        <f t="shared" si="20"/>
        <v>955</v>
      </c>
      <c r="C959" s="2886"/>
      <c r="D959" s="1520"/>
      <c r="E959" s="2872" t="s">
        <v>4919</v>
      </c>
      <c r="F959" s="2890"/>
      <c r="G959" s="2890"/>
      <c r="H959" s="2890"/>
      <c r="I959" s="2890"/>
      <c r="J959" s="2890"/>
      <c r="K959" s="2410"/>
      <c r="L959" s="2411"/>
    </row>
    <row r="960" spans="2:12" ht="13.5">
      <c r="B960" s="858">
        <f t="shared" si="20"/>
        <v>956</v>
      </c>
      <c r="C960" s="867" t="s">
        <v>4920</v>
      </c>
      <c r="D960" s="2872"/>
      <c r="E960" s="2872"/>
      <c r="F960" s="2890"/>
      <c r="G960" s="2890"/>
      <c r="H960" s="2890"/>
      <c r="I960" s="2890"/>
      <c r="J960" s="2890"/>
      <c r="K960" s="2410"/>
      <c r="L960" s="2411"/>
    </row>
    <row r="961" spans="2:12" ht="13.5">
      <c r="B961" s="858">
        <f t="shared" si="20"/>
        <v>957</v>
      </c>
      <c r="C961" s="872"/>
      <c r="D961" s="2870" t="s">
        <v>4921</v>
      </c>
      <c r="E961" s="2872"/>
      <c r="F961" s="2890"/>
      <c r="G961" s="2890"/>
      <c r="H961" s="2890"/>
      <c r="I961" s="2890"/>
      <c r="J961" s="2890"/>
      <c r="K961" s="2410"/>
      <c r="L961" s="2411"/>
    </row>
    <row r="962" spans="2:12" ht="13.5">
      <c r="B962" s="858">
        <f t="shared" si="20"/>
        <v>958</v>
      </c>
      <c r="C962" s="872"/>
      <c r="D962" s="1028"/>
      <c r="E962" s="2872" t="s">
        <v>4681</v>
      </c>
      <c r="F962" s="2890"/>
      <c r="G962" s="2890"/>
      <c r="H962" s="2890"/>
      <c r="I962" s="2890"/>
      <c r="J962" s="2890"/>
      <c r="K962" s="2410"/>
      <c r="L962" s="2411"/>
    </row>
    <row r="963" spans="2:12" ht="13.5">
      <c r="B963" s="858">
        <f t="shared" si="20"/>
        <v>959</v>
      </c>
      <c r="C963" s="872"/>
      <c r="D963" s="1028"/>
      <c r="E963" s="2872" t="s">
        <v>4682</v>
      </c>
      <c r="F963" s="2890"/>
      <c r="G963" s="2890"/>
      <c r="H963" s="2890"/>
      <c r="I963" s="2890"/>
      <c r="J963" s="2890"/>
      <c r="K963" s="2410"/>
      <c r="L963" s="2411"/>
    </row>
    <row r="964" spans="2:12" ht="13.5">
      <c r="B964" s="858">
        <f t="shared" si="20"/>
        <v>960</v>
      </c>
      <c r="C964" s="872"/>
      <c r="D964" s="1028"/>
      <c r="E964" s="2872" t="s">
        <v>4904</v>
      </c>
      <c r="F964" s="2890"/>
      <c r="G964" s="2890"/>
      <c r="H964" s="2890"/>
      <c r="I964" s="2890"/>
      <c r="J964" s="2890"/>
      <c r="K964" s="2410"/>
      <c r="L964" s="2411"/>
    </row>
    <row r="965" spans="2:12" ht="13.5">
      <c r="B965" s="858">
        <f t="shared" si="20"/>
        <v>961</v>
      </c>
      <c r="C965" s="872"/>
      <c r="D965" s="1520"/>
      <c r="E965" s="2872" t="s">
        <v>4684</v>
      </c>
      <c r="F965" s="2890"/>
      <c r="G965" s="2890"/>
      <c r="H965" s="2890"/>
      <c r="I965" s="2890"/>
      <c r="J965" s="2890"/>
      <c r="K965" s="2410"/>
      <c r="L965" s="2411"/>
    </row>
    <row r="966" spans="2:12" ht="13.5">
      <c r="B966" s="858">
        <f t="shared" si="20"/>
        <v>962</v>
      </c>
      <c r="C966" s="872"/>
      <c r="D966" s="2870" t="s">
        <v>4922</v>
      </c>
      <c r="E966" s="2872"/>
      <c r="F966" s="2890"/>
      <c r="G966" s="2890"/>
      <c r="H966" s="2890"/>
      <c r="I966" s="2890"/>
      <c r="J966" s="2890"/>
      <c r="K966" s="2410"/>
      <c r="L966" s="2411"/>
    </row>
    <row r="967" spans="2:12" ht="13.5">
      <c r="B967" s="858">
        <f t="shared" si="20"/>
        <v>963</v>
      </c>
      <c r="C967" s="872"/>
      <c r="D967" s="1028"/>
      <c r="E967" s="2872" t="s">
        <v>4681</v>
      </c>
      <c r="F967" s="2890"/>
      <c r="G967" s="2890"/>
      <c r="H967" s="2890"/>
      <c r="I967" s="2890"/>
      <c r="J967" s="2890"/>
      <c r="K967" s="2410"/>
      <c r="L967" s="2411"/>
    </row>
    <row r="968" spans="2:12" ht="13.5">
      <c r="B968" s="858">
        <f t="shared" si="20"/>
        <v>964</v>
      </c>
      <c r="C968" s="872"/>
      <c r="D968" s="1028"/>
      <c r="E968" s="2872" t="s">
        <v>4682</v>
      </c>
      <c r="F968" s="2890"/>
      <c r="G968" s="2890"/>
      <c r="H968" s="2890"/>
      <c r="I968" s="2890"/>
      <c r="J968" s="2890"/>
      <c r="K968" s="2410"/>
      <c r="L968" s="2411"/>
    </row>
    <row r="969" spans="2:12" ht="13.5">
      <c r="B969" s="858">
        <f t="shared" si="20"/>
        <v>965</v>
      </c>
      <c r="C969" s="872"/>
      <c r="D969" s="1028"/>
      <c r="E969" s="2872" t="s">
        <v>4904</v>
      </c>
      <c r="F969" s="2890"/>
      <c r="G969" s="2890"/>
      <c r="H969" s="2890"/>
      <c r="I969" s="2890"/>
      <c r="J969" s="2890"/>
      <c r="K969" s="2410"/>
      <c r="L969" s="2411"/>
    </row>
    <row r="970" spans="2:12" ht="13.5">
      <c r="B970" s="858">
        <f t="shared" si="20"/>
        <v>966</v>
      </c>
      <c r="C970" s="872"/>
      <c r="D970" s="1520"/>
      <c r="E970" s="2872" t="s">
        <v>4684</v>
      </c>
      <c r="F970" s="2890"/>
      <c r="G970" s="2890"/>
      <c r="H970" s="2890"/>
      <c r="I970" s="2890"/>
      <c r="J970" s="2890"/>
      <c r="K970" s="2410"/>
      <c r="L970" s="2411"/>
    </row>
    <row r="971" spans="2:12" ht="13.5">
      <c r="B971" s="858">
        <f t="shared" si="20"/>
        <v>967</v>
      </c>
      <c r="C971" s="872"/>
      <c r="D971" s="2870" t="s">
        <v>4923</v>
      </c>
      <c r="E971" s="2872"/>
      <c r="F971" s="2890"/>
      <c r="G971" s="2890"/>
      <c r="H971" s="2890"/>
      <c r="I971" s="2890"/>
      <c r="J971" s="2890"/>
      <c r="K971" s="2410"/>
      <c r="L971" s="2411"/>
    </row>
    <row r="972" spans="2:12" ht="13.5">
      <c r="B972" s="858">
        <f t="shared" si="20"/>
        <v>968</v>
      </c>
      <c r="C972" s="872"/>
      <c r="D972" s="1028"/>
      <c r="E972" s="2872" t="s">
        <v>4681</v>
      </c>
      <c r="F972" s="2890"/>
      <c r="G972" s="2890"/>
      <c r="H972" s="2890"/>
      <c r="I972" s="2890"/>
      <c r="J972" s="2890"/>
      <c r="K972" s="2410"/>
      <c r="L972" s="2411"/>
    </row>
    <row r="973" spans="2:12" ht="13.5">
      <c r="B973" s="858">
        <f t="shared" si="20"/>
        <v>969</v>
      </c>
      <c r="C973" s="872"/>
      <c r="D973" s="1028"/>
      <c r="E973" s="2872" t="s">
        <v>4682</v>
      </c>
      <c r="F973" s="2890"/>
      <c r="G973" s="2890"/>
      <c r="H973" s="2890"/>
      <c r="I973" s="2890"/>
      <c r="J973" s="2890"/>
      <c r="K973" s="2410"/>
      <c r="L973" s="2411"/>
    </row>
    <row r="974" spans="2:12" ht="13.5">
      <c r="B974" s="858">
        <f t="shared" si="20"/>
        <v>970</v>
      </c>
      <c r="C974" s="872"/>
      <c r="D974" s="1520"/>
      <c r="E974" s="2872" t="s">
        <v>4904</v>
      </c>
      <c r="F974" s="2890"/>
      <c r="G974" s="2890"/>
      <c r="H974" s="2890"/>
      <c r="I974" s="2890"/>
      <c r="J974" s="2890"/>
      <c r="K974" s="2410"/>
      <c r="L974" s="2411"/>
    </row>
    <row r="975" spans="2:12" ht="13.5">
      <c r="B975" s="858">
        <f t="shared" si="20"/>
        <v>971</v>
      </c>
      <c r="C975" s="2886"/>
      <c r="D975" s="2872" t="s">
        <v>4735</v>
      </c>
      <c r="E975" s="2872"/>
      <c r="F975" s="2890"/>
      <c r="G975" s="2890"/>
      <c r="H975" s="2890"/>
      <c r="I975" s="2890"/>
      <c r="J975" s="2890"/>
      <c r="K975" s="2410"/>
      <c r="L975" s="2411"/>
    </row>
    <row r="976" spans="2:12" ht="13.5">
      <c r="B976" s="858">
        <f t="shared" si="20"/>
        <v>972</v>
      </c>
      <c r="C976" s="867" t="s">
        <v>4924</v>
      </c>
      <c r="D976" s="2872"/>
      <c r="E976" s="2872"/>
      <c r="F976" s="2890"/>
      <c r="G976" s="2890"/>
      <c r="H976" s="2890"/>
      <c r="I976" s="2890"/>
      <c r="J976" s="2890"/>
      <c r="K976" s="2410"/>
      <c r="L976" s="2411"/>
    </row>
    <row r="977" spans="2:12" ht="13.5">
      <c r="B977" s="858">
        <f t="shared" si="20"/>
        <v>973</v>
      </c>
      <c r="C977" s="872"/>
      <c r="D977" s="2870" t="s">
        <v>4925</v>
      </c>
      <c r="E977" s="2872"/>
      <c r="F977" s="2890"/>
      <c r="G977" s="2890"/>
      <c r="H977" s="2890"/>
      <c r="I977" s="2890"/>
      <c r="J977" s="2890"/>
      <c r="K977" s="2410"/>
      <c r="L977" s="2411"/>
    </row>
    <row r="978" spans="2:12" ht="13.5">
      <c r="B978" s="858">
        <f t="shared" si="20"/>
        <v>974</v>
      </c>
      <c r="C978" s="872"/>
      <c r="D978" s="1028"/>
      <c r="E978" s="2872" t="s">
        <v>4681</v>
      </c>
      <c r="F978" s="2890"/>
      <c r="G978" s="2890"/>
      <c r="H978" s="2890"/>
      <c r="I978" s="2890"/>
      <c r="J978" s="2890"/>
      <c r="K978" s="2410"/>
      <c r="L978" s="2411"/>
    </row>
    <row r="979" spans="2:12" ht="13.5">
      <c r="B979" s="858">
        <f t="shared" si="20"/>
        <v>975</v>
      </c>
      <c r="C979" s="872"/>
      <c r="D979" s="1028"/>
      <c r="E979" s="2872" t="s">
        <v>4682</v>
      </c>
      <c r="F979" s="2890"/>
      <c r="G979" s="2890"/>
      <c r="H979" s="2890"/>
      <c r="I979" s="2890"/>
      <c r="J979" s="2890"/>
      <c r="K979" s="2410"/>
      <c r="L979" s="2411"/>
    </row>
    <row r="980" spans="2:12" ht="13.5">
      <c r="B980" s="858">
        <f t="shared" si="20"/>
        <v>976</v>
      </c>
      <c r="C980" s="872"/>
      <c r="D980" s="1028"/>
      <c r="E980" s="2872" t="s">
        <v>4906</v>
      </c>
      <c r="F980" s="2890"/>
      <c r="G980" s="2890"/>
      <c r="H980" s="2890"/>
      <c r="I980" s="2890"/>
      <c r="J980" s="2890"/>
      <c r="K980" s="2410"/>
      <c r="L980" s="2411"/>
    </row>
    <row r="981" spans="2:12" ht="13.5">
      <c r="B981" s="858">
        <f t="shared" si="20"/>
        <v>977</v>
      </c>
      <c r="C981" s="872"/>
      <c r="D981" s="1028"/>
      <c r="E981" s="2872" t="s">
        <v>4926</v>
      </c>
      <c r="F981" s="2890"/>
      <c r="G981" s="2890"/>
      <c r="H981" s="2890"/>
      <c r="I981" s="2890"/>
      <c r="J981" s="2890"/>
      <c r="K981" s="2410"/>
      <c r="L981" s="2411"/>
    </row>
    <row r="982" spans="2:12" ht="13.5">
      <c r="B982" s="858">
        <f t="shared" si="20"/>
        <v>978</v>
      </c>
      <c r="C982" s="872"/>
      <c r="D982" s="1520"/>
      <c r="E982" s="2872" t="s">
        <v>4688</v>
      </c>
      <c r="F982" s="2890"/>
      <c r="G982" s="2890"/>
      <c r="H982" s="2890"/>
      <c r="I982" s="2890"/>
      <c r="J982" s="2890"/>
      <c r="K982" s="2410"/>
      <c r="L982" s="2411"/>
    </row>
    <row r="983" spans="2:12" ht="13.5">
      <c r="B983" s="858">
        <f t="shared" si="20"/>
        <v>979</v>
      </c>
      <c r="C983" s="872"/>
      <c r="D983" s="2870" t="s">
        <v>4927</v>
      </c>
      <c r="E983" s="2872"/>
      <c r="F983" s="2890"/>
      <c r="G983" s="2890"/>
      <c r="H983" s="2890"/>
      <c r="I983" s="2890"/>
      <c r="J983" s="2890"/>
      <c r="K983" s="2410"/>
      <c r="L983" s="2411"/>
    </row>
    <row r="984" spans="2:12" ht="13.5">
      <c r="B984" s="858">
        <f t="shared" si="20"/>
        <v>980</v>
      </c>
      <c r="C984" s="872"/>
      <c r="D984" s="1028"/>
      <c r="E984" s="2872" t="s">
        <v>4681</v>
      </c>
      <c r="F984" s="2890"/>
      <c r="G984" s="2890"/>
      <c r="H984" s="2890"/>
      <c r="I984" s="2890"/>
      <c r="J984" s="2890"/>
      <c r="K984" s="2410"/>
      <c r="L984" s="2411"/>
    </row>
    <row r="985" spans="2:12" ht="13.5">
      <c r="B985" s="858">
        <f t="shared" si="20"/>
        <v>981</v>
      </c>
      <c r="C985" s="872"/>
      <c r="D985" s="1028"/>
      <c r="E985" s="2872" t="s">
        <v>4682</v>
      </c>
      <c r="F985" s="2890"/>
      <c r="G985" s="2890"/>
      <c r="H985" s="2890"/>
      <c r="I985" s="2890"/>
      <c r="J985" s="2890"/>
      <c r="K985" s="2410"/>
      <c r="L985" s="2411"/>
    </row>
    <row r="986" spans="2:12" ht="13.5">
      <c r="B986" s="858">
        <f t="shared" si="20"/>
        <v>982</v>
      </c>
      <c r="C986" s="872"/>
      <c r="D986" s="1028"/>
      <c r="E986" s="2872" t="s">
        <v>4906</v>
      </c>
      <c r="F986" s="2890"/>
      <c r="G986" s="2890"/>
      <c r="H986" s="2890"/>
      <c r="I986" s="2890"/>
      <c r="J986" s="2890"/>
      <c r="K986" s="2410"/>
      <c r="L986" s="2411"/>
    </row>
    <row r="987" spans="2:12" ht="13.5">
      <c r="B987" s="858">
        <f t="shared" si="20"/>
        <v>983</v>
      </c>
      <c r="C987" s="872"/>
      <c r="D987" s="1520"/>
      <c r="E987" s="2872" t="s">
        <v>4926</v>
      </c>
      <c r="F987" s="2890"/>
      <c r="G987" s="2890"/>
      <c r="H987" s="2890"/>
      <c r="I987" s="2890"/>
      <c r="J987" s="2890"/>
      <c r="K987" s="2410"/>
      <c r="L987" s="2411"/>
    </row>
    <row r="988" spans="2:12" ht="13.5">
      <c r="B988" s="858">
        <f t="shared" si="20"/>
        <v>984</v>
      </c>
      <c r="C988" s="872"/>
      <c r="D988" s="2870" t="s">
        <v>4928</v>
      </c>
      <c r="E988" s="2872"/>
      <c r="F988" s="2890"/>
      <c r="G988" s="2890"/>
      <c r="H988" s="2890"/>
      <c r="I988" s="2890"/>
      <c r="J988" s="2890"/>
      <c r="K988" s="2410"/>
      <c r="L988" s="2411"/>
    </row>
    <row r="989" spans="2:12" ht="13.5">
      <c r="B989" s="858">
        <f t="shared" si="20"/>
        <v>985</v>
      </c>
      <c r="C989" s="872"/>
      <c r="D989" s="1028"/>
      <c r="E989" s="2872" t="s">
        <v>4681</v>
      </c>
      <c r="F989" s="2890"/>
      <c r="G989" s="2890"/>
      <c r="H989" s="2890"/>
      <c r="I989" s="2890"/>
      <c r="J989" s="2890"/>
      <c r="K989" s="2410"/>
      <c r="L989" s="2411"/>
    </row>
    <row r="990" spans="2:12" ht="13.5">
      <c r="B990" s="858">
        <f t="shared" si="20"/>
        <v>986</v>
      </c>
      <c r="C990" s="872"/>
      <c r="D990" s="1028"/>
      <c r="E990" s="2872" t="s">
        <v>4682</v>
      </c>
      <c r="F990" s="2890"/>
      <c r="G990" s="2890"/>
      <c r="H990" s="2890"/>
      <c r="I990" s="2890"/>
      <c r="J990" s="2890"/>
      <c r="K990" s="2410"/>
      <c r="L990" s="2411"/>
    </row>
    <row r="991" spans="2:12" ht="13.5">
      <c r="B991" s="858">
        <f t="shared" si="20"/>
        <v>987</v>
      </c>
      <c r="C991" s="872"/>
      <c r="D991" s="1028"/>
      <c r="E991" s="2872" t="s">
        <v>4904</v>
      </c>
      <c r="F991" s="2890"/>
      <c r="G991" s="2890"/>
      <c r="H991" s="2890"/>
      <c r="I991" s="2890"/>
      <c r="J991" s="2890"/>
      <c r="K991" s="2410"/>
      <c r="L991" s="2411"/>
    </row>
    <row r="992" spans="2:12" ht="13.5">
      <c r="B992" s="858">
        <f t="shared" si="20"/>
        <v>988</v>
      </c>
      <c r="C992" s="872"/>
      <c r="D992" s="1520"/>
      <c r="E992" s="2872" t="s">
        <v>4684</v>
      </c>
      <c r="F992" s="2890"/>
      <c r="G992" s="2890"/>
      <c r="H992" s="2890"/>
      <c r="I992" s="2890"/>
      <c r="J992" s="2890"/>
      <c r="K992" s="2410"/>
      <c r="L992" s="2411"/>
    </row>
    <row r="993" spans="2:12" ht="13.5">
      <c r="B993" s="858">
        <f t="shared" si="20"/>
        <v>989</v>
      </c>
      <c r="C993" s="872"/>
      <c r="D993" s="2870" t="s">
        <v>4929</v>
      </c>
      <c r="E993" s="2872"/>
      <c r="F993" s="2890"/>
      <c r="G993" s="2890"/>
      <c r="H993" s="2890"/>
      <c r="I993" s="2890"/>
      <c r="J993" s="2890"/>
      <c r="K993" s="2410"/>
      <c r="L993" s="2411"/>
    </row>
    <row r="994" spans="2:12" ht="13.5">
      <c r="B994" s="858">
        <f t="shared" si="20"/>
        <v>990</v>
      </c>
      <c r="C994" s="872"/>
      <c r="D994" s="1028"/>
      <c r="E994" s="2872" t="s">
        <v>4681</v>
      </c>
      <c r="F994" s="2890"/>
      <c r="G994" s="2890"/>
      <c r="H994" s="2890"/>
      <c r="I994" s="2890"/>
      <c r="J994" s="2890"/>
      <c r="K994" s="2410"/>
      <c r="L994" s="2411"/>
    </row>
    <row r="995" spans="2:12" ht="13.5">
      <c r="B995" s="858">
        <f t="shared" si="20"/>
        <v>991</v>
      </c>
      <c r="C995" s="872"/>
      <c r="D995" s="1028"/>
      <c r="E995" s="2872" t="s">
        <v>4682</v>
      </c>
      <c r="F995" s="2890"/>
      <c r="G995" s="2890"/>
      <c r="H995" s="2890"/>
      <c r="I995" s="2890"/>
      <c r="J995" s="2890"/>
      <c r="K995" s="2410"/>
      <c r="L995" s="2411"/>
    </row>
    <row r="996" spans="2:12" ht="13.5">
      <c r="B996" s="858">
        <f t="shared" si="20"/>
        <v>992</v>
      </c>
      <c r="C996" s="872"/>
      <c r="D996" s="1520"/>
      <c r="E996" s="2872" t="s">
        <v>4904</v>
      </c>
      <c r="F996" s="2890"/>
      <c r="G996" s="2890"/>
      <c r="H996" s="2890"/>
      <c r="I996" s="2890"/>
      <c r="J996" s="2890"/>
      <c r="K996" s="2410"/>
      <c r="L996" s="2411"/>
    </row>
    <row r="997" spans="2:12" ht="13.5">
      <c r="B997" s="858">
        <f t="shared" si="20"/>
        <v>993</v>
      </c>
      <c r="C997" s="872"/>
      <c r="D997" s="2870" t="s">
        <v>4930</v>
      </c>
      <c r="E997" s="2872"/>
      <c r="F997" s="2890"/>
      <c r="G997" s="2890"/>
      <c r="H997" s="2890"/>
      <c r="I997" s="2890"/>
      <c r="J997" s="2890"/>
      <c r="K997" s="2410"/>
      <c r="L997" s="2411"/>
    </row>
    <row r="998" spans="2:12" ht="13.5">
      <c r="B998" s="858">
        <f t="shared" si="20"/>
        <v>994</v>
      </c>
      <c r="C998" s="872"/>
      <c r="D998" s="1028"/>
      <c r="E998" s="2872" t="s">
        <v>4931</v>
      </c>
      <c r="F998" s="2890"/>
      <c r="G998" s="2890"/>
      <c r="H998" s="2890"/>
      <c r="I998" s="2890"/>
      <c r="J998" s="2890"/>
      <c r="K998" s="2410"/>
      <c r="L998" s="2411"/>
    </row>
    <row r="999" spans="2:12" ht="13.5">
      <c r="B999" s="858">
        <f t="shared" si="20"/>
        <v>995</v>
      </c>
      <c r="C999" s="872"/>
      <c r="D999" s="1028"/>
      <c r="E999" s="2872" t="s">
        <v>4932</v>
      </c>
      <c r="F999" s="2890"/>
      <c r="G999" s="2890"/>
      <c r="H999" s="2890"/>
      <c r="I999" s="2890"/>
      <c r="J999" s="2890"/>
      <c r="K999" s="2410"/>
      <c r="L999" s="2411"/>
    </row>
    <row r="1000" spans="2:12" ht="13.5">
      <c r="B1000" s="858">
        <f t="shared" ref="B1000:B1063" si="21">B999+1</f>
        <v>996</v>
      </c>
      <c r="C1000" s="872"/>
      <c r="D1000" s="1028"/>
      <c r="E1000" s="2872" t="s">
        <v>4933</v>
      </c>
      <c r="F1000" s="2890"/>
      <c r="G1000" s="2890"/>
      <c r="H1000" s="2890"/>
      <c r="I1000" s="2890"/>
      <c r="J1000" s="2890"/>
      <c r="K1000" s="2410"/>
      <c r="L1000" s="2411"/>
    </row>
    <row r="1001" spans="2:12" ht="13.5">
      <c r="B1001" s="858">
        <f t="shared" si="21"/>
        <v>997</v>
      </c>
      <c r="C1001" s="2886"/>
      <c r="D1001" s="1520"/>
      <c r="E1001" s="2872" t="s">
        <v>4684</v>
      </c>
      <c r="F1001" s="2890"/>
      <c r="G1001" s="2890"/>
      <c r="H1001" s="2890"/>
      <c r="I1001" s="2890"/>
      <c r="J1001" s="2890"/>
      <c r="K1001" s="2410"/>
      <c r="L1001" s="2411"/>
    </row>
    <row r="1002" spans="2:12" ht="13.5">
      <c r="B1002" s="858">
        <f t="shared" si="21"/>
        <v>998</v>
      </c>
      <c r="C1002" s="867" t="s">
        <v>4934</v>
      </c>
      <c r="D1002" s="2872"/>
      <c r="E1002" s="2872"/>
      <c r="F1002" s="2890"/>
      <c r="G1002" s="2890"/>
      <c r="H1002" s="2890"/>
      <c r="I1002" s="2890"/>
      <c r="J1002" s="2890"/>
      <c r="K1002" s="2410"/>
      <c r="L1002" s="2411"/>
    </row>
    <row r="1003" spans="2:12" ht="13.5">
      <c r="B1003" s="858">
        <f t="shared" si="21"/>
        <v>999</v>
      </c>
      <c r="C1003" s="872"/>
      <c r="D1003" s="2872" t="s">
        <v>4673</v>
      </c>
      <c r="E1003" s="2872"/>
      <c r="F1003" s="2890"/>
      <c r="G1003" s="2890"/>
      <c r="H1003" s="2890"/>
      <c r="I1003" s="2890"/>
      <c r="J1003" s="2890"/>
      <c r="K1003" s="2410"/>
      <c r="L1003" s="2411"/>
    </row>
    <row r="1004" spans="2:12" ht="13.5">
      <c r="B1004" s="858">
        <f t="shared" si="21"/>
        <v>1000</v>
      </c>
      <c r="C1004" s="872"/>
      <c r="D1004" s="2872" t="s">
        <v>4674</v>
      </c>
      <c r="E1004" s="2872"/>
      <c r="F1004" s="2890"/>
      <c r="G1004" s="2890"/>
      <c r="H1004" s="2890"/>
      <c r="I1004" s="2890"/>
      <c r="J1004" s="2890"/>
      <c r="K1004" s="2410"/>
      <c r="L1004" s="2411"/>
    </row>
    <row r="1005" spans="2:12" ht="13.5">
      <c r="B1005" s="858">
        <f t="shared" si="21"/>
        <v>1001</v>
      </c>
      <c r="C1005" s="872"/>
      <c r="D1005" s="2870" t="s">
        <v>4697</v>
      </c>
      <c r="E1005" s="2872"/>
      <c r="F1005" s="2890"/>
      <c r="G1005" s="2890"/>
      <c r="H1005" s="2890"/>
      <c r="I1005" s="2890"/>
      <c r="J1005" s="2890"/>
      <c r="K1005" s="2410"/>
      <c r="L1005" s="2411"/>
    </row>
    <row r="1006" spans="2:12" ht="13.5">
      <c r="B1006" s="858">
        <f t="shared" si="21"/>
        <v>1002</v>
      </c>
      <c r="C1006" s="2886"/>
      <c r="D1006" s="2872" t="s">
        <v>4735</v>
      </c>
      <c r="E1006" s="2872"/>
      <c r="F1006" s="2890"/>
      <c r="G1006" s="2890"/>
      <c r="H1006" s="2890"/>
      <c r="I1006" s="2890"/>
      <c r="J1006" s="2890"/>
      <c r="K1006" s="2410"/>
      <c r="L1006" s="2411"/>
    </row>
    <row r="1007" spans="2:12" ht="13.5">
      <c r="B1007" s="858">
        <f t="shared" si="21"/>
        <v>1003</v>
      </c>
      <c r="C1007" s="867" t="s">
        <v>4935</v>
      </c>
      <c r="D1007" s="2872"/>
      <c r="E1007" s="2872"/>
      <c r="F1007" s="2890"/>
      <c r="G1007" s="2890"/>
      <c r="H1007" s="2890"/>
      <c r="I1007" s="2890"/>
      <c r="J1007" s="2890"/>
      <c r="K1007" s="2410"/>
      <c r="L1007" s="2411"/>
    </row>
    <row r="1008" spans="2:12" ht="13.5">
      <c r="B1008" s="858">
        <f t="shared" si="21"/>
        <v>1004</v>
      </c>
      <c r="C1008" s="872"/>
      <c r="D1008" s="2870" t="s">
        <v>4936</v>
      </c>
      <c r="E1008" s="2872"/>
      <c r="F1008" s="2890"/>
      <c r="G1008" s="2890"/>
      <c r="H1008" s="2890"/>
      <c r="I1008" s="2890"/>
      <c r="J1008" s="2890"/>
      <c r="K1008" s="2410"/>
      <c r="L1008" s="2411"/>
    </row>
    <row r="1009" spans="2:12" ht="13.5">
      <c r="B1009" s="858">
        <f t="shared" si="21"/>
        <v>1005</v>
      </c>
      <c r="C1009" s="872"/>
      <c r="D1009" s="1028"/>
      <c r="E1009" s="2872" t="s">
        <v>4681</v>
      </c>
      <c r="F1009" s="2890"/>
      <c r="G1009" s="2890"/>
      <c r="H1009" s="2890"/>
      <c r="I1009" s="2890"/>
      <c r="J1009" s="2890"/>
      <c r="K1009" s="2410"/>
      <c r="L1009" s="2411"/>
    </row>
    <row r="1010" spans="2:12" ht="13.5">
      <c r="B1010" s="858">
        <f t="shared" si="21"/>
        <v>1006</v>
      </c>
      <c r="C1010" s="872"/>
      <c r="D1010" s="1028"/>
      <c r="E1010" s="2872" t="s">
        <v>4682</v>
      </c>
      <c r="F1010" s="2890"/>
      <c r="G1010" s="2890"/>
      <c r="H1010" s="2890"/>
      <c r="I1010" s="2890"/>
      <c r="J1010" s="2890"/>
      <c r="K1010" s="2410"/>
      <c r="L1010" s="2411"/>
    </row>
    <row r="1011" spans="2:12" ht="13.5">
      <c r="B1011" s="858">
        <f t="shared" si="21"/>
        <v>1007</v>
      </c>
      <c r="C1011" s="872"/>
      <c r="D1011" s="1028"/>
      <c r="E1011" s="2872" t="s">
        <v>4937</v>
      </c>
      <c r="F1011" s="2890"/>
      <c r="G1011" s="2890"/>
      <c r="H1011" s="2890"/>
      <c r="I1011" s="2890"/>
      <c r="J1011" s="2890"/>
      <c r="K1011" s="2410"/>
      <c r="L1011" s="2411"/>
    </row>
    <row r="1012" spans="2:12" ht="13.5">
      <c r="B1012" s="858">
        <f t="shared" si="21"/>
        <v>1008</v>
      </c>
      <c r="C1012" s="872"/>
      <c r="D1012" s="1028"/>
      <c r="E1012" s="2872" t="s">
        <v>4938</v>
      </c>
      <c r="F1012" s="2890"/>
      <c r="G1012" s="2890"/>
      <c r="H1012" s="2890"/>
      <c r="I1012" s="2890"/>
      <c r="J1012" s="2890"/>
      <c r="K1012" s="2410"/>
      <c r="L1012" s="2411"/>
    </row>
    <row r="1013" spans="2:12" ht="13.5">
      <c r="B1013" s="858">
        <f t="shared" si="21"/>
        <v>1009</v>
      </c>
      <c r="C1013" s="872"/>
      <c r="D1013" s="1028"/>
      <c r="E1013" s="2872" t="s">
        <v>4939</v>
      </c>
      <c r="F1013" s="2890"/>
      <c r="G1013" s="2890"/>
      <c r="H1013" s="2890"/>
      <c r="I1013" s="2890"/>
      <c r="J1013" s="2890"/>
      <c r="K1013" s="2410"/>
      <c r="L1013" s="2411"/>
    </row>
    <row r="1014" spans="2:12" ht="13.5">
      <c r="B1014" s="858">
        <f t="shared" si="21"/>
        <v>1010</v>
      </c>
      <c r="C1014" s="872"/>
      <c r="D1014" s="1028"/>
      <c r="E1014" s="2872" t="s">
        <v>4940</v>
      </c>
      <c r="F1014" s="2890"/>
      <c r="G1014" s="2890"/>
      <c r="H1014" s="2890"/>
      <c r="I1014" s="2890"/>
      <c r="J1014" s="2890"/>
      <c r="K1014" s="2410"/>
      <c r="L1014" s="2411"/>
    </row>
    <row r="1015" spans="2:12" ht="13.5">
      <c r="B1015" s="858">
        <f t="shared" si="21"/>
        <v>1011</v>
      </c>
      <c r="C1015" s="872"/>
      <c r="D1015" s="1028"/>
      <c r="E1015" s="2872" t="s">
        <v>4941</v>
      </c>
      <c r="F1015" s="2890"/>
      <c r="G1015" s="2890"/>
      <c r="H1015" s="2890"/>
      <c r="I1015" s="2890"/>
      <c r="J1015" s="2890"/>
      <c r="K1015" s="2410"/>
      <c r="L1015" s="2411"/>
    </row>
    <row r="1016" spans="2:12" ht="13.5">
      <c r="B1016" s="858">
        <f t="shared" si="21"/>
        <v>1012</v>
      </c>
      <c r="C1016" s="872"/>
      <c r="D1016" s="1520"/>
      <c r="E1016" s="2872" t="s">
        <v>4942</v>
      </c>
      <c r="F1016" s="2890"/>
      <c r="G1016" s="2890"/>
      <c r="H1016" s="2890"/>
      <c r="I1016" s="2890"/>
      <c r="J1016" s="2890"/>
      <c r="K1016" s="2410"/>
      <c r="L1016" s="2411"/>
    </row>
    <row r="1017" spans="2:12" ht="13.5">
      <c r="B1017" s="858">
        <f t="shared" si="21"/>
        <v>1013</v>
      </c>
      <c r="C1017" s="872"/>
      <c r="D1017" s="2870" t="s">
        <v>4943</v>
      </c>
      <c r="E1017" s="2872"/>
      <c r="F1017" s="2890"/>
      <c r="G1017" s="2890"/>
      <c r="H1017" s="2890"/>
      <c r="I1017" s="2890"/>
      <c r="J1017" s="2890"/>
      <c r="K1017" s="2410"/>
      <c r="L1017" s="2411"/>
    </row>
    <row r="1018" spans="2:12" ht="13.5">
      <c r="B1018" s="858">
        <f t="shared" si="21"/>
        <v>1014</v>
      </c>
      <c r="C1018" s="872"/>
      <c r="D1018" s="1028"/>
      <c r="E1018" s="2872" t="s">
        <v>4681</v>
      </c>
      <c r="F1018" s="2890"/>
      <c r="G1018" s="2890"/>
      <c r="H1018" s="2890"/>
      <c r="I1018" s="2890"/>
      <c r="J1018" s="2890"/>
      <c r="K1018" s="2410"/>
      <c r="L1018" s="2411"/>
    </row>
    <row r="1019" spans="2:12" ht="13.5">
      <c r="B1019" s="858">
        <f t="shared" si="21"/>
        <v>1015</v>
      </c>
      <c r="C1019" s="872"/>
      <c r="D1019" s="1028"/>
      <c r="E1019" s="2872" t="s">
        <v>4682</v>
      </c>
      <c r="F1019" s="2890"/>
      <c r="G1019" s="2890"/>
      <c r="H1019" s="2890"/>
      <c r="I1019" s="2890"/>
      <c r="J1019" s="2890"/>
      <c r="K1019" s="2410"/>
      <c r="L1019" s="2411"/>
    </row>
    <row r="1020" spans="2:12" ht="13.5">
      <c r="B1020" s="858">
        <f t="shared" si="21"/>
        <v>1016</v>
      </c>
      <c r="C1020" s="872"/>
      <c r="D1020" s="1028"/>
      <c r="E1020" s="2872" t="s">
        <v>4937</v>
      </c>
      <c r="F1020" s="2890"/>
      <c r="G1020" s="2890"/>
      <c r="H1020" s="2890"/>
      <c r="I1020" s="2890"/>
      <c r="J1020" s="2890"/>
      <c r="K1020" s="2410"/>
      <c r="L1020" s="2411"/>
    </row>
    <row r="1021" spans="2:12" ht="13.5">
      <c r="B1021" s="858">
        <f t="shared" si="21"/>
        <v>1017</v>
      </c>
      <c r="C1021" s="872"/>
      <c r="D1021" s="1028"/>
      <c r="E1021" s="2872" t="s">
        <v>4944</v>
      </c>
      <c r="F1021" s="2890"/>
      <c r="G1021" s="2890"/>
      <c r="H1021" s="2890"/>
      <c r="I1021" s="2890"/>
      <c r="J1021" s="2890"/>
      <c r="K1021" s="2410"/>
      <c r="L1021" s="2411"/>
    </row>
    <row r="1022" spans="2:12" ht="13.5">
      <c r="B1022" s="858">
        <f t="shared" si="21"/>
        <v>1018</v>
      </c>
      <c r="C1022" s="872"/>
      <c r="D1022" s="1028"/>
      <c r="E1022" s="2872" t="s">
        <v>4945</v>
      </c>
      <c r="F1022" s="2890"/>
      <c r="G1022" s="2890"/>
      <c r="H1022" s="2890"/>
      <c r="I1022" s="2890"/>
      <c r="J1022" s="2890"/>
      <c r="K1022" s="2410"/>
      <c r="L1022" s="2411"/>
    </row>
    <row r="1023" spans="2:12" ht="13.5">
      <c r="B1023" s="858">
        <f t="shared" si="21"/>
        <v>1019</v>
      </c>
      <c r="C1023" s="872"/>
      <c r="D1023" s="1028"/>
      <c r="E1023" s="2872" t="s">
        <v>4946</v>
      </c>
      <c r="F1023" s="2890"/>
      <c r="G1023" s="2890"/>
      <c r="H1023" s="2890"/>
      <c r="I1023" s="2890"/>
      <c r="J1023" s="2890"/>
      <c r="K1023" s="2410"/>
      <c r="L1023" s="2411"/>
    </row>
    <row r="1024" spans="2:12" ht="13.5">
      <c r="B1024" s="858">
        <f t="shared" si="21"/>
        <v>1020</v>
      </c>
      <c r="C1024" s="872"/>
      <c r="D1024" s="1028"/>
      <c r="E1024" s="2872" t="s">
        <v>4947</v>
      </c>
      <c r="F1024" s="2890"/>
      <c r="G1024" s="2890"/>
      <c r="H1024" s="2890"/>
      <c r="I1024" s="2890"/>
      <c r="J1024" s="2890"/>
      <c r="K1024" s="2410"/>
      <c r="L1024" s="2411"/>
    </row>
    <row r="1025" spans="2:12" ht="13.5">
      <c r="B1025" s="858">
        <f t="shared" si="21"/>
        <v>1021</v>
      </c>
      <c r="C1025" s="872"/>
      <c r="D1025" s="1028"/>
      <c r="E1025" s="2872" t="s">
        <v>4948</v>
      </c>
      <c r="F1025" s="2890"/>
      <c r="G1025" s="2890"/>
      <c r="H1025" s="2890"/>
      <c r="I1025" s="2890"/>
      <c r="J1025" s="2890"/>
      <c r="K1025" s="2410"/>
      <c r="L1025" s="2411"/>
    </row>
    <row r="1026" spans="2:12" ht="13.5">
      <c r="B1026" s="858">
        <f t="shared" si="21"/>
        <v>1022</v>
      </c>
      <c r="C1026" s="872"/>
      <c r="D1026" s="1028"/>
      <c r="E1026" s="2872" t="s">
        <v>4949</v>
      </c>
      <c r="F1026" s="2890"/>
      <c r="G1026" s="2890"/>
      <c r="H1026" s="2890"/>
      <c r="I1026" s="2890"/>
      <c r="J1026" s="2890"/>
      <c r="K1026" s="2410"/>
      <c r="L1026" s="2411"/>
    </row>
    <row r="1027" spans="2:12" ht="13.5">
      <c r="B1027" s="858">
        <f t="shared" si="21"/>
        <v>1023</v>
      </c>
      <c r="C1027" s="872"/>
      <c r="D1027" s="1520"/>
      <c r="E1027" s="2872" t="s">
        <v>4950</v>
      </c>
      <c r="F1027" s="2890"/>
      <c r="G1027" s="2890"/>
      <c r="H1027" s="2890"/>
      <c r="I1027" s="2890"/>
      <c r="J1027" s="2890"/>
      <c r="K1027" s="2410"/>
      <c r="L1027" s="2411"/>
    </row>
    <row r="1028" spans="2:12" ht="13.5">
      <c r="B1028" s="858">
        <f t="shared" si="21"/>
        <v>1024</v>
      </c>
      <c r="C1028" s="872"/>
      <c r="D1028" s="2872" t="s">
        <v>4951</v>
      </c>
      <c r="E1028" s="2872"/>
      <c r="F1028" s="2890"/>
      <c r="G1028" s="2890"/>
      <c r="H1028" s="2890"/>
      <c r="I1028" s="2890"/>
      <c r="J1028" s="2890"/>
      <c r="K1028" s="2410"/>
      <c r="L1028" s="2411"/>
    </row>
    <row r="1029" spans="2:12" ht="13.5">
      <c r="B1029" s="858">
        <f t="shared" si="21"/>
        <v>1025</v>
      </c>
      <c r="C1029" s="872"/>
      <c r="D1029" s="2872" t="s">
        <v>4952</v>
      </c>
      <c r="E1029" s="2872"/>
      <c r="F1029" s="2890"/>
      <c r="G1029" s="2890"/>
      <c r="H1029" s="2890"/>
      <c r="I1029" s="2890"/>
      <c r="J1029" s="2890"/>
      <c r="K1029" s="2410"/>
      <c r="L1029" s="2411"/>
    </row>
    <row r="1030" spans="2:12" ht="13.5">
      <c r="B1030" s="858">
        <f t="shared" si="21"/>
        <v>1026</v>
      </c>
      <c r="C1030" s="2886"/>
      <c r="D1030" s="2872" t="s">
        <v>4953</v>
      </c>
      <c r="E1030" s="2872"/>
      <c r="F1030" s="2890"/>
      <c r="G1030" s="2890"/>
      <c r="H1030" s="2890"/>
      <c r="I1030" s="2890"/>
      <c r="J1030" s="2890"/>
      <c r="K1030" s="2410"/>
      <c r="L1030" s="2411"/>
    </row>
    <row r="1031" spans="2:12" ht="13.5">
      <c r="B1031" s="858">
        <f t="shared" si="21"/>
        <v>1027</v>
      </c>
      <c r="C1031" s="867" t="s">
        <v>4954</v>
      </c>
      <c r="D1031" s="2872"/>
      <c r="E1031" s="2872"/>
      <c r="F1031" s="2890"/>
      <c r="G1031" s="2890"/>
      <c r="H1031" s="2890"/>
      <c r="I1031" s="2890"/>
      <c r="J1031" s="2890"/>
      <c r="K1031" s="2410"/>
      <c r="L1031" s="2411"/>
    </row>
    <row r="1032" spans="2:12" ht="13.5">
      <c r="B1032" s="858">
        <f t="shared" si="21"/>
        <v>1028</v>
      </c>
      <c r="C1032" s="872"/>
      <c r="D1032" s="2870" t="s">
        <v>4955</v>
      </c>
      <c r="E1032" s="2872"/>
      <c r="F1032" s="2890"/>
      <c r="G1032" s="2890"/>
      <c r="H1032" s="2890"/>
      <c r="I1032" s="2890"/>
      <c r="J1032" s="2890"/>
      <c r="K1032" s="2410"/>
      <c r="L1032" s="2411"/>
    </row>
    <row r="1033" spans="2:12" ht="13.5">
      <c r="B1033" s="858">
        <f t="shared" si="21"/>
        <v>1029</v>
      </c>
      <c r="C1033" s="872"/>
      <c r="D1033" s="1028"/>
      <c r="E1033" s="2872" t="s">
        <v>4956</v>
      </c>
      <c r="F1033" s="2890"/>
      <c r="G1033" s="2890"/>
      <c r="H1033" s="2890"/>
      <c r="I1033" s="2890"/>
      <c r="J1033" s="2890"/>
      <c r="K1033" s="2410"/>
      <c r="L1033" s="2411"/>
    </row>
    <row r="1034" spans="2:12" ht="13.5">
      <c r="B1034" s="858">
        <f t="shared" si="21"/>
        <v>1030</v>
      </c>
      <c r="C1034" s="872"/>
      <c r="D1034" s="1028"/>
      <c r="E1034" s="2870" t="s">
        <v>4957</v>
      </c>
      <c r="F1034" s="2890"/>
      <c r="G1034" s="2890"/>
      <c r="H1034" s="2890"/>
      <c r="I1034" s="2890"/>
      <c r="J1034" s="2890"/>
      <c r="K1034" s="2410"/>
      <c r="L1034" s="2411"/>
    </row>
    <row r="1035" spans="2:12" ht="13.5">
      <c r="B1035" s="858">
        <f t="shared" si="21"/>
        <v>1031</v>
      </c>
      <c r="C1035" s="872"/>
      <c r="D1035" s="1028"/>
      <c r="E1035" s="1028"/>
      <c r="F1035" s="2872" t="s">
        <v>4881</v>
      </c>
      <c r="G1035" s="2890"/>
      <c r="H1035" s="2890"/>
      <c r="I1035" s="2890"/>
      <c r="J1035" s="2890"/>
      <c r="K1035" s="2410"/>
      <c r="L1035" s="2411"/>
    </row>
    <row r="1036" spans="2:12" ht="13.5">
      <c r="B1036" s="858">
        <f t="shared" si="21"/>
        <v>1032</v>
      </c>
      <c r="C1036" s="872"/>
      <c r="D1036" s="1028"/>
      <c r="E1036" s="1028"/>
      <c r="F1036" s="2872" t="s">
        <v>4958</v>
      </c>
      <c r="G1036" s="2890"/>
      <c r="H1036" s="2890"/>
      <c r="I1036" s="2890"/>
      <c r="J1036" s="2890"/>
      <c r="K1036" s="2410"/>
      <c r="L1036" s="2411"/>
    </row>
    <row r="1037" spans="2:12" ht="13.5">
      <c r="B1037" s="858">
        <f t="shared" si="21"/>
        <v>1033</v>
      </c>
      <c r="C1037" s="872"/>
      <c r="D1037" s="1028"/>
      <c r="E1037" s="1028"/>
      <c r="F1037" s="2872" t="s">
        <v>4959</v>
      </c>
      <c r="G1037" s="2890"/>
      <c r="H1037" s="2890"/>
      <c r="I1037" s="2890"/>
      <c r="J1037" s="2890"/>
      <c r="K1037" s="2410"/>
      <c r="L1037" s="2411"/>
    </row>
    <row r="1038" spans="2:12" ht="13.5">
      <c r="B1038" s="858">
        <f t="shared" si="21"/>
        <v>1034</v>
      </c>
      <c r="C1038" s="872"/>
      <c r="D1038" s="1028"/>
      <c r="E1038" s="1028"/>
      <c r="F1038" s="2872" t="s">
        <v>4960</v>
      </c>
      <c r="G1038" s="2890"/>
      <c r="H1038" s="2890"/>
      <c r="I1038" s="2890"/>
      <c r="J1038" s="2890"/>
      <c r="K1038" s="2410"/>
      <c r="L1038" s="2411"/>
    </row>
    <row r="1039" spans="2:12" ht="13.5">
      <c r="B1039" s="858">
        <f t="shared" si="21"/>
        <v>1035</v>
      </c>
      <c r="C1039" s="872"/>
      <c r="D1039" s="1028"/>
      <c r="E1039" s="1028"/>
      <c r="F1039" s="2872" t="s">
        <v>4961</v>
      </c>
      <c r="G1039" s="2890"/>
      <c r="H1039" s="2890"/>
      <c r="I1039" s="2890"/>
      <c r="J1039" s="2890"/>
      <c r="K1039" s="2410"/>
      <c r="L1039" s="2411"/>
    </row>
    <row r="1040" spans="2:12" ht="13.5">
      <c r="B1040" s="858">
        <f t="shared" si="21"/>
        <v>1036</v>
      </c>
      <c r="C1040" s="872"/>
      <c r="D1040" s="1520"/>
      <c r="E1040" s="1520"/>
      <c r="F1040" s="2872" t="s">
        <v>4962</v>
      </c>
      <c r="G1040" s="2890"/>
      <c r="H1040" s="2890"/>
      <c r="I1040" s="2890"/>
      <c r="J1040" s="2890"/>
      <c r="K1040" s="2410"/>
      <c r="L1040" s="2411"/>
    </row>
    <row r="1041" spans="2:12" ht="13.5">
      <c r="B1041" s="858">
        <f t="shared" si="21"/>
        <v>1037</v>
      </c>
      <c r="C1041" s="872"/>
      <c r="D1041" s="2872" t="s">
        <v>4963</v>
      </c>
      <c r="E1041" s="2872"/>
      <c r="F1041" s="2890"/>
      <c r="G1041" s="2890"/>
      <c r="H1041" s="2890"/>
      <c r="I1041" s="2890"/>
      <c r="J1041" s="2890"/>
      <c r="K1041" s="2410"/>
      <c r="L1041" s="2411"/>
    </row>
    <row r="1042" spans="2:12" ht="13.5">
      <c r="B1042" s="858">
        <f t="shared" si="21"/>
        <v>1038</v>
      </c>
      <c r="C1042" s="2886"/>
      <c r="D1042" s="2872" t="s">
        <v>4964</v>
      </c>
      <c r="E1042" s="2872"/>
      <c r="F1042" s="2890"/>
      <c r="G1042" s="2890"/>
      <c r="H1042" s="2890"/>
      <c r="I1042" s="2890"/>
      <c r="J1042" s="2890"/>
      <c r="K1042" s="2410"/>
      <c r="L1042" s="2411"/>
    </row>
    <row r="1043" spans="2:12" ht="13.5">
      <c r="B1043" s="858">
        <f t="shared" si="21"/>
        <v>1039</v>
      </c>
      <c r="C1043" s="2881" t="s">
        <v>4965</v>
      </c>
      <c r="D1043" s="2872"/>
      <c r="E1043" s="2872"/>
      <c r="F1043" s="2890"/>
      <c r="G1043" s="2890"/>
      <c r="H1043" s="2890"/>
      <c r="I1043" s="2890"/>
      <c r="J1043" s="2890"/>
      <c r="K1043" s="2410"/>
      <c r="L1043" s="2411"/>
    </row>
    <row r="1044" spans="2:12" ht="13.5">
      <c r="B1044" s="858">
        <f t="shared" si="21"/>
        <v>1040</v>
      </c>
      <c r="C1044" s="866" t="s">
        <v>4966</v>
      </c>
      <c r="D1044" s="2872"/>
      <c r="E1044" s="2872"/>
      <c r="F1044" s="2890"/>
      <c r="G1044" s="2890"/>
      <c r="H1044" s="2890"/>
      <c r="I1044" s="2890"/>
      <c r="J1044" s="2890"/>
      <c r="K1044" s="2410"/>
      <c r="L1044" s="2411"/>
    </row>
    <row r="1045" spans="2:12" ht="13.5">
      <c r="B1045" s="858">
        <f t="shared" si="21"/>
        <v>1041</v>
      </c>
      <c r="C1045" s="867" t="s">
        <v>4967</v>
      </c>
      <c r="D1045" s="2872"/>
      <c r="E1045" s="2872"/>
      <c r="F1045" s="2890"/>
      <c r="G1045" s="2890"/>
      <c r="H1045" s="2890"/>
      <c r="I1045" s="2890"/>
      <c r="J1045" s="2890"/>
      <c r="K1045" s="2410"/>
      <c r="L1045" s="2411"/>
    </row>
    <row r="1046" spans="2:12" ht="13.5">
      <c r="B1046" s="858">
        <f t="shared" si="21"/>
        <v>1042</v>
      </c>
      <c r="C1046" s="872"/>
      <c r="D1046" s="2872" t="s">
        <v>4968</v>
      </c>
      <c r="E1046" s="2872"/>
      <c r="F1046" s="2890"/>
      <c r="G1046" s="2890"/>
      <c r="H1046" s="2890"/>
      <c r="I1046" s="2890"/>
      <c r="J1046" s="2890"/>
      <c r="K1046" s="2410"/>
      <c r="L1046" s="2411"/>
    </row>
    <row r="1047" spans="2:12" ht="13.5">
      <c r="B1047" s="858">
        <f t="shared" si="21"/>
        <v>1043</v>
      </c>
      <c r="C1047" s="872"/>
      <c r="D1047" s="2872" t="s">
        <v>4969</v>
      </c>
      <c r="E1047" s="2872"/>
      <c r="F1047" s="2890"/>
      <c r="G1047" s="2890"/>
      <c r="H1047" s="2890"/>
      <c r="I1047" s="2890"/>
      <c r="J1047" s="2890"/>
      <c r="K1047" s="2410"/>
      <c r="L1047" s="2411"/>
    </row>
    <row r="1048" spans="2:12" ht="13.5">
      <c r="B1048" s="858">
        <f t="shared" si="21"/>
        <v>1044</v>
      </c>
      <c r="C1048" s="872"/>
      <c r="D1048" s="2872" t="s">
        <v>4970</v>
      </c>
      <c r="E1048" s="2872"/>
      <c r="F1048" s="2890"/>
      <c r="G1048" s="2890"/>
      <c r="H1048" s="2890"/>
      <c r="I1048" s="2890"/>
      <c r="J1048" s="2890"/>
      <c r="K1048" s="2410"/>
      <c r="L1048" s="2411"/>
    </row>
    <row r="1049" spans="2:12" ht="13.5">
      <c r="B1049" s="858">
        <f t="shared" si="21"/>
        <v>1045</v>
      </c>
      <c r="C1049" s="872"/>
      <c r="D1049" s="2872" t="s">
        <v>4971</v>
      </c>
      <c r="E1049" s="2872"/>
      <c r="F1049" s="2890"/>
      <c r="G1049" s="2890"/>
      <c r="H1049" s="2890"/>
      <c r="I1049" s="2890"/>
      <c r="J1049" s="2890"/>
      <c r="K1049" s="2410"/>
      <c r="L1049" s="2411"/>
    </row>
    <row r="1050" spans="2:12" ht="13.5">
      <c r="B1050" s="858">
        <f t="shared" si="21"/>
        <v>1046</v>
      </c>
      <c r="C1050" s="2886"/>
      <c r="D1050" s="2872" t="s">
        <v>4972</v>
      </c>
      <c r="E1050" s="2872"/>
      <c r="F1050" s="2890"/>
      <c r="G1050" s="2890"/>
      <c r="H1050" s="2890"/>
      <c r="I1050" s="2890"/>
      <c r="J1050" s="2890"/>
      <c r="K1050" s="2410"/>
      <c r="L1050" s="2411"/>
    </row>
    <row r="1051" spans="2:12" ht="13.5">
      <c r="B1051" s="858">
        <f t="shared" si="21"/>
        <v>1047</v>
      </c>
      <c r="C1051" s="867" t="s">
        <v>4973</v>
      </c>
      <c r="D1051" s="2872"/>
      <c r="E1051" s="2872"/>
      <c r="F1051" s="2890"/>
      <c r="G1051" s="2890"/>
      <c r="H1051" s="2890"/>
      <c r="I1051" s="2890"/>
      <c r="J1051" s="2890"/>
      <c r="K1051" s="2410"/>
      <c r="L1051" s="2411"/>
    </row>
    <row r="1052" spans="2:12" ht="13.5">
      <c r="B1052" s="858">
        <f t="shared" si="21"/>
        <v>1048</v>
      </c>
      <c r="C1052" s="872"/>
      <c r="D1052" s="2872" t="s">
        <v>4974</v>
      </c>
      <c r="E1052" s="2872"/>
      <c r="F1052" s="2890"/>
      <c r="G1052" s="2890"/>
      <c r="H1052" s="2890"/>
      <c r="I1052" s="2890"/>
      <c r="J1052" s="2890"/>
      <c r="K1052" s="2410"/>
      <c r="L1052" s="2411"/>
    </row>
    <row r="1053" spans="2:12" ht="13.5">
      <c r="B1053" s="858">
        <f t="shared" si="21"/>
        <v>1049</v>
      </c>
      <c r="C1053" s="872"/>
      <c r="D1053" s="2872" t="s">
        <v>4975</v>
      </c>
      <c r="E1053" s="2872"/>
      <c r="F1053" s="2890"/>
      <c r="G1053" s="2890"/>
      <c r="H1053" s="2890"/>
      <c r="I1053" s="2890"/>
      <c r="J1053" s="2890"/>
      <c r="K1053" s="2410"/>
      <c r="L1053" s="2411"/>
    </row>
    <row r="1054" spans="2:12" ht="13.5">
      <c r="B1054" s="858">
        <f t="shared" si="21"/>
        <v>1050</v>
      </c>
      <c r="C1054" s="872"/>
      <c r="D1054" s="2870" t="s">
        <v>4976</v>
      </c>
      <c r="E1054" s="2872"/>
      <c r="F1054" s="2890"/>
      <c r="G1054" s="2890"/>
      <c r="H1054" s="2890"/>
      <c r="I1054" s="2890"/>
      <c r="J1054" s="2890"/>
      <c r="K1054" s="2410"/>
      <c r="L1054" s="2411"/>
    </row>
    <row r="1055" spans="2:12" ht="13.5">
      <c r="B1055" s="858">
        <f t="shared" si="21"/>
        <v>1051</v>
      </c>
      <c r="C1055" s="872"/>
      <c r="D1055" s="1028"/>
      <c r="E1055" s="2872" t="s">
        <v>4977</v>
      </c>
      <c r="F1055" s="2890"/>
      <c r="G1055" s="2890"/>
      <c r="H1055" s="2890"/>
      <c r="I1055" s="2890"/>
      <c r="J1055" s="2890"/>
      <c r="K1055" s="2410"/>
      <c r="L1055" s="2411"/>
    </row>
    <row r="1056" spans="2:12" ht="13.5">
      <c r="B1056" s="858">
        <f t="shared" si="21"/>
        <v>1052</v>
      </c>
      <c r="C1056" s="2886"/>
      <c r="D1056" s="1520"/>
      <c r="E1056" s="2872" t="s">
        <v>4978</v>
      </c>
      <c r="F1056" s="2890"/>
      <c r="G1056" s="2890"/>
      <c r="H1056" s="2890"/>
      <c r="I1056" s="2890"/>
      <c r="J1056" s="2890"/>
      <c r="K1056" s="2410"/>
      <c r="L1056" s="2411"/>
    </row>
    <row r="1057" spans="2:12" ht="13.5">
      <c r="B1057" s="858">
        <f>B1054+1</f>
        <v>1051</v>
      </c>
      <c r="C1057" s="867" t="s">
        <v>4979</v>
      </c>
      <c r="D1057" s="2872"/>
      <c r="E1057" s="2872"/>
      <c r="F1057" s="2890"/>
      <c r="G1057" s="2890"/>
      <c r="H1057" s="2890"/>
      <c r="I1057" s="2890"/>
      <c r="J1057" s="2890"/>
      <c r="K1057" s="2410"/>
      <c r="L1057" s="2411"/>
    </row>
    <row r="1058" spans="2:12" ht="13.5">
      <c r="B1058" s="858">
        <f t="shared" si="21"/>
        <v>1052</v>
      </c>
      <c r="C1058" s="872"/>
      <c r="D1058" s="2870" t="s">
        <v>4980</v>
      </c>
      <c r="E1058" s="2872"/>
      <c r="F1058" s="2890"/>
      <c r="G1058" s="2890"/>
      <c r="H1058" s="2890"/>
      <c r="I1058" s="2890"/>
      <c r="J1058" s="2890"/>
      <c r="K1058" s="2410"/>
      <c r="L1058" s="2411"/>
    </row>
    <row r="1059" spans="2:12" ht="13.5">
      <c r="B1059" s="858">
        <f t="shared" si="21"/>
        <v>1053</v>
      </c>
      <c r="C1059" s="872"/>
      <c r="D1059" s="1028"/>
      <c r="E1059" s="2872" t="s">
        <v>4681</v>
      </c>
      <c r="F1059" s="2890"/>
      <c r="G1059" s="2890"/>
      <c r="H1059" s="2890"/>
      <c r="I1059" s="2890"/>
      <c r="J1059" s="2890"/>
      <c r="K1059" s="2410"/>
      <c r="L1059" s="2411"/>
    </row>
    <row r="1060" spans="2:12" ht="13.5">
      <c r="B1060" s="858">
        <f t="shared" si="21"/>
        <v>1054</v>
      </c>
      <c r="C1060" s="872"/>
      <c r="D1060" s="1028"/>
      <c r="E1060" s="2872" t="s">
        <v>4682</v>
      </c>
      <c r="F1060" s="2890"/>
      <c r="G1060" s="2890"/>
      <c r="H1060" s="2890"/>
      <c r="I1060" s="2890"/>
      <c r="J1060" s="2890"/>
      <c r="K1060" s="2410"/>
      <c r="L1060" s="2411"/>
    </row>
    <row r="1061" spans="2:12" ht="13.5">
      <c r="B1061" s="858">
        <f t="shared" si="21"/>
        <v>1055</v>
      </c>
      <c r="C1061" s="2886"/>
      <c r="D1061" s="1520"/>
      <c r="E1061" s="2872" t="s">
        <v>4743</v>
      </c>
      <c r="F1061" s="2890"/>
      <c r="G1061" s="2890"/>
      <c r="H1061" s="2890"/>
      <c r="I1061" s="2890"/>
      <c r="J1061" s="2890"/>
      <c r="K1061" s="2410"/>
      <c r="L1061" s="2411"/>
    </row>
    <row r="1062" spans="2:12" ht="13.5">
      <c r="B1062" s="858">
        <f t="shared" si="21"/>
        <v>1056</v>
      </c>
      <c r="C1062" s="867" t="s">
        <v>4981</v>
      </c>
      <c r="D1062" s="2872"/>
      <c r="E1062" s="2872"/>
      <c r="F1062" s="2890"/>
      <c r="G1062" s="2890"/>
      <c r="H1062" s="2890"/>
      <c r="I1062" s="2890"/>
      <c r="J1062" s="2890"/>
      <c r="K1062" s="2410"/>
      <c r="L1062" s="2411"/>
    </row>
    <row r="1063" spans="2:12" ht="13.5">
      <c r="B1063" s="858">
        <f t="shared" si="21"/>
        <v>1057</v>
      </c>
      <c r="C1063" s="872"/>
      <c r="D1063" s="2872" t="s">
        <v>4673</v>
      </c>
      <c r="E1063" s="2872"/>
      <c r="F1063" s="2890"/>
      <c r="G1063" s="2890"/>
      <c r="H1063" s="2890"/>
      <c r="I1063" s="2890"/>
      <c r="J1063" s="2890"/>
      <c r="K1063" s="2410"/>
      <c r="L1063" s="2411"/>
    </row>
    <row r="1064" spans="2:12" ht="13.5">
      <c r="B1064" s="858">
        <f t="shared" ref="B1064:B1127" si="22">B1063+1</f>
        <v>1058</v>
      </c>
      <c r="C1064" s="872"/>
      <c r="D1064" s="2872" t="s">
        <v>4674</v>
      </c>
      <c r="E1064" s="2872"/>
      <c r="F1064" s="2890"/>
      <c r="G1064" s="2890"/>
      <c r="H1064" s="2890"/>
      <c r="I1064" s="2890"/>
      <c r="J1064" s="2890"/>
      <c r="K1064" s="2410"/>
      <c r="L1064" s="2411"/>
    </row>
    <row r="1065" spans="2:12" ht="13.5">
      <c r="B1065" s="858">
        <f t="shared" si="22"/>
        <v>1059</v>
      </c>
      <c r="C1065" s="2886"/>
      <c r="D1065" s="2872" t="s">
        <v>4964</v>
      </c>
      <c r="E1065" s="2872"/>
      <c r="F1065" s="2890"/>
      <c r="G1065" s="2890"/>
      <c r="H1065" s="2890"/>
      <c r="I1065" s="2890"/>
      <c r="J1065" s="2890"/>
      <c r="K1065" s="2410"/>
      <c r="L1065" s="2411"/>
    </row>
    <row r="1066" spans="2:12" ht="13.5">
      <c r="B1066" s="858">
        <f t="shared" si="22"/>
        <v>1060</v>
      </c>
      <c r="C1066" s="867" t="s">
        <v>4982</v>
      </c>
      <c r="D1066" s="2872"/>
      <c r="E1066" s="2872"/>
      <c r="F1066" s="2890"/>
      <c r="G1066" s="2890"/>
      <c r="H1066" s="2890"/>
      <c r="I1066" s="2890"/>
      <c r="J1066" s="2890"/>
      <c r="K1066" s="2410"/>
      <c r="L1066" s="2411"/>
    </row>
    <row r="1067" spans="2:12" ht="13.5">
      <c r="B1067" s="858">
        <f t="shared" si="22"/>
        <v>1061</v>
      </c>
      <c r="C1067" s="872"/>
      <c r="D1067" s="2870" t="s">
        <v>4983</v>
      </c>
      <c r="E1067" s="2872"/>
      <c r="F1067" s="2890"/>
      <c r="G1067" s="2890"/>
      <c r="H1067" s="2890"/>
      <c r="I1067" s="2890"/>
      <c r="J1067" s="2890"/>
      <c r="K1067" s="2410"/>
      <c r="L1067" s="2411"/>
    </row>
    <row r="1068" spans="2:12" ht="13.5">
      <c r="B1068" s="858">
        <f t="shared" si="22"/>
        <v>1062</v>
      </c>
      <c r="C1068" s="872"/>
      <c r="D1068" s="1028"/>
      <c r="E1068" s="2872" t="s">
        <v>4681</v>
      </c>
      <c r="F1068" s="2890"/>
      <c r="G1068" s="2890"/>
      <c r="H1068" s="2890"/>
      <c r="I1068" s="2890"/>
      <c r="J1068" s="2890"/>
      <c r="K1068" s="2410"/>
      <c r="L1068" s="2411"/>
    </row>
    <row r="1069" spans="2:12" ht="13.5">
      <c r="B1069" s="858">
        <f t="shared" si="22"/>
        <v>1063</v>
      </c>
      <c r="C1069" s="872"/>
      <c r="D1069" s="1028"/>
      <c r="E1069" s="2872" t="s">
        <v>4682</v>
      </c>
      <c r="F1069" s="2890"/>
      <c r="G1069" s="2890"/>
      <c r="H1069" s="2890"/>
      <c r="I1069" s="2890"/>
      <c r="J1069" s="2890"/>
      <c r="K1069" s="2410"/>
      <c r="L1069" s="2411"/>
    </row>
    <row r="1070" spans="2:12" ht="13.5">
      <c r="B1070" s="858">
        <f t="shared" si="22"/>
        <v>1064</v>
      </c>
      <c r="C1070" s="872"/>
      <c r="D1070" s="1028"/>
      <c r="E1070" s="2872" t="s">
        <v>4984</v>
      </c>
      <c r="F1070" s="2890"/>
      <c r="G1070" s="2890"/>
      <c r="H1070" s="2890"/>
      <c r="I1070" s="2890"/>
      <c r="J1070" s="2890"/>
      <c r="K1070" s="2410"/>
      <c r="L1070" s="2411"/>
    </row>
    <row r="1071" spans="2:12" ht="13.5">
      <c r="B1071" s="858">
        <f t="shared" si="22"/>
        <v>1065</v>
      </c>
      <c r="C1071" s="872"/>
      <c r="D1071" s="1520"/>
      <c r="E1071" s="2872" t="s">
        <v>4684</v>
      </c>
      <c r="F1071" s="2890"/>
      <c r="G1071" s="2890"/>
      <c r="H1071" s="2890"/>
      <c r="I1071" s="2890"/>
      <c r="J1071" s="2890"/>
      <c r="K1071" s="2410"/>
      <c r="L1071" s="2411"/>
    </row>
    <row r="1072" spans="2:12" ht="13.5">
      <c r="B1072" s="858">
        <f t="shared" si="22"/>
        <v>1066</v>
      </c>
      <c r="C1072" s="872"/>
      <c r="D1072" s="2870" t="s">
        <v>4985</v>
      </c>
      <c r="E1072" s="2872"/>
      <c r="F1072" s="2890"/>
      <c r="G1072" s="2890"/>
      <c r="H1072" s="2890"/>
      <c r="I1072" s="2890"/>
      <c r="J1072" s="2890"/>
      <c r="K1072" s="2410"/>
      <c r="L1072" s="2411"/>
    </row>
    <row r="1073" spans="2:12" ht="13.5">
      <c r="B1073" s="858">
        <f t="shared" si="22"/>
        <v>1067</v>
      </c>
      <c r="C1073" s="872"/>
      <c r="D1073" s="1028"/>
      <c r="E1073" s="2872" t="s">
        <v>4681</v>
      </c>
      <c r="F1073" s="2890"/>
      <c r="G1073" s="2890"/>
      <c r="H1073" s="2890"/>
      <c r="I1073" s="2890"/>
      <c r="J1073" s="2890"/>
      <c r="K1073" s="2410"/>
      <c r="L1073" s="2411"/>
    </row>
    <row r="1074" spans="2:12" ht="13.5">
      <c r="B1074" s="858">
        <f t="shared" si="22"/>
        <v>1068</v>
      </c>
      <c r="C1074" s="872"/>
      <c r="D1074" s="1028"/>
      <c r="E1074" s="2872" t="s">
        <v>4682</v>
      </c>
      <c r="F1074" s="2890"/>
      <c r="G1074" s="2890"/>
      <c r="H1074" s="2890"/>
      <c r="I1074" s="2890"/>
      <c r="J1074" s="2890"/>
      <c r="K1074" s="2410"/>
      <c r="L1074" s="2411"/>
    </row>
    <row r="1075" spans="2:12" ht="13.5">
      <c r="B1075" s="858">
        <f t="shared" si="22"/>
        <v>1069</v>
      </c>
      <c r="C1075" s="872"/>
      <c r="D1075" s="1520"/>
      <c r="E1075" s="2872" t="s">
        <v>4743</v>
      </c>
      <c r="F1075" s="2890"/>
      <c r="G1075" s="2890"/>
      <c r="H1075" s="2890"/>
      <c r="I1075" s="2890"/>
      <c r="J1075" s="2890"/>
      <c r="K1075" s="2410"/>
      <c r="L1075" s="2411"/>
    </row>
    <row r="1076" spans="2:12" ht="13.5">
      <c r="B1076" s="858">
        <f t="shared" si="22"/>
        <v>1070</v>
      </c>
      <c r="C1076" s="2886"/>
      <c r="D1076" s="2872" t="s">
        <v>4986</v>
      </c>
      <c r="E1076" s="2872"/>
      <c r="F1076" s="2890"/>
      <c r="G1076" s="2890"/>
      <c r="H1076" s="2890"/>
      <c r="I1076" s="2890"/>
      <c r="J1076" s="2890"/>
      <c r="K1076" s="2410"/>
      <c r="L1076" s="2411"/>
    </row>
    <row r="1077" spans="2:12" ht="13.5">
      <c r="B1077" s="858">
        <f t="shared" si="22"/>
        <v>1071</v>
      </c>
      <c r="C1077" s="867" t="s">
        <v>4987</v>
      </c>
      <c r="D1077" s="2872"/>
      <c r="E1077" s="2872"/>
      <c r="F1077" s="2890"/>
      <c r="G1077" s="2890"/>
      <c r="H1077" s="2890"/>
      <c r="I1077" s="2890"/>
      <c r="J1077" s="2890"/>
      <c r="K1077" s="2410"/>
      <c r="L1077" s="2411"/>
    </row>
    <row r="1078" spans="2:12" ht="13.5">
      <c r="B1078" s="858">
        <f t="shared" si="22"/>
        <v>1072</v>
      </c>
      <c r="C1078" s="872"/>
      <c r="D1078" s="2872" t="s">
        <v>4673</v>
      </c>
      <c r="E1078" s="2872"/>
      <c r="F1078" s="2890"/>
      <c r="G1078" s="2890"/>
      <c r="H1078" s="2890"/>
      <c r="I1078" s="2890"/>
      <c r="J1078" s="2890"/>
      <c r="K1078" s="2410"/>
      <c r="L1078" s="2411"/>
    </row>
    <row r="1079" spans="2:12" ht="13.5">
      <c r="B1079" s="858">
        <f t="shared" si="22"/>
        <v>1073</v>
      </c>
      <c r="C1079" s="872"/>
      <c r="D1079" s="2872" t="s">
        <v>4674</v>
      </c>
      <c r="E1079" s="2872"/>
      <c r="F1079" s="2890"/>
      <c r="G1079" s="2890"/>
      <c r="H1079" s="2890"/>
      <c r="I1079" s="2890"/>
      <c r="J1079" s="2890"/>
      <c r="K1079" s="2410"/>
      <c r="L1079" s="2411"/>
    </row>
    <row r="1080" spans="2:12" ht="13.5">
      <c r="B1080" s="858">
        <f t="shared" si="22"/>
        <v>1074</v>
      </c>
      <c r="C1080" s="872"/>
      <c r="D1080" s="2872" t="s">
        <v>4675</v>
      </c>
      <c r="E1080" s="2872"/>
      <c r="F1080" s="2890"/>
      <c r="G1080" s="2890"/>
      <c r="H1080" s="2890"/>
      <c r="I1080" s="2890"/>
      <c r="J1080" s="2890"/>
      <c r="K1080" s="2410"/>
      <c r="L1080" s="2411"/>
    </row>
    <row r="1081" spans="2:12" ht="13.5">
      <c r="B1081" s="858">
        <f t="shared" si="22"/>
        <v>1075</v>
      </c>
      <c r="C1081" s="872"/>
      <c r="D1081" s="2872" t="s">
        <v>4735</v>
      </c>
      <c r="E1081" s="2872"/>
      <c r="F1081" s="2890"/>
      <c r="G1081" s="2890"/>
      <c r="H1081" s="2890"/>
      <c r="I1081" s="2890"/>
      <c r="J1081" s="2890"/>
      <c r="K1081" s="2410"/>
      <c r="L1081" s="2411"/>
    </row>
    <row r="1082" spans="2:12" ht="13.5">
      <c r="B1082" s="858">
        <f t="shared" si="22"/>
        <v>1076</v>
      </c>
      <c r="C1082" s="2886"/>
      <c r="D1082" s="2872" t="s">
        <v>4677</v>
      </c>
      <c r="E1082" s="2872"/>
      <c r="F1082" s="2890"/>
      <c r="G1082" s="2890"/>
      <c r="H1082" s="2890"/>
      <c r="I1082" s="2890"/>
      <c r="J1082" s="2890"/>
      <c r="K1082" s="2410"/>
      <c r="L1082" s="2411"/>
    </row>
    <row r="1083" spans="2:12" ht="13.5">
      <c r="B1083" s="858">
        <f t="shared" si="22"/>
        <v>1077</v>
      </c>
      <c r="C1083" s="2881" t="s">
        <v>4988</v>
      </c>
      <c r="D1083" s="2872"/>
      <c r="E1083" s="2872"/>
      <c r="F1083" s="2890"/>
      <c r="G1083" s="2890"/>
      <c r="H1083" s="2890"/>
      <c r="I1083" s="2890"/>
      <c r="J1083" s="2890"/>
      <c r="K1083" s="2410"/>
      <c r="L1083" s="2411"/>
    </row>
    <row r="1084" spans="2:12" ht="13.5">
      <c r="B1084" s="858">
        <f t="shared" si="22"/>
        <v>1078</v>
      </c>
      <c r="C1084" s="867" t="s">
        <v>4989</v>
      </c>
      <c r="D1084" s="2872"/>
      <c r="E1084" s="2872"/>
      <c r="F1084" s="2890"/>
      <c r="G1084" s="2890"/>
      <c r="H1084" s="2890"/>
      <c r="I1084" s="2890"/>
      <c r="J1084" s="2890"/>
      <c r="K1084" s="2410"/>
      <c r="L1084" s="2411"/>
    </row>
    <row r="1085" spans="2:12" ht="13.5">
      <c r="B1085" s="858">
        <f t="shared" si="22"/>
        <v>1079</v>
      </c>
      <c r="C1085" s="872"/>
      <c r="D1085" s="2872" t="s">
        <v>4673</v>
      </c>
      <c r="E1085" s="2872"/>
      <c r="F1085" s="2890"/>
      <c r="G1085" s="2890"/>
      <c r="H1085" s="2890"/>
      <c r="I1085" s="2890"/>
      <c r="J1085" s="2890"/>
      <c r="K1085" s="2410"/>
      <c r="L1085" s="2411"/>
    </row>
    <row r="1086" spans="2:12" ht="13.5">
      <c r="B1086" s="858">
        <f t="shared" si="22"/>
        <v>1080</v>
      </c>
      <c r="C1086" s="872"/>
      <c r="D1086" s="2872" t="s">
        <v>4674</v>
      </c>
      <c r="E1086" s="2872"/>
      <c r="F1086" s="2890"/>
      <c r="G1086" s="2890"/>
      <c r="H1086" s="2890"/>
      <c r="I1086" s="2890"/>
      <c r="J1086" s="2890"/>
      <c r="K1086" s="2410"/>
      <c r="L1086" s="2411"/>
    </row>
    <row r="1087" spans="2:12" ht="13.5">
      <c r="B1087" s="858">
        <f t="shared" si="22"/>
        <v>1081</v>
      </c>
      <c r="C1087" s="872"/>
      <c r="D1087" s="2872" t="s">
        <v>4697</v>
      </c>
      <c r="E1087" s="2872"/>
      <c r="F1087" s="2890"/>
      <c r="G1087" s="2890"/>
      <c r="H1087" s="2890"/>
      <c r="I1087" s="2890"/>
      <c r="J1087" s="2890"/>
      <c r="K1087" s="2410"/>
      <c r="L1087" s="2411"/>
    </row>
    <row r="1088" spans="2:12" ht="13.5">
      <c r="B1088" s="858">
        <f t="shared" si="22"/>
        <v>1082</v>
      </c>
      <c r="C1088" s="872"/>
      <c r="D1088" s="2872" t="s">
        <v>4676</v>
      </c>
      <c r="E1088" s="2872"/>
      <c r="F1088" s="2890"/>
      <c r="G1088" s="2890"/>
      <c r="H1088" s="2890"/>
      <c r="I1088" s="2890"/>
      <c r="J1088" s="2890"/>
      <c r="K1088" s="2410"/>
      <c r="L1088" s="2411"/>
    </row>
    <row r="1089" spans="2:12" ht="13.5">
      <c r="B1089" s="858">
        <f t="shared" si="22"/>
        <v>1083</v>
      </c>
      <c r="C1089" s="2886"/>
      <c r="D1089" s="2872" t="s">
        <v>4690</v>
      </c>
      <c r="E1089" s="2872"/>
      <c r="F1089" s="2890"/>
      <c r="G1089" s="2890"/>
      <c r="H1089" s="2890"/>
      <c r="I1089" s="2890"/>
      <c r="J1089" s="2890"/>
      <c r="K1089" s="2410"/>
      <c r="L1089" s="2411"/>
    </row>
    <row r="1090" spans="2:12" ht="13.5">
      <c r="B1090" s="858">
        <f t="shared" si="22"/>
        <v>1084</v>
      </c>
      <c r="C1090" s="867" t="s">
        <v>4990</v>
      </c>
      <c r="D1090" s="2872"/>
      <c r="E1090" s="2872"/>
      <c r="F1090" s="2890"/>
      <c r="G1090" s="2890"/>
      <c r="H1090" s="2890"/>
      <c r="I1090" s="2890"/>
      <c r="J1090" s="2890"/>
      <c r="K1090" s="2410"/>
      <c r="L1090" s="2411"/>
    </row>
    <row r="1091" spans="2:12" ht="13.5">
      <c r="B1091" s="858">
        <f t="shared" si="22"/>
        <v>1085</v>
      </c>
      <c r="C1091" s="872"/>
      <c r="D1091" s="2872" t="s">
        <v>4673</v>
      </c>
      <c r="E1091" s="2872"/>
      <c r="F1091" s="2890"/>
      <c r="G1091" s="2890"/>
      <c r="H1091" s="2890"/>
      <c r="I1091" s="2890"/>
      <c r="J1091" s="2890"/>
      <c r="K1091" s="2410"/>
      <c r="L1091" s="2411"/>
    </row>
    <row r="1092" spans="2:12" ht="13.5">
      <c r="B1092" s="858">
        <f t="shared" si="22"/>
        <v>1086</v>
      </c>
      <c r="C1092" s="872"/>
      <c r="D1092" s="2872" t="s">
        <v>4674</v>
      </c>
      <c r="E1092" s="2872"/>
      <c r="F1092" s="2890"/>
      <c r="G1092" s="2890"/>
      <c r="H1092" s="2890"/>
      <c r="I1092" s="2890"/>
      <c r="J1092" s="2890"/>
      <c r="K1092" s="2410"/>
      <c r="L1092" s="2411"/>
    </row>
    <row r="1093" spans="2:12" ht="13.5">
      <c r="B1093" s="858">
        <f t="shared" si="22"/>
        <v>1087</v>
      </c>
      <c r="C1093" s="872"/>
      <c r="D1093" s="2872" t="s">
        <v>4675</v>
      </c>
      <c r="E1093" s="2872"/>
      <c r="F1093" s="2890"/>
      <c r="G1093" s="2890"/>
      <c r="H1093" s="2890"/>
      <c r="I1093" s="2890"/>
      <c r="J1093" s="2890"/>
      <c r="K1093" s="2410"/>
      <c r="L1093" s="2411"/>
    </row>
    <row r="1094" spans="2:12" ht="13.5">
      <c r="B1094" s="858">
        <f t="shared" si="22"/>
        <v>1088</v>
      </c>
      <c r="C1094" s="2886"/>
      <c r="D1094" s="2872" t="s">
        <v>4676</v>
      </c>
      <c r="E1094" s="2872"/>
      <c r="F1094" s="2890"/>
      <c r="G1094" s="2890"/>
      <c r="H1094" s="2890"/>
      <c r="I1094" s="2890"/>
      <c r="J1094" s="2890"/>
      <c r="K1094" s="2410"/>
      <c r="L1094" s="2411"/>
    </row>
    <row r="1095" spans="2:12" ht="13.5">
      <c r="B1095" s="858">
        <f t="shared" si="22"/>
        <v>1089</v>
      </c>
      <c r="C1095" s="867" t="s">
        <v>4991</v>
      </c>
      <c r="D1095" s="2872"/>
      <c r="E1095" s="2872"/>
      <c r="F1095" s="2890"/>
      <c r="G1095" s="2890"/>
      <c r="H1095" s="2890"/>
      <c r="I1095" s="2890"/>
      <c r="J1095" s="2890"/>
      <c r="K1095" s="2410"/>
      <c r="L1095" s="2411"/>
    </row>
    <row r="1096" spans="2:12" ht="13.5">
      <c r="B1096" s="858">
        <f t="shared" si="22"/>
        <v>1090</v>
      </c>
      <c r="C1096" s="872"/>
      <c r="D1096" s="2872" t="s">
        <v>4673</v>
      </c>
      <c r="E1096" s="2872"/>
      <c r="F1096" s="2890"/>
      <c r="G1096" s="2890"/>
      <c r="H1096" s="2890"/>
      <c r="I1096" s="2890"/>
      <c r="J1096" s="2890"/>
      <c r="K1096" s="2410"/>
      <c r="L1096" s="2411"/>
    </row>
    <row r="1097" spans="2:12" ht="13.5">
      <c r="B1097" s="858">
        <f t="shared" si="22"/>
        <v>1091</v>
      </c>
      <c r="C1097" s="872"/>
      <c r="D1097" s="2872" t="s">
        <v>4674</v>
      </c>
      <c r="E1097" s="2872"/>
      <c r="F1097" s="2890"/>
      <c r="G1097" s="2890"/>
      <c r="H1097" s="2890"/>
      <c r="I1097" s="2890"/>
      <c r="J1097" s="2890"/>
      <c r="K1097" s="2410"/>
      <c r="L1097" s="2411"/>
    </row>
    <row r="1098" spans="2:12" ht="13.5">
      <c r="B1098" s="858">
        <f t="shared" si="22"/>
        <v>1092</v>
      </c>
      <c r="C1098" s="2886"/>
      <c r="D1098" s="2872" t="s">
        <v>4992</v>
      </c>
      <c r="E1098" s="2872"/>
      <c r="F1098" s="2890"/>
      <c r="G1098" s="2890"/>
      <c r="H1098" s="2890"/>
      <c r="I1098" s="2890"/>
      <c r="J1098" s="2890"/>
      <c r="K1098" s="2410"/>
      <c r="L1098" s="2411"/>
    </row>
    <row r="1099" spans="2:12" ht="13.5">
      <c r="B1099" s="858">
        <f t="shared" si="22"/>
        <v>1093</v>
      </c>
      <c r="C1099" s="867" t="s">
        <v>4993</v>
      </c>
      <c r="D1099" s="2872"/>
      <c r="E1099" s="2872"/>
      <c r="F1099" s="2890"/>
      <c r="G1099" s="2890"/>
      <c r="H1099" s="2890"/>
      <c r="I1099" s="2890"/>
      <c r="J1099" s="2890"/>
      <c r="K1099" s="2410"/>
      <c r="L1099" s="2411"/>
    </row>
    <row r="1100" spans="2:12" ht="13.5">
      <c r="B1100" s="858">
        <f t="shared" si="22"/>
        <v>1094</v>
      </c>
      <c r="C1100" s="872"/>
      <c r="D1100" s="2872" t="s">
        <v>4673</v>
      </c>
      <c r="E1100" s="2872"/>
      <c r="F1100" s="2890"/>
      <c r="G1100" s="2890"/>
      <c r="H1100" s="2890"/>
      <c r="I1100" s="2890"/>
      <c r="J1100" s="2890"/>
      <c r="K1100" s="2410"/>
      <c r="L1100" s="2411"/>
    </row>
    <row r="1101" spans="2:12" ht="13.5">
      <c r="B1101" s="858">
        <f t="shared" si="22"/>
        <v>1095</v>
      </c>
      <c r="C1101" s="872"/>
      <c r="D1101" s="2872" t="s">
        <v>4674</v>
      </c>
      <c r="E1101" s="2872"/>
      <c r="F1101" s="2890"/>
      <c r="G1101" s="2890"/>
      <c r="H1101" s="2890"/>
      <c r="I1101" s="2890"/>
      <c r="J1101" s="2890"/>
      <c r="K1101" s="2410"/>
      <c r="L1101" s="2411"/>
    </row>
    <row r="1102" spans="2:12" ht="13.5">
      <c r="B1102" s="858">
        <f t="shared" si="22"/>
        <v>1096</v>
      </c>
      <c r="C1102" s="872"/>
      <c r="D1102" s="2872" t="s">
        <v>4697</v>
      </c>
      <c r="E1102" s="2872"/>
      <c r="F1102" s="2890"/>
      <c r="G1102" s="2890"/>
      <c r="H1102" s="2890"/>
      <c r="I1102" s="2890"/>
      <c r="J1102" s="2890"/>
      <c r="K1102" s="2410"/>
      <c r="L1102" s="2411"/>
    </row>
    <row r="1103" spans="2:12" ht="13.5">
      <c r="B1103" s="858">
        <f t="shared" si="22"/>
        <v>1097</v>
      </c>
      <c r="C1103" s="872"/>
      <c r="D1103" s="2872" t="s">
        <v>4676</v>
      </c>
      <c r="E1103" s="2872"/>
      <c r="F1103" s="2890"/>
      <c r="G1103" s="2890"/>
      <c r="H1103" s="2890"/>
      <c r="I1103" s="2890"/>
      <c r="J1103" s="2890"/>
      <c r="K1103" s="2410"/>
      <c r="L1103" s="2411"/>
    </row>
    <row r="1104" spans="2:12" ht="13.5">
      <c r="B1104" s="858">
        <f t="shared" si="22"/>
        <v>1098</v>
      </c>
      <c r="C1104" s="2886"/>
      <c r="D1104" s="2872" t="s">
        <v>4690</v>
      </c>
      <c r="E1104" s="2872"/>
      <c r="F1104" s="2890"/>
      <c r="G1104" s="2890"/>
      <c r="H1104" s="2890"/>
      <c r="I1104" s="2890"/>
      <c r="J1104" s="2890"/>
      <c r="K1104" s="2410"/>
      <c r="L1104" s="2411"/>
    </row>
    <row r="1105" spans="2:12" ht="13.5">
      <c r="B1105" s="858">
        <f t="shared" si="22"/>
        <v>1099</v>
      </c>
      <c r="C1105" s="867" t="s">
        <v>4994</v>
      </c>
      <c r="D1105" s="2872"/>
      <c r="E1105" s="2872"/>
      <c r="F1105" s="2890"/>
      <c r="G1105" s="2890"/>
      <c r="H1105" s="2890"/>
      <c r="I1105" s="2890"/>
      <c r="J1105" s="2890"/>
      <c r="K1105" s="2410"/>
      <c r="L1105" s="2411"/>
    </row>
    <row r="1106" spans="2:12" ht="13.5">
      <c r="B1106" s="858">
        <f t="shared" si="22"/>
        <v>1100</v>
      </c>
      <c r="C1106" s="872"/>
      <c r="D1106" s="2872" t="s">
        <v>4673</v>
      </c>
      <c r="E1106" s="2872"/>
      <c r="F1106" s="2890"/>
      <c r="G1106" s="2890"/>
      <c r="H1106" s="2890"/>
      <c r="I1106" s="2890"/>
      <c r="J1106" s="2890"/>
      <c r="K1106" s="2410"/>
      <c r="L1106" s="2411"/>
    </row>
    <row r="1107" spans="2:12" ht="13.5">
      <c r="B1107" s="858">
        <f t="shared" si="22"/>
        <v>1101</v>
      </c>
      <c r="C1107" s="872"/>
      <c r="D1107" s="2872" t="s">
        <v>4674</v>
      </c>
      <c r="E1107" s="2872"/>
      <c r="F1107" s="2890"/>
      <c r="G1107" s="2890"/>
      <c r="H1107" s="2890"/>
      <c r="I1107" s="2890"/>
      <c r="J1107" s="2890"/>
      <c r="K1107" s="2410"/>
      <c r="L1107" s="2411"/>
    </row>
    <row r="1108" spans="2:12" ht="13.5">
      <c r="B1108" s="858">
        <f t="shared" si="22"/>
        <v>1102</v>
      </c>
      <c r="C1108" s="872"/>
      <c r="D1108" s="2872" t="s">
        <v>4697</v>
      </c>
      <c r="E1108" s="2872"/>
      <c r="F1108" s="2890"/>
      <c r="G1108" s="2890"/>
      <c r="H1108" s="2890"/>
      <c r="I1108" s="2890"/>
      <c r="J1108" s="2890"/>
      <c r="K1108" s="2410"/>
      <c r="L1108" s="2411"/>
    </row>
    <row r="1109" spans="2:12" ht="13.5">
      <c r="B1109" s="858">
        <f t="shared" si="22"/>
        <v>1103</v>
      </c>
      <c r="C1109" s="2886"/>
      <c r="D1109" s="2872" t="s">
        <v>4676</v>
      </c>
      <c r="E1109" s="2872"/>
      <c r="F1109" s="2890"/>
      <c r="G1109" s="2890"/>
      <c r="H1109" s="2890"/>
      <c r="I1109" s="2890"/>
      <c r="J1109" s="2890"/>
      <c r="K1109" s="2410"/>
      <c r="L1109" s="2411"/>
    </row>
    <row r="1110" spans="2:12" ht="13.5">
      <c r="B1110" s="858">
        <f t="shared" si="22"/>
        <v>1104</v>
      </c>
      <c r="C1110" s="867" t="s">
        <v>4995</v>
      </c>
      <c r="D1110" s="2872"/>
      <c r="E1110" s="2872"/>
      <c r="F1110" s="2890"/>
      <c r="G1110" s="2890"/>
      <c r="H1110" s="2890"/>
      <c r="I1110" s="2890"/>
      <c r="J1110" s="2890"/>
      <c r="K1110" s="2410"/>
      <c r="L1110" s="2411"/>
    </row>
    <row r="1111" spans="2:12" ht="13.5">
      <c r="B1111" s="858">
        <f t="shared" si="22"/>
        <v>1105</v>
      </c>
      <c r="C1111" s="872"/>
      <c r="D1111" s="2872" t="s">
        <v>4673</v>
      </c>
      <c r="E1111" s="2872"/>
      <c r="F1111" s="2890"/>
      <c r="G1111" s="2890"/>
      <c r="H1111" s="2890"/>
      <c r="I1111" s="2890"/>
      <c r="J1111" s="2890"/>
      <c r="K1111" s="2410"/>
      <c r="L1111" s="2411"/>
    </row>
    <row r="1112" spans="2:12" ht="13.5">
      <c r="B1112" s="858">
        <f t="shared" si="22"/>
        <v>1106</v>
      </c>
      <c r="C1112" s="872"/>
      <c r="D1112" s="2872" t="s">
        <v>4674</v>
      </c>
      <c r="E1112" s="2872"/>
      <c r="F1112" s="2890"/>
      <c r="G1112" s="2890"/>
      <c r="H1112" s="2890"/>
      <c r="I1112" s="2890"/>
      <c r="J1112" s="2890"/>
      <c r="K1112" s="2410"/>
      <c r="L1112" s="2411"/>
    </row>
    <row r="1113" spans="2:12" ht="13.5">
      <c r="B1113" s="858">
        <f t="shared" si="22"/>
        <v>1107</v>
      </c>
      <c r="C1113" s="872"/>
      <c r="D1113" s="2872" t="s">
        <v>4697</v>
      </c>
      <c r="E1113" s="2872"/>
      <c r="F1113" s="2890"/>
      <c r="G1113" s="2890"/>
      <c r="H1113" s="2890"/>
      <c r="I1113" s="2890"/>
      <c r="J1113" s="2890"/>
      <c r="K1113" s="2410"/>
      <c r="L1113" s="2411"/>
    </row>
    <row r="1114" spans="2:12" ht="13.5">
      <c r="B1114" s="858">
        <f t="shared" si="22"/>
        <v>1108</v>
      </c>
      <c r="C1114" s="2886"/>
      <c r="D1114" s="2872" t="s">
        <v>4996</v>
      </c>
      <c r="E1114" s="2872"/>
      <c r="F1114" s="2890"/>
      <c r="G1114" s="2890"/>
      <c r="H1114" s="2890"/>
      <c r="I1114" s="2890"/>
      <c r="J1114" s="2890"/>
      <c r="K1114" s="2410"/>
      <c r="L1114" s="2411"/>
    </row>
    <row r="1115" spans="2:12" ht="13.5">
      <c r="B1115" s="858">
        <f t="shared" si="22"/>
        <v>1109</v>
      </c>
      <c r="C1115" s="866" t="s">
        <v>4997</v>
      </c>
      <c r="D1115" s="2872"/>
      <c r="E1115" s="2872"/>
      <c r="F1115" s="2890"/>
      <c r="G1115" s="2890"/>
      <c r="H1115" s="2890"/>
      <c r="I1115" s="2890"/>
      <c r="J1115" s="2890"/>
      <c r="K1115" s="2410"/>
      <c r="L1115" s="2411"/>
    </row>
    <row r="1116" spans="2:12" ht="13.5">
      <c r="B1116" s="858">
        <f t="shared" si="22"/>
        <v>1110</v>
      </c>
      <c r="C1116" s="867" t="s">
        <v>4998</v>
      </c>
      <c r="D1116" s="2872"/>
      <c r="E1116" s="2872"/>
      <c r="F1116" s="2890"/>
      <c r="G1116" s="2890"/>
      <c r="H1116" s="2890"/>
      <c r="I1116" s="2890"/>
      <c r="J1116" s="2890"/>
      <c r="K1116" s="2410"/>
      <c r="L1116" s="2411"/>
    </row>
    <row r="1117" spans="2:12" ht="13.5">
      <c r="B1117" s="858">
        <f t="shared" si="22"/>
        <v>1111</v>
      </c>
      <c r="C1117" s="872"/>
      <c r="D1117" s="2872" t="s">
        <v>4999</v>
      </c>
      <c r="E1117" s="2872"/>
      <c r="F1117" s="2890"/>
      <c r="G1117" s="2890"/>
      <c r="H1117" s="2890"/>
      <c r="I1117" s="2890"/>
      <c r="J1117" s="2890"/>
      <c r="K1117" s="2410"/>
      <c r="L1117" s="2411"/>
    </row>
    <row r="1118" spans="2:12" ht="13.5">
      <c r="B1118" s="858">
        <f t="shared" si="22"/>
        <v>1112</v>
      </c>
      <c r="C1118" s="2886"/>
      <c r="D1118" s="2872" t="s">
        <v>5000</v>
      </c>
      <c r="E1118" s="2872"/>
      <c r="F1118" s="2890"/>
      <c r="G1118" s="2890"/>
      <c r="H1118" s="2890"/>
      <c r="I1118" s="2890"/>
      <c r="J1118" s="2890"/>
      <c r="K1118" s="2410"/>
      <c r="L1118" s="2411"/>
    </row>
    <row r="1119" spans="2:12" ht="13.5">
      <c r="B1119" s="858">
        <f t="shared" si="22"/>
        <v>1113</v>
      </c>
      <c r="C1119" s="867" t="s">
        <v>5001</v>
      </c>
      <c r="D1119" s="2872"/>
      <c r="E1119" s="2872"/>
      <c r="F1119" s="2890"/>
      <c r="G1119" s="2890"/>
      <c r="H1119" s="2890"/>
      <c r="I1119" s="2890"/>
      <c r="J1119" s="2890"/>
      <c r="K1119" s="2410"/>
      <c r="L1119" s="2411"/>
    </row>
    <row r="1120" spans="2:12" ht="13.5">
      <c r="B1120" s="858">
        <f t="shared" si="22"/>
        <v>1114</v>
      </c>
      <c r="C1120" s="872"/>
      <c r="D1120" s="2872" t="s">
        <v>4673</v>
      </c>
      <c r="E1120" s="2872"/>
      <c r="F1120" s="2890"/>
      <c r="G1120" s="2890"/>
      <c r="H1120" s="2890"/>
      <c r="I1120" s="2890"/>
      <c r="J1120" s="2890"/>
      <c r="K1120" s="2410"/>
      <c r="L1120" s="2411"/>
    </row>
    <row r="1121" spans="2:12" ht="13.5">
      <c r="B1121" s="858">
        <f t="shared" si="22"/>
        <v>1115</v>
      </c>
      <c r="C1121" s="872"/>
      <c r="D1121" s="2872" t="s">
        <v>4674</v>
      </c>
      <c r="E1121" s="2872"/>
      <c r="F1121" s="2890"/>
      <c r="G1121" s="2890"/>
      <c r="H1121" s="2890"/>
      <c r="I1121" s="2890"/>
      <c r="J1121" s="2890"/>
      <c r="K1121" s="2410"/>
      <c r="L1121" s="2411"/>
    </row>
    <row r="1122" spans="2:12" ht="13.5">
      <c r="B1122" s="858">
        <f t="shared" si="22"/>
        <v>1116</v>
      </c>
      <c r="C1122" s="872"/>
      <c r="D1122" s="2872" t="s">
        <v>4697</v>
      </c>
      <c r="E1122" s="2872"/>
      <c r="F1122" s="2890"/>
      <c r="G1122" s="2890"/>
      <c r="H1122" s="2890"/>
      <c r="I1122" s="2890"/>
      <c r="J1122" s="2890"/>
      <c r="K1122" s="2410"/>
      <c r="L1122" s="2411"/>
    </row>
    <row r="1123" spans="2:12" ht="13.5">
      <c r="B1123" s="858">
        <f t="shared" si="22"/>
        <v>1117</v>
      </c>
      <c r="C1123" s="2886"/>
      <c r="D1123" s="2872" t="s">
        <v>4676</v>
      </c>
      <c r="E1123" s="2872"/>
      <c r="F1123" s="2890"/>
      <c r="G1123" s="2890"/>
      <c r="H1123" s="2890"/>
      <c r="I1123" s="2890"/>
      <c r="J1123" s="2890"/>
      <c r="K1123" s="2410"/>
      <c r="L1123" s="2411"/>
    </row>
    <row r="1124" spans="2:12" ht="13.5">
      <c r="B1124" s="858">
        <f t="shared" si="22"/>
        <v>1118</v>
      </c>
      <c r="C1124" s="867" t="s">
        <v>5002</v>
      </c>
      <c r="D1124" s="2872"/>
      <c r="E1124" s="2872"/>
      <c r="F1124" s="2890"/>
      <c r="G1124" s="2890"/>
      <c r="H1124" s="2890"/>
      <c r="I1124" s="2890"/>
      <c r="J1124" s="2890"/>
      <c r="K1124" s="2410"/>
      <c r="L1124" s="2411"/>
    </row>
    <row r="1125" spans="2:12" ht="13.5">
      <c r="B1125" s="858">
        <f t="shared" si="22"/>
        <v>1119</v>
      </c>
      <c r="C1125" s="872"/>
      <c r="D1125" s="2872" t="s">
        <v>4673</v>
      </c>
      <c r="E1125" s="2872"/>
      <c r="F1125" s="2890"/>
      <c r="G1125" s="2890"/>
      <c r="H1125" s="2890"/>
      <c r="I1125" s="2890"/>
      <c r="J1125" s="2890"/>
      <c r="K1125" s="2410"/>
      <c r="L1125" s="2411"/>
    </row>
    <row r="1126" spans="2:12" ht="13.5">
      <c r="B1126" s="858">
        <f t="shared" si="22"/>
        <v>1120</v>
      </c>
      <c r="C1126" s="872"/>
      <c r="D1126" s="2872" t="s">
        <v>4674</v>
      </c>
      <c r="E1126" s="2872"/>
      <c r="F1126" s="2890"/>
      <c r="G1126" s="2890"/>
      <c r="H1126" s="2890"/>
      <c r="I1126" s="2890"/>
      <c r="J1126" s="2890"/>
      <c r="K1126" s="2410"/>
      <c r="L1126" s="2411"/>
    </row>
    <row r="1127" spans="2:12" ht="13.5">
      <c r="B1127" s="858">
        <f t="shared" si="22"/>
        <v>1121</v>
      </c>
      <c r="C1127" s="872"/>
      <c r="D1127" s="2872" t="s">
        <v>4697</v>
      </c>
      <c r="E1127" s="2872"/>
      <c r="F1127" s="2890"/>
      <c r="G1127" s="2890"/>
      <c r="H1127" s="2890"/>
      <c r="I1127" s="2890"/>
      <c r="J1127" s="2890"/>
      <c r="K1127" s="2410"/>
      <c r="L1127" s="2411"/>
    </row>
    <row r="1128" spans="2:12" ht="13.5">
      <c r="B1128" s="858">
        <f t="shared" ref="B1128:B1191" si="23">B1127+1</f>
        <v>1122</v>
      </c>
      <c r="C1128" s="2886"/>
      <c r="D1128" s="2872" t="s">
        <v>4676</v>
      </c>
      <c r="E1128" s="2872"/>
      <c r="F1128" s="2890"/>
      <c r="G1128" s="2890"/>
      <c r="H1128" s="2890"/>
      <c r="I1128" s="2890"/>
      <c r="J1128" s="2890"/>
      <c r="K1128" s="2410"/>
      <c r="L1128" s="2411"/>
    </row>
    <row r="1129" spans="2:12" ht="13.5">
      <c r="B1129" s="858">
        <f t="shared" si="23"/>
        <v>1123</v>
      </c>
      <c r="C1129" s="2881" t="s">
        <v>5003</v>
      </c>
      <c r="D1129" s="2872"/>
      <c r="E1129" s="2872"/>
      <c r="F1129" s="2890"/>
      <c r="G1129" s="2890"/>
      <c r="H1129" s="2890"/>
      <c r="I1129" s="2890"/>
      <c r="J1129" s="2890"/>
      <c r="K1129" s="2410"/>
      <c r="L1129" s="2411"/>
    </row>
    <row r="1130" spans="2:12" ht="13.5">
      <c r="B1130" s="858">
        <f t="shared" si="23"/>
        <v>1124</v>
      </c>
      <c r="C1130" s="2881" t="s">
        <v>4659</v>
      </c>
      <c r="D1130" s="2872"/>
      <c r="E1130" s="2872"/>
      <c r="F1130" s="2890"/>
      <c r="G1130" s="2890"/>
      <c r="H1130" s="2890"/>
      <c r="I1130" s="2890"/>
      <c r="J1130" s="2890"/>
      <c r="K1130" s="2410"/>
      <c r="L1130" s="2411"/>
    </row>
    <row r="1131" spans="2:12" ht="13.5">
      <c r="B1131" s="858">
        <f t="shared" si="23"/>
        <v>1125</v>
      </c>
      <c r="C1131" s="866" t="s">
        <v>5004</v>
      </c>
      <c r="D1131" s="2872"/>
      <c r="E1131" s="2872"/>
      <c r="F1131" s="2890"/>
      <c r="G1131" s="2890"/>
      <c r="H1131" s="2890"/>
      <c r="I1131" s="2890"/>
      <c r="J1131" s="2890"/>
      <c r="K1131" s="2410"/>
      <c r="L1131" s="2411"/>
    </row>
    <row r="1132" spans="2:12" ht="13.5">
      <c r="B1132" s="858">
        <f t="shared" si="23"/>
        <v>1126</v>
      </c>
      <c r="C1132" s="2881" t="s">
        <v>4671</v>
      </c>
      <c r="D1132" s="2872"/>
      <c r="E1132" s="2872"/>
      <c r="F1132" s="2890"/>
      <c r="G1132" s="2890"/>
      <c r="H1132" s="2890"/>
      <c r="I1132" s="2890"/>
      <c r="J1132" s="2890"/>
      <c r="K1132" s="2410"/>
      <c r="L1132" s="2411"/>
    </row>
    <row r="1133" spans="2:12" ht="13.5">
      <c r="B1133" s="858">
        <f t="shared" si="23"/>
        <v>1127</v>
      </c>
      <c r="C1133" s="866" t="s">
        <v>4672</v>
      </c>
      <c r="D1133" s="2872"/>
      <c r="E1133" s="2872"/>
      <c r="F1133" s="2890"/>
      <c r="G1133" s="2890"/>
      <c r="H1133" s="2890"/>
      <c r="I1133" s="2890"/>
      <c r="J1133" s="2890"/>
      <c r="K1133" s="2410"/>
      <c r="L1133" s="2411"/>
    </row>
    <row r="1134" spans="2:12" ht="13.5">
      <c r="B1134" s="858">
        <f t="shared" si="23"/>
        <v>1128</v>
      </c>
      <c r="C1134" s="867" t="s">
        <v>4679</v>
      </c>
      <c r="D1134" s="2872"/>
      <c r="E1134" s="2872"/>
      <c r="F1134" s="2890"/>
      <c r="G1134" s="2890"/>
      <c r="H1134" s="2890"/>
      <c r="I1134" s="2890"/>
      <c r="J1134" s="2890"/>
      <c r="K1134" s="2410"/>
      <c r="L1134" s="2411"/>
    </row>
    <row r="1135" spans="2:12" ht="13.5">
      <c r="B1135" s="858">
        <f t="shared" si="23"/>
        <v>1129</v>
      </c>
      <c r="C1135" s="872"/>
      <c r="D1135" s="2872" t="s">
        <v>4680</v>
      </c>
      <c r="E1135" s="2872"/>
      <c r="F1135" s="2890"/>
      <c r="G1135" s="2890"/>
      <c r="H1135" s="2890"/>
      <c r="I1135" s="2890"/>
      <c r="J1135" s="2890"/>
      <c r="K1135" s="2410"/>
      <c r="L1135" s="2411"/>
    </row>
    <row r="1136" spans="2:12" ht="13.5">
      <c r="B1136" s="858">
        <f t="shared" si="23"/>
        <v>1130</v>
      </c>
      <c r="C1136" s="2886"/>
      <c r="D1136" s="2872" t="s">
        <v>4685</v>
      </c>
      <c r="E1136" s="2872"/>
      <c r="F1136" s="2890"/>
      <c r="G1136" s="2890"/>
      <c r="H1136" s="2890"/>
      <c r="I1136" s="2890"/>
      <c r="J1136" s="2890"/>
      <c r="K1136" s="2410"/>
      <c r="L1136" s="2411"/>
    </row>
    <row r="1137" spans="2:12" ht="13.5">
      <c r="B1137" s="858">
        <f t="shared" si="23"/>
        <v>1131</v>
      </c>
      <c r="C1137" s="867" t="s">
        <v>5005</v>
      </c>
      <c r="D1137" s="2872"/>
      <c r="E1137" s="2872"/>
      <c r="F1137" s="2890"/>
      <c r="G1137" s="2890"/>
      <c r="H1137" s="2890"/>
      <c r="I1137" s="2890"/>
      <c r="J1137" s="2890"/>
      <c r="K1137" s="2410"/>
      <c r="L1137" s="2411"/>
    </row>
    <row r="1138" spans="2:12" ht="13.5">
      <c r="B1138" s="858">
        <f t="shared" si="23"/>
        <v>1132</v>
      </c>
      <c r="C1138" s="872"/>
      <c r="D1138" s="2872" t="s">
        <v>4673</v>
      </c>
      <c r="E1138" s="2872"/>
      <c r="F1138" s="2890"/>
      <c r="G1138" s="2890"/>
      <c r="H1138" s="2890"/>
      <c r="I1138" s="2890"/>
      <c r="J1138" s="2890"/>
      <c r="K1138" s="2410"/>
      <c r="L1138" s="2411"/>
    </row>
    <row r="1139" spans="2:12" ht="13.5">
      <c r="B1139" s="858">
        <f t="shared" si="23"/>
        <v>1133</v>
      </c>
      <c r="C1139" s="872"/>
      <c r="D1139" s="2872" t="s">
        <v>4674</v>
      </c>
      <c r="E1139" s="2872"/>
      <c r="F1139" s="2890"/>
      <c r="G1139" s="2890"/>
      <c r="H1139" s="2890"/>
      <c r="I1139" s="2890"/>
      <c r="J1139" s="2890"/>
      <c r="K1139" s="2410"/>
      <c r="L1139" s="2411"/>
    </row>
    <row r="1140" spans="2:12" ht="13.5">
      <c r="B1140" s="858">
        <f t="shared" si="23"/>
        <v>1134</v>
      </c>
      <c r="C1140" s="872"/>
      <c r="D1140" s="2872" t="s">
        <v>4675</v>
      </c>
      <c r="E1140" s="2872"/>
      <c r="F1140" s="2890"/>
      <c r="G1140" s="2890"/>
      <c r="H1140" s="2890"/>
      <c r="I1140" s="2890"/>
      <c r="J1140" s="2890"/>
      <c r="K1140" s="2410"/>
      <c r="L1140" s="2411"/>
    </row>
    <row r="1141" spans="2:12" ht="13.5">
      <c r="B1141" s="858">
        <f t="shared" si="23"/>
        <v>1135</v>
      </c>
      <c r="C1141" s="872"/>
      <c r="D1141" s="2872" t="s">
        <v>4676</v>
      </c>
      <c r="E1141" s="2872"/>
      <c r="F1141" s="2890"/>
      <c r="G1141" s="2890"/>
      <c r="H1141" s="2890"/>
      <c r="I1141" s="2890"/>
      <c r="J1141" s="2890"/>
      <c r="K1141" s="2410"/>
      <c r="L1141" s="2411"/>
    </row>
    <row r="1142" spans="2:12" ht="13.5">
      <c r="B1142" s="858">
        <f t="shared" si="23"/>
        <v>1136</v>
      </c>
      <c r="C1142" s="2886"/>
      <c r="D1142" s="2872" t="s">
        <v>4690</v>
      </c>
      <c r="E1142" s="2872"/>
      <c r="F1142" s="2890"/>
      <c r="G1142" s="2890"/>
      <c r="H1142" s="2890"/>
      <c r="I1142" s="2890"/>
      <c r="J1142" s="2890"/>
      <c r="K1142" s="2410"/>
      <c r="L1142" s="2411"/>
    </row>
    <row r="1143" spans="2:12" ht="13.5">
      <c r="B1143" s="858">
        <f t="shared" si="23"/>
        <v>1137</v>
      </c>
      <c r="C1143" s="867" t="s">
        <v>5006</v>
      </c>
      <c r="D1143" s="2872"/>
      <c r="E1143" s="2872"/>
      <c r="F1143" s="2890"/>
      <c r="G1143" s="2890"/>
      <c r="H1143" s="2890"/>
      <c r="I1143" s="2890"/>
      <c r="J1143" s="2890"/>
      <c r="K1143" s="2410"/>
      <c r="L1143" s="2411"/>
    </row>
    <row r="1144" spans="2:12" ht="13.5">
      <c r="B1144" s="858">
        <f t="shared" si="23"/>
        <v>1138</v>
      </c>
      <c r="C1144" s="872"/>
      <c r="D1144" s="2872" t="s">
        <v>4673</v>
      </c>
      <c r="E1144" s="2872"/>
      <c r="F1144" s="2890"/>
      <c r="G1144" s="2890"/>
      <c r="H1144" s="2890"/>
      <c r="I1144" s="2890"/>
      <c r="J1144" s="2890"/>
      <c r="K1144" s="2410"/>
      <c r="L1144" s="2411"/>
    </row>
    <row r="1145" spans="2:12" ht="13.5">
      <c r="B1145" s="858">
        <f t="shared" si="23"/>
        <v>1139</v>
      </c>
      <c r="C1145" s="872"/>
      <c r="D1145" s="2872" t="s">
        <v>4674</v>
      </c>
      <c r="E1145" s="2872"/>
      <c r="F1145" s="2890"/>
      <c r="G1145" s="2890"/>
      <c r="H1145" s="2890"/>
      <c r="I1145" s="2890"/>
      <c r="J1145" s="2890"/>
      <c r="K1145" s="2410"/>
      <c r="L1145" s="2411"/>
    </row>
    <row r="1146" spans="2:12" ht="13.5">
      <c r="B1146" s="858">
        <f t="shared" si="23"/>
        <v>1140</v>
      </c>
      <c r="C1146" s="872"/>
      <c r="D1146" s="2872" t="s">
        <v>4675</v>
      </c>
      <c r="E1146" s="2872"/>
      <c r="F1146" s="2890"/>
      <c r="G1146" s="2890"/>
      <c r="H1146" s="2890"/>
      <c r="I1146" s="2890"/>
      <c r="J1146" s="2890"/>
      <c r="K1146" s="2410"/>
      <c r="L1146" s="2411"/>
    </row>
    <row r="1147" spans="2:12" ht="13.5">
      <c r="B1147" s="858">
        <f t="shared" si="23"/>
        <v>1141</v>
      </c>
      <c r="C1147" s="872"/>
      <c r="D1147" s="2872" t="s">
        <v>4676</v>
      </c>
      <c r="E1147" s="2872"/>
      <c r="F1147" s="2890"/>
      <c r="G1147" s="2890"/>
      <c r="H1147" s="2890"/>
      <c r="I1147" s="2890"/>
      <c r="J1147" s="2890"/>
      <c r="K1147" s="2410"/>
      <c r="L1147" s="2411"/>
    </row>
    <row r="1148" spans="2:12" ht="13.5">
      <c r="B1148" s="858">
        <f t="shared" si="23"/>
        <v>1142</v>
      </c>
      <c r="C1148" s="2886"/>
      <c r="D1148" s="2872" t="s">
        <v>4690</v>
      </c>
      <c r="E1148" s="2872"/>
      <c r="F1148" s="2890"/>
      <c r="G1148" s="2890"/>
      <c r="H1148" s="2890"/>
      <c r="I1148" s="2890"/>
      <c r="J1148" s="2890"/>
      <c r="K1148" s="2410"/>
      <c r="L1148" s="2411"/>
    </row>
    <row r="1149" spans="2:12" ht="13.5">
      <c r="B1149" s="858">
        <f t="shared" si="23"/>
        <v>1143</v>
      </c>
      <c r="C1149" s="867" t="s">
        <v>5007</v>
      </c>
      <c r="D1149" s="2872"/>
      <c r="E1149" s="2872"/>
      <c r="F1149" s="2890"/>
      <c r="G1149" s="2890"/>
      <c r="H1149" s="2890"/>
      <c r="I1149" s="2890"/>
      <c r="J1149" s="2890"/>
      <c r="K1149" s="2410"/>
      <c r="L1149" s="2411"/>
    </row>
    <row r="1150" spans="2:12" ht="13.5">
      <c r="B1150" s="858">
        <f t="shared" si="23"/>
        <v>1144</v>
      </c>
      <c r="C1150" s="872"/>
      <c r="D1150" s="2872" t="s">
        <v>4673</v>
      </c>
      <c r="E1150" s="2872"/>
      <c r="F1150" s="2890"/>
      <c r="G1150" s="2890"/>
      <c r="H1150" s="2890"/>
      <c r="I1150" s="2890"/>
      <c r="J1150" s="2890"/>
      <c r="K1150" s="2410"/>
      <c r="L1150" s="2411"/>
    </row>
    <row r="1151" spans="2:12" ht="13.5">
      <c r="B1151" s="858">
        <f t="shared" si="23"/>
        <v>1145</v>
      </c>
      <c r="C1151" s="872"/>
      <c r="D1151" s="2872" t="s">
        <v>4674</v>
      </c>
      <c r="E1151" s="2872"/>
      <c r="F1151" s="2890"/>
      <c r="G1151" s="2890"/>
      <c r="H1151" s="2890"/>
      <c r="I1151" s="2890"/>
      <c r="J1151" s="2890"/>
      <c r="K1151" s="2410"/>
      <c r="L1151" s="2411"/>
    </row>
    <row r="1152" spans="2:12" ht="13.5">
      <c r="B1152" s="858">
        <f t="shared" si="23"/>
        <v>1146</v>
      </c>
      <c r="C1152" s="872"/>
      <c r="D1152" s="2872" t="s">
        <v>4675</v>
      </c>
      <c r="E1152" s="2872"/>
      <c r="F1152" s="2890"/>
      <c r="G1152" s="2890"/>
      <c r="H1152" s="2890"/>
      <c r="I1152" s="2890"/>
      <c r="J1152" s="2890"/>
      <c r="K1152" s="2410"/>
      <c r="L1152" s="2411"/>
    </row>
    <row r="1153" spans="2:12" ht="13.5">
      <c r="B1153" s="858">
        <f t="shared" si="23"/>
        <v>1147</v>
      </c>
      <c r="C1153" s="872"/>
      <c r="D1153" s="2872" t="s">
        <v>4676</v>
      </c>
      <c r="E1153" s="2872"/>
      <c r="F1153" s="2890"/>
      <c r="G1153" s="2890"/>
      <c r="H1153" s="2890"/>
      <c r="I1153" s="2890"/>
      <c r="J1153" s="2890"/>
      <c r="K1153" s="2410"/>
      <c r="L1153" s="2411"/>
    </row>
    <row r="1154" spans="2:12" ht="13.5">
      <c r="B1154" s="858">
        <f t="shared" si="23"/>
        <v>1148</v>
      </c>
      <c r="C1154" s="2886"/>
      <c r="D1154" s="2872" t="s">
        <v>4690</v>
      </c>
      <c r="E1154" s="2872"/>
      <c r="F1154" s="2890"/>
      <c r="G1154" s="2890"/>
      <c r="H1154" s="2890"/>
      <c r="I1154" s="2890"/>
      <c r="J1154" s="2890"/>
      <c r="K1154" s="2410"/>
      <c r="L1154" s="2411"/>
    </row>
    <row r="1155" spans="2:12" ht="13.5">
      <c r="B1155" s="858">
        <f t="shared" si="23"/>
        <v>1149</v>
      </c>
      <c r="C1155" s="2881" t="s">
        <v>5008</v>
      </c>
      <c r="D1155" s="2872"/>
      <c r="E1155" s="2872"/>
      <c r="F1155" s="2890"/>
      <c r="G1155" s="2890"/>
      <c r="H1155" s="2890"/>
      <c r="I1155" s="2890"/>
      <c r="J1155" s="2890"/>
      <c r="K1155" s="2410"/>
      <c r="L1155" s="2411"/>
    </row>
    <row r="1156" spans="2:12" ht="13.5">
      <c r="B1156" s="858">
        <f t="shared" si="23"/>
        <v>1150</v>
      </c>
      <c r="C1156" s="867" t="s">
        <v>5009</v>
      </c>
      <c r="D1156" s="2872"/>
      <c r="E1156" s="2872"/>
      <c r="F1156" s="2890"/>
      <c r="G1156" s="2890"/>
      <c r="H1156" s="2890"/>
      <c r="I1156" s="2890"/>
      <c r="J1156" s="2890"/>
      <c r="K1156" s="2410"/>
      <c r="L1156" s="2411"/>
    </row>
    <row r="1157" spans="2:12" ht="13.5">
      <c r="B1157" s="858">
        <f t="shared" si="23"/>
        <v>1151</v>
      </c>
      <c r="C1157" s="872"/>
      <c r="D1157" s="2872" t="s">
        <v>4673</v>
      </c>
      <c r="E1157" s="2872"/>
      <c r="F1157" s="2890"/>
      <c r="G1157" s="2890"/>
      <c r="H1157" s="2890"/>
      <c r="I1157" s="2890"/>
      <c r="J1157" s="2890"/>
      <c r="K1157" s="2410"/>
      <c r="L1157" s="2411"/>
    </row>
    <row r="1158" spans="2:12" ht="13.5">
      <c r="B1158" s="858">
        <f t="shared" si="23"/>
        <v>1152</v>
      </c>
      <c r="C1158" s="872"/>
      <c r="D1158" s="2872" t="s">
        <v>4674</v>
      </c>
      <c r="E1158" s="2872"/>
      <c r="F1158" s="2890"/>
      <c r="G1158" s="2890"/>
      <c r="H1158" s="2890"/>
      <c r="I1158" s="2890"/>
      <c r="J1158" s="2890"/>
      <c r="K1158" s="2410"/>
      <c r="L1158" s="2411"/>
    </row>
    <row r="1159" spans="2:12" ht="13.5">
      <c r="B1159" s="858">
        <f t="shared" si="23"/>
        <v>1153</v>
      </c>
      <c r="C1159" s="872"/>
      <c r="D1159" s="2872" t="s">
        <v>4675</v>
      </c>
      <c r="E1159" s="2872"/>
      <c r="F1159" s="2890"/>
      <c r="G1159" s="2890"/>
      <c r="H1159" s="2890"/>
      <c r="I1159" s="2890"/>
      <c r="J1159" s="2890"/>
      <c r="K1159" s="2410"/>
      <c r="L1159" s="2411"/>
    </row>
    <row r="1160" spans="2:12" ht="13.5">
      <c r="B1160" s="858">
        <f t="shared" si="23"/>
        <v>1154</v>
      </c>
      <c r="C1160" s="872"/>
      <c r="D1160" s="2872" t="s">
        <v>4676</v>
      </c>
      <c r="E1160" s="2872"/>
      <c r="F1160" s="2890"/>
      <c r="G1160" s="2890"/>
      <c r="H1160" s="2890"/>
      <c r="I1160" s="2890"/>
      <c r="J1160" s="2890"/>
      <c r="K1160" s="2410"/>
      <c r="L1160" s="2411"/>
    </row>
    <row r="1161" spans="2:12" ht="13.5">
      <c r="B1161" s="858">
        <f t="shared" si="23"/>
        <v>1155</v>
      </c>
      <c r="C1161" s="2886"/>
      <c r="D1161" s="2872" t="s">
        <v>4690</v>
      </c>
      <c r="E1161" s="2872"/>
      <c r="F1161" s="2890"/>
      <c r="G1161" s="2890"/>
      <c r="H1161" s="2890"/>
      <c r="I1161" s="2890"/>
      <c r="J1161" s="2890"/>
      <c r="K1161" s="2410"/>
      <c r="L1161" s="2411"/>
    </row>
    <row r="1162" spans="2:12" ht="13.5">
      <c r="B1162" s="858">
        <f t="shared" si="23"/>
        <v>1156</v>
      </c>
      <c r="C1162" s="867" t="s">
        <v>5010</v>
      </c>
      <c r="D1162" s="2872"/>
      <c r="E1162" s="2872"/>
      <c r="F1162" s="2890"/>
      <c r="G1162" s="2890"/>
      <c r="H1162" s="2890"/>
      <c r="I1162" s="2890"/>
      <c r="J1162" s="2890"/>
      <c r="K1162" s="2410"/>
      <c r="L1162" s="2411"/>
    </row>
    <row r="1163" spans="2:12" ht="13.5">
      <c r="B1163" s="858">
        <f t="shared" si="23"/>
        <v>1157</v>
      </c>
      <c r="C1163" s="872"/>
      <c r="D1163" s="2872" t="s">
        <v>4673</v>
      </c>
      <c r="E1163" s="2872"/>
      <c r="F1163" s="2890"/>
      <c r="G1163" s="2890"/>
      <c r="H1163" s="2890"/>
      <c r="I1163" s="2890"/>
      <c r="J1163" s="2890"/>
      <c r="K1163" s="2410"/>
      <c r="L1163" s="2411"/>
    </row>
    <row r="1164" spans="2:12" ht="13.5">
      <c r="B1164" s="858">
        <f t="shared" si="23"/>
        <v>1158</v>
      </c>
      <c r="C1164" s="872"/>
      <c r="D1164" s="2872" t="s">
        <v>4674</v>
      </c>
      <c r="E1164" s="2872"/>
      <c r="F1164" s="2890"/>
      <c r="G1164" s="2890"/>
      <c r="H1164" s="2890"/>
      <c r="I1164" s="2890"/>
      <c r="J1164" s="2890"/>
      <c r="K1164" s="2410"/>
      <c r="L1164" s="2411"/>
    </row>
    <row r="1165" spans="2:12" ht="13.5">
      <c r="B1165" s="858">
        <f t="shared" si="23"/>
        <v>1159</v>
      </c>
      <c r="C1165" s="872"/>
      <c r="D1165" s="2872" t="s">
        <v>4675</v>
      </c>
      <c r="E1165" s="2872"/>
      <c r="F1165" s="2890"/>
      <c r="G1165" s="2890"/>
      <c r="H1165" s="2890"/>
      <c r="I1165" s="2890"/>
      <c r="J1165" s="2890"/>
      <c r="K1165" s="2410"/>
      <c r="L1165" s="2411"/>
    </row>
    <row r="1166" spans="2:12" ht="13.5">
      <c r="B1166" s="858">
        <f t="shared" si="23"/>
        <v>1160</v>
      </c>
      <c r="C1166" s="872"/>
      <c r="D1166" s="2872" t="s">
        <v>4676</v>
      </c>
      <c r="E1166" s="2872"/>
      <c r="F1166" s="2890"/>
      <c r="G1166" s="2890"/>
      <c r="H1166" s="2890"/>
      <c r="I1166" s="2890"/>
      <c r="J1166" s="2890"/>
      <c r="K1166" s="2410"/>
      <c r="L1166" s="2411"/>
    </row>
    <row r="1167" spans="2:12" ht="13.5">
      <c r="B1167" s="858">
        <f t="shared" si="23"/>
        <v>1161</v>
      </c>
      <c r="C1167" s="2886"/>
      <c r="D1167" s="2872" t="s">
        <v>4690</v>
      </c>
      <c r="E1167" s="2872"/>
      <c r="F1167" s="2890"/>
      <c r="G1167" s="2890"/>
      <c r="H1167" s="2890"/>
      <c r="I1167" s="2890"/>
      <c r="J1167" s="2890"/>
      <c r="K1167" s="2410"/>
      <c r="L1167" s="2411"/>
    </row>
    <row r="1168" spans="2:12" ht="13.5">
      <c r="B1168" s="858">
        <f t="shared" si="23"/>
        <v>1162</v>
      </c>
      <c r="C1168" s="2883" t="s">
        <v>5011</v>
      </c>
      <c r="D1168" s="2872"/>
      <c r="E1168" s="2872"/>
      <c r="F1168" s="2890"/>
      <c r="G1168" s="2890"/>
      <c r="H1168" s="2890"/>
      <c r="I1168" s="2890"/>
      <c r="J1168" s="2890"/>
      <c r="K1168" s="2410"/>
      <c r="L1168" s="2411"/>
    </row>
    <row r="1169" spans="2:12" ht="13.5">
      <c r="B1169" s="858">
        <f t="shared" si="23"/>
        <v>1163</v>
      </c>
      <c r="C1169" s="872"/>
      <c r="D1169" s="2870" t="s">
        <v>5012</v>
      </c>
      <c r="E1169" s="2872"/>
      <c r="F1169" s="2890"/>
      <c r="G1169" s="2890"/>
      <c r="H1169" s="2890"/>
      <c r="I1169" s="2890"/>
      <c r="J1169" s="2890"/>
      <c r="K1169" s="2410"/>
      <c r="L1169" s="2411"/>
    </row>
    <row r="1170" spans="2:12" ht="13.5">
      <c r="B1170" s="858">
        <f t="shared" si="23"/>
        <v>1164</v>
      </c>
      <c r="C1170" s="872"/>
      <c r="D1170" s="1028"/>
      <c r="E1170" s="2872" t="s">
        <v>4681</v>
      </c>
      <c r="F1170" s="2890"/>
      <c r="G1170" s="2890"/>
      <c r="H1170" s="2890"/>
      <c r="I1170" s="2890"/>
      <c r="J1170" s="2890"/>
      <c r="K1170" s="2410"/>
      <c r="L1170" s="2411"/>
    </row>
    <row r="1171" spans="2:12" ht="13.5">
      <c r="B1171" s="858">
        <f t="shared" si="23"/>
        <v>1165</v>
      </c>
      <c r="C1171" s="872"/>
      <c r="D1171" s="1028"/>
      <c r="E1171" s="2872" t="s">
        <v>4682</v>
      </c>
      <c r="F1171" s="2890"/>
      <c r="G1171" s="2890"/>
      <c r="H1171" s="2890"/>
      <c r="I1171" s="2890"/>
      <c r="J1171" s="2890"/>
      <c r="K1171" s="2410"/>
      <c r="L1171" s="2411"/>
    </row>
    <row r="1172" spans="2:12" ht="13.5">
      <c r="B1172" s="858">
        <f t="shared" si="23"/>
        <v>1166</v>
      </c>
      <c r="C1172" s="872"/>
      <c r="D1172" s="1028"/>
      <c r="E1172" s="2872" t="s">
        <v>4686</v>
      </c>
      <c r="F1172" s="2890"/>
      <c r="G1172" s="2890"/>
      <c r="H1172" s="2890"/>
      <c r="I1172" s="2890"/>
      <c r="J1172" s="2890"/>
      <c r="K1172" s="2410"/>
      <c r="L1172" s="2411"/>
    </row>
    <row r="1173" spans="2:12" ht="13.5">
      <c r="B1173" s="858">
        <f t="shared" si="23"/>
        <v>1167</v>
      </c>
      <c r="C1173" s="872"/>
      <c r="D1173" s="1028"/>
      <c r="E1173" s="2872" t="s">
        <v>4687</v>
      </c>
      <c r="F1173" s="2890"/>
      <c r="G1173" s="2890"/>
      <c r="H1173" s="2890"/>
      <c r="I1173" s="2890"/>
      <c r="J1173" s="2890"/>
      <c r="K1173" s="2410"/>
      <c r="L1173" s="2411"/>
    </row>
    <row r="1174" spans="2:12" ht="13.5">
      <c r="B1174" s="858">
        <f t="shared" si="23"/>
        <v>1168</v>
      </c>
      <c r="C1174" s="872"/>
      <c r="D1174" s="1520"/>
      <c r="E1174" s="2872" t="s">
        <v>4688</v>
      </c>
      <c r="F1174" s="2890"/>
      <c r="G1174" s="2890"/>
      <c r="H1174" s="2890"/>
      <c r="I1174" s="2890"/>
      <c r="J1174" s="2890"/>
      <c r="K1174" s="2410"/>
      <c r="L1174" s="2411"/>
    </row>
    <row r="1175" spans="2:12" ht="13.5">
      <c r="B1175" s="858">
        <f t="shared" si="23"/>
        <v>1169</v>
      </c>
      <c r="C1175" s="872"/>
      <c r="D1175" s="2870" t="s">
        <v>5013</v>
      </c>
      <c r="E1175" s="2872"/>
      <c r="F1175" s="2890"/>
      <c r="G1175" s="2890"/>
      <c r="H1175" s="2890"/>
      <c r="I1175" s="2890"/>
      <c r="J1175" s="2890"/>
      <c r="K1175" s="2410"/>
      <c r="L1175" s="2411"/>
    </row>
    <row r="1176" spans="2:12" ht="13.5">
      <c r="B1176" s="858">
        <f t="shared" si="23"/>
        <v>1170</v>
      </c>
      <c r="C1176" s="872"/>
      <c r="D1176" s="1028"/>
      <c r="E1176" s="2872" t="s">
        <v>4681</v>
      </c>
      <c r="F1176" s="2890"/>
      <c r="G1176" s="2890"/>
      <c r="H1176" s="2890"/>
      <c r="I1176" s="2890"/>
      <c r="J1176" s="2890"/>
      <c r="K1176" s="2410"/>
      <c r="L1176" s="2411"/>
    </row>
    <row r="1177" spans="2:12" ht="13.5">
      <c r="B1177" s="858">
        <f t="shared" si="23"/>
        <v>1171</v>
      </c>
      <c r="C1177" s="872"/>
      <c r="D1177" s="1028"/>
      <c r="E1177" s="2872" t="s">
        <v>4682</v>
      </c>
      <c r="F1177" s="2890"/>
      <c r="G1177" s="2890"/>
      <c r="H1177" s="2890"/>
      <c r="I1177" s="2890"/>
      <c r="J1177" s="2890"/>
      <c r="K1177" s="2410"/>
      <c r="L1177" s="2411"/>
    </row>
    <row r="1178" spans="2:12" ht="13.5">
      <c r="B1178" s="858">
        <f t="shared" si="23"/>
        <v>1172</v>
      </c>
      <c r="C1178" s="872"/>
      <c r="D1178" s="1028"/>
      <c r="E1178" s="2872" t="s">
        <v>4686</v>
      </c>
      <c r="F1178" s="2890"/>
      <c r="G1178" s="2890"/>
      <c r="H1178" s="2890"/>
      <c r="I1178" s="2890"/>
      <c r="J1178" s="2890"/>
      <c r="K1178" s="2410"/>
      <c r="L1178" s="2411"/>
    </row>
    <row r="1179" spans="2:12" ht="13.5">
      <c r="B1179" s="858">
        <f t="shared" si="23"/>
        <v>1173</v>
      </c>
      <c r="C1179" s="872"/>
      <c r="D1179" s="1028"/>
      <c r="E1179" s="2872" t="s">
        <v>4687</v>
      </c>
      <c r="F1179" s="2890"/>
      <c r="G1179" s="2890"/>
      <c r="H1179" s="2890"/>
      <c r="I1179" s="2890"/>
      <c r="J1179" s="2890"/>
      <c r="K1179" s="2410"/>
      <c r="L1179" s="2411"/>
    </row>
    <row r="1180" spans="2:12" ht="13.5">
      <c r="B1180" s="858">
        <f t="shared" si="23"/>
        <v>1174</v>
      </c>
      <c r="C1180" s="2886"/>
      <c r="D1180" s="1520"/>
      <c r="E1180" s="2872" t="s">
        <v>4688</v>
      </c>
      <c r="F1180" s="2890"/>
      <c r="G1180" s="2890"/>
      <c r="H1180" s="2890"/>
      <c r="I1180" s="2890"/>
      <c r="J1180" s="2890"/>
      <c r="K1180" s="2410"/>
      <c r="L1180" s="2411"/>
    </row>
    <row r="1181" spans="2:12" ht="13.5">
      <c r="B1181" s="858">
        <f t="shared" si="23"/>
        <v>1175</v>
      </c>
      <c r="C1181" s="2881" t="s">
        <v>5014</v>
      </c>
      <c r="D1181" s="2872"/>
      <c r="E1181" s="2872"/>
      <c r="F1181" s="2890"/>
      <c r="G1181" s="2890"/>
      <c r="H1181" s="2890"/>
      <c r="I1181" s="2890"/>
      <c r="J1181" s="2890"/>
      <c r="K1181" s="2410"/>
      <c r="L1181" s="2411"/>
    </row>
    <row r="1182" spans="2:12" ht="13.5">
      <c r="B1182" s="858">
        <f t="shared" si="23"/>
        <v>1176</v>
      </c>
      <c r="C1182" s="867" t="s">
        <v>5015</v>
      </c>
      <c r="D1182" s="2872"/>
      <c r="E1182" s="2872"/>
      <c r="F1182" s="2890"/>
      <c r="G1182" s="2890"/>
      <c r="H1182" s="2890"/>
      <c r="I1182" s="2890"/>
      <c r="J1182" s="2890"/>
      <c r="K1182" s="2410"/>
      <c r="L1182" s="2411"/>
    </row>
    <row r="1183" spans="2:12" ht="13.5">
      <c r="B1183" s="858">
        <f t="shared" si="23"/>
        <v>1177</v>
      </c>
      <c r="C1183" s="872"/>
      <c r="D1183" s="2872" t="s">
        <v>4673</v>
      </c>
      <c r="E1183" s="2872"/>
      <c r="F1183" s="2890"/>
      <c r="G1183" s="2890"/>
      <c r="H1183" s="2890"/>
      <c r="I1183" s="2890"/>
      <c r="J1183" s="2890"/>
      <c r="K1183" s="2410"/>
      <c r="L1183" s="2411"/>
    </row>
    <row r="1184" spans="2:12" ht="13.5">
      <c r="B1184" s="858">
        <f t="shared" si="23"/>
        <v>1178</v>
      </c>
      <c r="C1184" s="872"/>
      <c r="D1184" s="2872" t="s">
        <v>4674</v>
      </c>
      <c r="E1184" s="2872"/>
      <c r="F1184" s="2890"/>
      <c r="G1184" s="2890"/>
      <c r="H1184" s="2890"/>
      <c r="I1184" s="2890"/>
      <c r="J1184" s="2890"/>
      <c r="K1184" s="2410"/>
      <c r="L1184" s="2411"/>
    </row>
    <row r="1185" spans="2:12" ht="13.5">
      <c r="B1185" s="858">
        <f t="shared" si="23"/>
        <v>1179</v>
      </c>
      <c r="C1185" s="872"/>
      <c r="D1185" s="2872" t="s">
        <v>4675</v>
      </c>
      <c r="E1185" s="2872"/>
      <c r="F1185" s="2890"/>
      <c r="G1185" s="2890"/>
      <c r="H1185" s="2890"/>
      <c r="I1185" s="2890"/>
      <c r="J1185" s="2890"/>
      <c r="K1185" s="2410"/>
      <c r="L1185" s="2411"/>
    </row>
    <row r="1186" spans="2:12" ht="13.5">
      <c r="B1186" s="858">
        <f t="shared" si="23"/>
        <v>1180</v>
      </c>
      <c r="C1186" s="872"/>
      <c r="D1186" s="2872" t="s">
        <v>4676</v>
      </c>
      <c r="E1186" s="2872"/>
      <c r="F1186" s="2890"/>
      <c r="G1186" s="2890"/>
      <c r="H1186" s="2890"/>
      <c r="I1186" s="2890"/>
      <c r="J1186" s="2890"/>
      <c r="K1186" s="2410"/>
      <c r="L1186" s="2411"/>
    </row>
    <row r="1187" spans="2:12" ht="13.5">
      <c r="B1187" s="858">
        <f t="shared" si="23"/>
        <v>1181</v>
      </c>
      <c r="C1187" s="2886"/>
      <c r="D1187" s="2872" t="s">
        <v>4690</v>
      </c>
      <c r="E1187" s="2872"/>
      <c r="F1187" s="2890"/>
      <c r="G1187" s="2890"/>
      <c r="H1187" s="2890"/>
      <c r="I1187" s="2890"/>
      <c r="J1187" s="2890"/>
      <c r="K1187" s="2410"/>
      <c r="L1187" s="2411"/>
    </row>
    <row r="1188" spans="2:12" ht="13.5">
      <c r="B1188" s="858">
        <f t="shared" si="23"/>
        <v>1182</v>
      </c>
      <c r="C1188" s="867" t="s">
        <v>5016</v>
      </c>
      <c r="D1188" s="2872"/>
      <c r="E1188" s="2872"/>
      <c r="F1188" s="2890"/>
      <c r="G1188" s="2890"/>
      <c r="H1188" s="2890"/>
      <c r="I1188" s="2890"/>
      <c r="J1188" s="2890"/>
      <c r="K1188" s="2410"/>
      <c r="L1188" s="2411"/>
    </row>
    <row r="1189" spans="2:12" ht="13.5">
      <c r="B1189" s="858">
        <f t="shared" si="23"/>
        <v>1183</v>
      </c>
      <c r="C1189" s="872"/>
      <c r="D1189" s="2872" t="s">
        <v>4673</v>
      </c>
      <c r="E1189" s="2872"/>
      <c r="F1189" s="2890"/>
      <c r="G1189" s="2890"/>
      <c r="H1189" s="2890"/>
      <c r="I1189" s="2890"/>
      <c r="J1189" s="2890"/>
      <c r="K1189" s="2410"/>
      <c r="L1189" s="2411"/>
    </row>
    <row r="1190" spans="2:12" ht="13.5">
      <c r="B1190" s="858">
        <f t="shared" si="23"/>
        <v>1184</v>
      </c>
      <c r="C1190" s="872"/>
      <c r="D1190" s="2872" t="s">
        <v>4674</v>
      </c>
      <c r="E1190" s="2872"/>
      <c r="F1190" s="2890"/>
      <c r="G1190" s="2890"/>
      <c r="H1190" s="2890"/>
      <c r="I1190" s="2890"/>
      <c r="J1190" s="2890"/>
      <c r="K1190" s="2410"/>
      <c r="L1190" s="2411"/>
    </row>
    <row r="1191" spans="2:12" ht="13.5">
      <c r="B1191" s="858">
        <f t="shared" si="23"/>
        <v>1185</v>
      </c>
      <c r="C1191" s="872"/>
      <c r="D1191" s="2872" t="s">
        <v>4675</v>
      </c>
      <c r="E1191" s="2872"/>
      <c r="F1191" s="2890"/>
      <c r="G1191" s="2890"/>
      <c r="H1191" s="2890"/>
      <c r="I1191" s="2890"/>
      <c r="J1191" s="2890"/>
      <c r="K1191" s="2410"/>
      <c r="L1191" s="2411"/>
    </row>
    <row r="1192" spans="2:12" ht="13.5">
      <c r="B1192" s="858">
        <f t="shared" ref="B1192:B1255" si="24">B1191+1</f>
        <v>1186</v>
      </c>
      <c r="C1192" s="872"/>
      <c r="D1192" s="2872" t="s">
        <v>4676</v>
      </c>
      <c r="E1192" s="2872"/>
      <c r="F1192" s="2890"/>
      <c r="G1192" s="2890"/>
      <c r="H1192" s="2890"/>
      <c r="I1192" s="2890"/>
      <c r="J1192" s="2890"/>
      <c r="K1192" s="2410"/>
      <c r="L1192" s="2411"/>
    </row>
    <row r="1193" spans="2:12" ht="13.5">
      <c r="B1193" s="858">
        <f t="shared" si="24"/>
        <v>1187</v>
      </c>
      <c r="C1193" s="2886"/>
      <c r="D1193" s="2872" t="s">
        <v>4690</v>
      </c>
      <c r="E1193" s="2872"/>
      <c r="F1193" s="2890"/>
      <c r="G1193" s="2890"/>
      <c r="H1193" s="2890"/>
      <c r="I1193" s="2890"/>
      <c r="J1193" s="2890"/>
      <c r="K1193" s="2410"/>
      <c r="L1193" s="2411"/>
    </row>
    <row r="1194" spans="2:12" ht="13.5">
      <c r="B1194" s="858">
        <f t="shared" si="24"/>
        <v>1188</v>
      </c>
      <c r="C1194" s="867" t="s">
        <v>5017</v>
      </c>
      <c r="D1194" s="2872"/>
      <c r="E1194" s="2872"/>
      <c r="F1194" s="2890"/>
      <c r="G1194" s="2890"/>
      <c r="H1194" s="2890"/>
      <c r="I1194" s="2890"/>
      <c r="J1194" s="2890"/>
      <c r="K1194" s="2410"/>
      <c r="L1194" s="2411"/>
    </row>
    <row r="1195" spans="2:12" ht="13.5">
      <c r="B1195" s="858">
        <f t="shared" si="24"/>
        <v>1189</v>
      </c>
      <c r="C1195" s="872"/>
      <c r="D1195" s="2872" t="s">
        <v>4673</v>
      </c>
      <c r="E1195" s="2872"/>
      <c r="F1195" s="2890"/>
      <c r="G1195" s="2890"/>
      <c r="H1195" s="2890"/>
      <c r="I1195" s="2890"/>
      <c r="J1195" s="2890"/>
      <c r="K1195" s="2410"/>
      <c r="L1195" s="2411"/>
    </row>
    <row r="1196" spans="2:12" ht="13.5">
      <c r="B1196" s="858">
        <f t="shared" si="24"/>
        <v>1190</v>
      </c>
      <c r="C1196" s="872"/>
      <c r="D1196" s="2872" t="s">
        <v>4674</v>
      </c>
      <c r="E1196" s="2872"/>
      <c r="F1196" s="2890"/>
      <c r="G1196" s="2890"/>
      <c r="H1196" s="2890"/>
      <c r="I1196" s="2890"/>
      <c r="J1196" s="2890"/>
      <c r="K1196" s="2410"/>
      <c r="L1196" s="2411"/>
    </row>
    <row r="1197" spans="2:12" ht="13.5">
      <c r="B1197" s="858">
        <f t="shared" si="24"/>
        <v>1191</v>
      </c>
      <c r="C1197" s="872"/>
      <c r="D1197" s="2872" t="s">
        <v>4675</v>
      </c>
      <c r="E1197" s="2872"/>
      <c r="F1197" s="2890"/>
      <c r="G1197" s="2890"/>
      <c r="H1197" s="2890"/>
      <c r="I1197" s="2890"/>
      <c r="J1197" s="2890"/>
      <c r="K1197" s="2410"/>
      <c r="L1197" s="2411"/>
    </row>
    <row r="1198" spans="2:12" ht="13.5">
      <c r="B1198" s="858">
        <f t="shared" si="24"/>
        <v>1192</v>
      </c>
      <c r="C1198" s="872"/>
      <c r="D1198" s="2872" t="s">
        <v>4676</v>
      </c>
      <c r="E1198" s="2872"/>
      <c r="F1198" s="2890"/>
      <c r="G1198" s="2890"/>
      <c r="H1198" s="2890"/>
      <c r="I1198" s="2890"/>
      <c r="J1198" s="2890"/>
      <c r="K1198" s="2410"/>
      <c r="L1198" s="2411"/>
    </row>
    <row r="1199" spans="2:12" ht="13.5">
      <c r="B1199" s="858">
        <f t="shared" si="24"/>
        <v>1193</v>
      </c>
      <c r="C1199" s="2886"/>
      <c r="D1199" s="2872" t="s">
        <v>4690</v>
      </c>
      <c r="E1199" s="2872"/>
      <c r="F1199" s="2890"/>
      <c r="G1199" s="2890"/>
      <c r="H1199" s="2890"/>
      <c r="I1199" s="2890"/>
      <c r="J1199" s="2890"/>
      <c r="K1199" s="2410"/>
      <c r="L1199" s="2411"/>
    </row>
    <row r="1200" spans="2:12" ht="13.5">
      <c r="B1200" s="858">
        <f t="shared" si="24"/>
        <v>1194</v>
      </c>
      <c r="C1200" s="867" t="s">
        <v>5018</v>
      </c>
      <c r="D1200" s="2872"/>
      <c r="E1200" s="2872"/>
      <c r="F1200" s="2890"/>
      <c r="G1200" s="2890"/>
      <c r="H1200" s="2890"/>
      <c r="I1200" s="2890"/>
      <c r="J1200" s="2890"/>
      <c r="K1200" s="2410"/>
      <c r="L1200" s="2411"/>
    </row>
    <row r="1201" spans="2:12" ht="13.5">
      <c r="B1201" s="858">
        <f t="shared" si="24"/>
        <v>1195</v>
      </c>
      <c r="C1201" s="872"/>
      <c r="D1201" s="2872" t="s">
        <v>4673</v>
      </c>
      <c r="E1201" s="2872"/>
      <c r="F1201" s="2890"/>
      <c r="G1201" s="2890"/>
      <c r="H1201" s="2890"/>
      <c r="I1201" s="2890"/>
      <c r="J1201" s="2890"/>
      <c r="K1201" s="2410"/>
      <c r="L1201" s="2411"/>
    </row>
    <row r="1202" spans="2:12" ht="13.5">
      <c r="B1202" s="858">
        <f t="shared" si="24"/>
        <v>1196</v>
      </c>
      <c r="C1202" s="872"/>
      <c r="D1202" s="2872" t="s">
        <v>4674</v>
      </c>
      <c r="E1202" s="2872"/>
      <c r="F1202" s="2890"/>
      <c r="G1202" s="2890"/>
      <c r="H1202" s="2890"/>
      <c r="I1202" s="2890"/>
      <c r="J1202" s="2890"/>
      <c r="K1202" s="2410"/>
      <c r="L1202" s="2411"/>
    </row>
    <row r="1203" spans="2:12" ht="13.5">
      <c r="B1203" s="858">
        <f t="shared" si="24"/>
        <v>1197</v>
      </c>
      <c r="C1203" s="872"/>
      <c r="D1203" s="2872" t="s">
        <v>4675</v>
      </c>
      <c r="E1203" s="2872"/>
      <c r="F1203" s="2890"/>
      <c r="G1203" s="2890"/>
      <c r="H1203" s="2890"/>
      <c r="I1203" s="2890"/>
      <c r="J1203" s="2890"/>
      <c r="K1203" s="2410"/>
      <c r="L1203" s="2411"/>
    </row>
    <row r="1204" spans="2:12" ht="13.5">
      <c r="B1204" s="858">
        <f t="shared" si="24"/>
        <v>1198</v>
      </c>
      <c r="C1204" s="872"/>
      <c r="D1204" s="2872" t="s">
        <v>4676</v>
      </c>
      <c r="E1204" s="2872"/>
      <c r="F1204" s="2890"/>
      <c r="G1204" s="2890"/>
      <c r="H1204" s="2890"/>
      <c r="I1204" s="2890"/>
      <c r="J1204" s="2890"/>
      <c r="K1204" s="2410"/>
      <c r="L1204" s="2411"/>
    </row>
    <row r="1205" spans="2:12" ht="13.5">
      <c r="B1205" s="858">
        <f t="shared" si="24"/>
        <v>1199</v>
      </c>
      <c r="C1205" s="872"/>
      <c r="D1205" s="2872" t="s">
        <v>4690</v>
      </c>
      <c r="E1205" s="2872"/>
      <c r="F1205" s="2890"/>
      <c r="G1205" s="2890"/>
      <c r="H1205" s="2890"/>
      <c r="I1205" s="2890"/>
      <c r="J1205" s="2890"/>
      <c r="K1205" s="2410"/>
      <c r="L1205" s="2411"/>
    </row>
    <row r="1206" spans="2:12" ht="13.5">
      <c r="B1206" s="858">
        <f t="shared" si="24"/>
        <v>1200</v>
      </c>
      <c r="C1206" s="2881" t="s">
        <v>5019</v>
      </c>
      <c r="D1206" s="2872"/>
      <c r="E1206" s="2872"/>
      <c r="F1206" s="2890"/>
      <c r="G1206" s="2890"/>
      <c r="H1206" s="2890"/>
      <c r="I1206" s="2890"/>
      <c r="J1206" s="2890"/>
      <c r="K1206" s="2410"/>
      <c r="L1206" s="2411"/>
    </row>
    <row r="1207" spans="2:12" ht="13.5">
      <c r="B1207" s="858">
        <f t="shared" si="24"/>
        <v>1201</v>
      </c>
      <c r="C1207" s="2881" t="s">
        <v>5020</v>
      </c>
      <c r="D1207" s="2872"/>
      <c r="E1207" s="2872"/>
      <c r="F1207" s="2890"/>
      <c r="G1207" s="2890"/>
      <c r="H1207" s="2890"/>
      <c r="I1207" s="2890"/>
      <c r="J1207" s="2890"/>
      <c r="K1207" s="2410"/>
      <c r="L1207" s="2411"/>
    </row>
    <row r="1208" spans="2:12" ht="13.5">
      <c r="B1208" s="858">
        <f t="shared" si="24"/>
        <v>1202</v>
      </c>
      <c r="C1208" s="867" t="s">
        <v>5021</v>
      </c>
      <c r="D1208" s="2872"/>
      <c r="E1208" s="2872"/>
      <c r="F1208" s="2890"/>
      <c r="G1208" s="2890"/>
      <c r="H1208" s="2890"/>
      <c r="I1208" s="2890"/>
      <c r="J1208" s="2890"/>
      <c r="K1208" s="2410"/>
      <c r="L1208" s="2411"/>
    </row>
    <row r="1209" spans="2:12" ht="13.5">
      <c r="B1209" s="858">
        <f t="shared" si="24"/>
        <v>1203</v>
      </c>
      <c r="C1209" s="872"/>
      <c r="D1209" s="2872" t="s">
        <v>4673</v>
      </c>
      <c r="E1209" s="2872"/>
      <c r="F1209" s="2890"/>
      <c r="G1209" s="2890"/>
      <c r="H1209" s="2890"/>
      <c r="I1209" s="2890"/>
      <c r="J1209" s="2890"/>
      <c r="K1209" s="2410"/>
      <c r="L1209" s="2411"/>
    </row>
    <row r="1210" spans="2:12" ht="13.5">
      <c r="B1210" s="858">
        <f t="shared" si="24"/>
        <v>1204</v>
      </c>
      <c r="C1210" s="872"/>
      <c r="D1210" s="2872" t="s">
        <v>4674</v>
      </c>
      <c r="E1210" s="2872"/>
      <c r="F1210" s="2890"/>
      <c r="G1210" s="2890"/>
      <c r="H1210" s="2890"/>
      <c r="I1210" s="2890"/>
      <c r="J1210" s="2890"/>
      <c r="K1210" s="2410"/>
      <c r="L1210" s="2411"/>
    </row>
    <row r="1211" spans="2:12" ht="13.5">
      <c r="B1211" s="858">
        <f t="shared" si="24"/>
        <v>1205</v>
      </c>
      <c r="C1211" s="872"/>
      <c r="D1211" s="2872" t="s">
        <v>4675</v>
      </c>
      <c r="E1211" s="2872"/>
      <c r="F1211" s="2890"/>
      <c r="G1211" s="2890"/>
      <c r="H1211" s="2890"/>
      <c r="I1211" s="2890"/>
      <c r="J1211" s="2890"/>
      <c r="K1211" s="2410"/>
      <c r="L1211" s="2411"/>
    </row>
    <row r="1212" spans="2:12" ht="13.5">
      <c r="B1212" s="858">
        <f t="shared" si="24"/>
        <v>1206</v>
      </c>
      <c r="C1212" s="872"/>
      <c r="D1212" s="2872" t="s">
        <v>4676</v>
      </c>
      <c r="E1212" s="2872"/>
      <c r="F1212" s="2890"/>
      <c r="G1212" s="2890"/>
      <c r="H1212" s="2890"/>
      <c r="I1212" s="2890"/>
      <c r="J1212" s="2890"/>
      <c r="K1212" s="2410"/>
      <c r="L1212" s="2411"/>
    </row>
    <row r="1213" spans="2:12" ht="13.5">
      <c r="B1213" s="858">
        <f t="shared" si="24"/>
        <v>1207</v>
      </c>
      <c r="C1213" s="2886"/>
      <c r="D1213" s="2872" t="s">
        <v>4690</v>
      </c>
      <c r="E1213" s="2872"/>
      <c r="F1213" s="2890"/>
      <c r="G1213" s="2890"/>
      <c r="H1213" s="2890"/>
      <c r="I1213" s="2890"/>
      <c r="J1213" s="2890"/>
      <c r="K1213" s="2410"/>
      <c r="L1213" s="2411"/>
    </row>
    <row r="1214" spans="2:12" ht="13.5">
      <c r="B1214" s="858">
        <f t="shared" si="24"/>
        <v>1208</v>
      </c>
      <c r="C1214" s="867" t="s">
        <v>5022</v>
      </c>
      <c r="D1214" s="2872"/>
      <c r="E1214" s="2872"/>
      <c r="F1214" s="2890"/>
      <c r="G1214" s="2890"/>
      <c r="H1214" s="2890"/>
      <c r="I1214" s="2890"/>
      <c r="J1214" s="2890"/>
      <c r="K1214" s="2410"/>
      <c r="L1214" s="2411"/>
    </row>
    <row r="1215" spans="2:12" ht="13.5">
      <c r="B1215" s="858">
        <f t="shared" si="24"/>
        <v>1209</v>
      </c>
      <c r="C1215" s="872"/>
      <c r="D1215" s="2872" t="s">
        <v>4829</v>
      </c>
      <c r="E1215" s="2872"/>
      <c r="F1215" s="2890"/>
      <c r="G1215" s="2890"/>
      <c r="H1215" s="2890"/>
      <c r="I1215" s="2890"/>
      <c r="J1215" s="2890"/>
      <c r="K1215" s="2410"/>
      <c r="L1215" s="2411"/>
    </row>
    <row r="1216" spans="2:12" ht="13.5">
      <c r="B1216" s="858">
        <f t="shared" si="24"/>
        <v>1210</v>
      </c>
      <c r="C1216" s="872"/>
      <c r="D1216" s="2870" t="s">
        <v>5023</v>
      </c>
      <c r="E1216" s="2872"/>
      <c r="F1216" s="2890"/>
      <c r="G1216" s="2890"/>
      <c r="H1216" s="2890"/>
      <c r="I1216" s="2890"/>
      <c r="J1216" s="2890"/>
      <c r="K1216" s="2410"/>
      <c r="L1216" s="2411"/>
    </row>
    <row r="1217" spans="2:12" ht="13.5">
      <c r="B1217" s="858">
        <f t="shared" si="24"/>
        <v>1211</v>
      </c>
      <c r="C1217" s="872"/>
      <c r="D1217" s="1028"/>
      <c r="E1217" s="2872" t="s">
        <v>4681</v>
      </c>
      <c r="F1217" s="2890"/>
      <c r="G1217" s="2890"/>
      <c r="H1217" s="2890"/>
      <c r="I1217" s="2890"/>
      <c r="J1217" s="2890"/>
      <c r="K1217" s="2410"/>
      <c r="L1217" s="2411"/>
    </row>
    <row r="1218" spans="2:12" ht="13.5">
      <c r="B1218" s="858">
        <f t="shared" si="24"/>
        <v>1212</v>
      </c>
      <c r="C1218" s="872"/>
      <c r="D1218" s="1028"/>
      <c r="E1218" s="2872" t="s">
        <v>4682</v>
      </c>
      <c r="F1218" s="2890"/>
      <c r="G1218" s="2890"/>
      <c r="H1218" s="2890"/>
      <c r="I1218" s="2890"/>
      <c r="J1218" s="2890"/>
      <c r="K1218" s="2410"/>
      <c r="L1218" s="2411"/>
    </row>
    <row r="1219" spans="2:12" ht="13.5">
      <c r="B1219" s="858">
        <f t="shared" si="24"/>
        <v>1213</v>
      </c>
      <c r="C1219" s="872"/>
      <c r="D1219" s="1028"/>
      <c r="E1219" s="2872" t="s">
        <v>4686</v>
      </c>
      <c r="F1219" s="2890"/>
      <c r="G1219" s="2890"/>
      <c r="H1219" s="2890"/>
      <c r="I1219" s="2890"/>
      <c r="J1219" s="2890"/>
      <c r="K1219" s="2410"/>
      <c r="L1219" s="2411"/>
    </row>
    <row r="1220" spans="2:12" ht="13.5">
      <c r="B1220" s="858">
        <f t="shared" si="24"/>
        <v>1214</v>
      </c>
      <c r="C1220" s="872"/>
      <c r="D1220" s="1028"/>
      <c r="E1220" s="2872" t="s">
        <v>4687</v>
      </c>
      <c r="F1220" s="2890"/>
      <c r="G1220" s="2890"/>
      <c r="H1220" s="2890"/>
      <c r="I1220" s="2890"/>
      <c r="J1220" s="2890"/>
      <c r="K1220" s="2410"/>
      <c r="L1220" s="2411"/>
    </row>
    <row r="1221" spans="2:12" ht="13.5">
      <c r="B1221" s="858">
        <f t="shared" si="24"/>
        <v>1215</v>
      </c>
      <c r="C1221" s="872"/>
      <c r="D1221" s="1520"/>
      <c r="E1221" s="2872" t="s">
        <v>4688</v>
      </c>
      <c r="F1221" s="2890"/>
      <c r="G1221" s="2890"/>
      <c r="H1221" s="2890"/>
      <c r="I1221" s="2890"/>
      <c r="J1221" s="2890"/>
      <c r="K1221" s="2410"/>
      <c r="L1221" s="2411"/>
    </row>
    <row r="1222" spans="2:12" ht="13.5">
      <c r="B1222" s="858">
        <f t="shared" si="24"/>
        <v>1216</v>
      </c>
      <c r="C1222" s="872"/>
      <c r="D1222" s="2872" t="s">
        <v>5024</v>
      </c>
      <c r="E1222" s="2872"/>
      <c r="F1222" s="2890"/>
      <c r="G1222" s="2890"/>
      <c r="H1222" s="2890"/>
      <c r="I1222" s="2890"/>
      <c r="J1222" s="2890"/>
      <c r="K1222" s="2410"/>
      <c r="L1222" s="2411"/>
    </row>
    <row r="1223" spans="2:12" ht="13.5">
      <c r="B1223" s="858">
        <f t="shared" si="24"/>
        <v>1217</v>
      </c>
      <c r="C1223" s="872"/>
      <c r="D1223" s="2870" t="s">
        <v>5025</v>
      </c>
      <c r="E1223" s="2872"/>
      <c r="F1223" s="2890"/>
      <c r="G1223" s="2890"/>
      <c r="H1223" s="2890"/>
      <c r="I1223" s="2890"/>
      <c r="J1223" s="2890"/>
      <c r="K1223" s="2410"/>
      <c r="L1223" s="2411"/>
    </row>
    <row r="1224" spans="2:12" ht="13.5">
      <c r="B1224" s="858">
        <f t="shared" si="24"/>
        <v>1218</v>
      </c>
      <c r="C1224" s="872"/>
      <c r="D1224" s="1028"/>
      <c r="E1224" s="2872" t="s">
        <v>4681</v>
      </c>
      <c r="F1224" s="2890"/>
      <c r="G1224" s="2890"/>
      <c r="H1224" s="2890"/>
      <c r="I1224" s="2890"/>
      <c r="J1224" s="2890"/>
      <c r="K1224" s="2410"/>
      <c r="L1224" s="2411"/>
    </row>
    <row r="1225" spans="2:12" ht="13.5">
      <c r="B1225" s="858">
        <f t="shared" si="24"/>
        <v>1219</v>
      </c>
      <c r="C1225" s="872"/>
      <c r="D1225" s="1028"/>
      <c r="E1225" s="2872" t="s">
        <v>4682</v>
      </c>
      <c r="F1225" s="2890"/>
      <c r="G1225" s="2890"/>
      <c r="H1225" s="2890"/>
      <c r="I1225" s="2890"/>
      <c r="J1225" s="2890"/>
      <c r="K1225" s="2410"/>
      <c r="L1225" s="2411"/>
    </row>
    <row r="1226" spans="2:12" ht="13.5">
      <c r="B1226" s="858">
        <f t="shared" si="24"/>
        <v>1220</v>
      </c>
      <c r="C1226" s="872"/>
      <c r="D1226" s="1028"/>
      <c r="E1226" s="2872" t="s">
        <v>4683</v>
      </c>
      <c r="F1226" s="2890"/>
      <c r="G1226" s="2890"/>
      <c r="H1226" s="2890"/>
      <c r="I1226" s="2890"/>
      <c r="J1226" s="2890"/>
      <c r="K1226" s="2410"/>
      <c r="L1226" s="2411"/>
    </row>
    <row r="1227" spans="2:12" ht="13.5">
      <c r="B1227" s="858">
        <f t="shared" si="24"/>
        <v>1221</v>
      </c>
      <c r="C1227" s="872"/>
      <c r="D1227" s="1028"/>
      <c r="E1227" s="2872" t="s">
        <v>4687</v>
      </c>
      <c r="F1227" s="2890"/>
      <c r="G1227" s="2890"/>
      <c r="H1227" s="2890"/>
      <c r="I1227" s="2890"/>
      <c r="J1227" s="2890"/>
      <c r="K1227" s="2410"/>
      <c r="L1227" s="2411"/>
    </row>
    <row r="1228" spans="2:12" ht="13.5">
      <c r="B1228" s="858">
        <f t="shared" si="24"/>
        <v>1222</v>
      </c>
      <c r="C1228" s="872"/>
      <c r="D1228" s="1520"/>
      <c r="E1228" s="2872" t="s">
        <v>4688</v>
      </c>
      <c r="F1228" s="2890"/>
      <c r="G1228" s="2890"/>
      <c r="H1228" s="2890"/>
      <c r="I1228" s="2890"/>
      <c r="J1228" s="2890"/>
      <c r="K1228" s="2410"/>
      <c r="L1228" s="2411"/>
    </row>
    <row r="1229" spans="2:12" ht="13.5">
      <c r="B1229" s="858">
        <f t="shared" si="24"/>
        <v>1223</v>
      </c>
      <c r="C1229" s="2870" t="s">
        <v>5026</v>
      </c>
      <c r="D1229" s="2872"/>
      <c r="E1229" s="2872"/>
      <c r="F1229" s="2890"/>
      <c r="G1229" s="2890"/>
      <c r="H1229" s="2890"/>
      <c r="I1229" s="2890"/>
      <c r="J1229" s="2890"/>
      <c r="K1229" s="2410"/>
      <c r="L1229" s="2411"/>
    </row>
    <row r="1230" spans="2:12" ht="13.5">
      <c r="B1230" s="858">
        <f t="shared" si="24"/>
        <v>1224</v>
      </c>
      <c r="C1230" s="872"/>
      <c r="D1230" s="2872" t="s">
        <v>4829</v>
      </c>
      <c r="E1230" s="2872"/>
      <c r="F1230" s="2890"/>
      <c r="G1230" s="2890"/>
      <c r="H1230" s="2890"/>
      <c r="I1230" s="2890"/>
      <c r="J1230" s="2890"/>
      <c r="K1230" s="2410"/>
      <c r="L1230" s="2411"/>
    </row>
    <row r="1231" spans="2:12" ht="13.5">
      <c r="B1231" s="858">
        <f t="shared" si="24"/>
        <v>1225</v>
      </c>
      <c r="C1231" s="872"/>
      <c r="D1231" s="2870" t="s">
        <v>5027</v>
      </c>
      <c r="E1231" s="2872"/>
      <c r="F1231" s="2890"/>
      <c r="G1231" s="2890"/>
      <c r="H1231" s="2890"/>
      <c r="I1231" s="2890"/>
      <c r="J1231" s="2890"/>
      <c r="K1231" s="2410"/>
      <c r="L1231" s="2411"/>
    </row>
    <row r="1232" spans="2:12" ht="13.5">
      <c r="B1232" s="858">
        <f t="shared" si="24"/>
        <v>1226</v>
      </c>
      <c r="C1232" s="872"/>
      <c r="D1232" s="1028"/>
      <c r="E1232" s="2872" t="s">
        <v>4681</v>
      </c>
      <c r="F1232" s="2890"/>
      <c r="G1232" s="2890"/>
      <c r="H1232" s="2890"/>
      <c r="I1232" s="2890"/>
      <c r="J1232" s="2890"/>
      <c r="K1232" s="2410"/>
      <c r="L1232" s="2411"/>
    </row>
    <row r="1233" spans="2:12" ht="13.5">
      <c r="B1233" s="858">
        <f t="shared" si="24"/>
        <v>1227</v>
      </c>
      <c r="C1233" s="872"/>
      <c r="D1233" s="1028"/>
      <c r="E1233" s="2872" t="s">
        <v>4682</v>
      </c>
      <c r="F1233" s="2890"/>
      <c r="G1233" s="2890"/>
      <c r="H1233" s="2890"/>
      <c r="I1233" s="2890"/>
      <c r="J1233" s="2890"/>
      <c r="K1233" s="2410"/>
      <c r="L1233" s="2411"/>
    </row>
    <row r="1234" spans="2:12" ht="13.5">
      <c r="B1234" s="858">
        <f t="shared" si="24"/>
        <v>1228</v>
      </c>
      <c r="C1234" s="872"/>
      <c r="D1234" s="1028"/>
      <c r="E1234" s="2872" t="s">
        <v>4686</v>
      </c>
      <c r="F1234" s="2890"/>
      <c r="G1234" s="2890"/>
      <c r="H1234" s="2890"/>
      <c r="I1234" s="2890"/>
      <c r="J1234" s="2890"/>
      <c r="K1234" s="2410"/>
      <c r="L1234" s="2411"/>
    </row>
    <row r="1235" spans="2:12" ht="13.5">
      <c r="B1235" s="858">
        <f t="shared" si="24"/>
        <v>1229</v>
      </c>
      <c r="C1235" s="872"/>
      <c r="D1235" s="1028"/>
      <c r="E1235" s="2872" t="s">
        <v>4687</v>
      </c>
      <c r="F1235" s="2890"/>
      <c r="G1235" s="2890"/>
      <c r="H1235" s="2890"/>
      <c r="I1235" s="2890"/>
      <c r="J1235" s="2890"/>
      <c r="K1235" s="2410"/>
      <c r="L1235" s="2411"/>
    </row>
    <row r="1236" spans="2:12" ht="13.5">
      <c r="B1236" s="858">
        <f t="shared" si="24"/>
        <v>1230</v>
      </c>
      <c r="C1236" s="872"/>
      <c r="D1236" s="1520"/>
      <c r="E1236" s="2872" t="s">
        <v>4688</v>
      </c>
      <c r="F1236" s="2890"/>
      <c r="G1236" s="2890"/>
      <c r="H1236" s="2890"/>
      <c r="I1236" s="2890"/>
      <c r="J1236" s="2890"/>
      <c r="K1236" s="2410"/>
      <c r="L1236" s="2411"/>
    </row>
    <row r="1237" spans="2:12" ht="13.5">
      <c r="B1237" s="858">
        <f t="shared" si="24"/>
        <v>1231</v>
      </c>
      <c r="C1237" s="872"/>
      <c r="D1237" s="2872" t="s">
        <v>5024</v>
      </c>
      <c r="E1237" s="2872"/>
      <c r="F1237" s="2890"/>
      <c r="G1237" s="2890"/>
      <c r="H1237" s="2890"/>
      <c r="I1237" s="2890"/>
      <c r="J1237" s="2890"/>
      <c r="K1237" s="2410"/>
      <c r="L1237" s="2411"/>
    </row>
    <row r="1238" spans="2:12" ht="13.5">
      <c r="B1238" s="858">
        <f t="shared" si="24"/>
        <v>1232</v>
      </c>
      <c r="C1238" s="872"/>
      <c r="D1238" s="2870" t="s">
        <v>5028</v>
      </c>
      <c r="E1238" s="2872"/>
      <c r="F1238" s="2890"/>
      <c r="G1238" s="2890"/>
      <c r="H1238" s="2890"/>
      <c r="I1238" s="2890"/>
      <c r="J1238" s="2890"/>
      <c r="K1238" s="2410"/>
      <c r="L1238" s="2411"/>
    </row>
    <row r="1239" spans="2:12" ht="13.5">
      <c r="B1239" s="858">
        <f t="shared" si="24"/>
        <v>1233</v>
      </c>
      <c r="C1239" s="872"/>
      <c r="D1239" s="1028"/>
      <c r="E1239" s="2872" t="s">
        <v>4681</v>
      </c>
      <c r="F1239" s="2890"/>
      <c r="G1239" s="2890"/>
      <c r="H1239" s="2890"/>
      <c r="I1239" s="2890"/>
      <c r="J1239" s="2890"/>
      <c r="K1239" s="2410"/>
      <c r="L1239" s="2411"/>
    </row>
    <row r="1240" spans="2:12" ht="13.5">
      <c r="B1240" s="858">
        <f t="shared" si="24"/>
        <v>1234</v>
      </c>
      <c r="C1240" s="872"/>
      <c r="D1240" s="1028"/>
      <c r="E1240" s="2872" t="s">
        <v>4682</v>
      </c>
      <c r="F1240" s="2890"/>
      <c r="G1240" s="2890"/>
      <c r="H1240" s="2890"/>
      <c r="I1240" s="2890"/>
      <c r="J1240" s="2890"/>
      <c r="K1240" s="2410"/>
      <c r="L1240" s="2411"/>
    </row>
    <row r="1241" spans="2:12" ht="13.5">
      <c r="B1241" s="858">
        <f t="shared" si="24"/>
        <v>1235</v>
      </c>
      <c r="C1241" s="872"/>
      <c r="D1241" s="1028"/>
      <c r="E1241" s="2872" t="s">
        <v>4683</v>
      </c>
      <c r="F1241" s="2890"/>
      <c r="G1241" s="2890"/>
      <c r="H1241" s="2890"/>
      <c r="I1241" s="2890"/>
      <c r="J1241" s="2890"/>
      <c r="K1241" s="2410"/>
      <c r="L1241" s="2411"/>
    </row>
    <row r="1242" spans="2:12" ht="13.5">
      <c r="B1242" s="858">
        <f t="shared" si="24"/>
        <v>1236</v>
      </c>
      <c r="C1242" s="872"/>
      <c r="D1242" s="1028"/>
      <c r="E1242" s="2872" t="s">
        <v>4687</v>
      </c>
      <c r="F1242" s="2890"/>
      <c r="G1242" s="2890"/>
      <c r="H1242" s="2890"/>
      <c r="I1242" s="2890"/>
      <c r="J1242" s="2890"/>
      <c r="K1242" s="2410"/>
      <c r="L1242" s="2411"/>
    </row>
    <row r="1243" spans="2:12" ht="13.5">
      <c r="B1243" s="858">
        <f t="shared" si="24"/>
        <v>1237</v>
      </c>
      <c r="C1243" s="2886"/>
      <c r="D1243" s="1520"/>
      <c r="E1243" s="2872" t="s">
        <v>4688</v>
      </c>
      <c r="F1243" s="2890"/>
      <c r="G1243" s="2890"/>
      <c r="H1243" s="2890"/>
      <c r="I1243" s="2890"/>
      <c r="J1243" s="2890"/>
      <c r="K1243" s="2410"/>
      <c r="L1243" s="2411"/>
    </row>
    <row r="1244" spans="2:12" ht="13.5">
      <c r="B1244" s="858">
        <f t="shared" si="24"/>
        <v>1238</v>
      </c>
      <c r="C1244" s="867" t="s">
        <v>5029</v>
      </c>
      <c r="D1244" s="2872"/>
      <c r="E1244" s="2872"/>
      <c r="F1244" s="2890"/>
      <c r="G1244" s="2890"/>
      <c r="H1244" s="2890"/>
      <c r="I1244" s="2890"/>
      <c r="J1244" s="2890"/>
      <c r="K1244" s="2410"/>
      <c r="L1244" s="2411"/>
    </row>
    <row r="1245" spans="2:12" ht="13.5">
      <c r="B1245" s="858">
        <f t="shared" si="24"/>
        <v>1239</v>
      </c>
      <c r="C1245" s="872"/>
      <c r="D1245" s="2872" t="s">
        <v>4829</v>
      </c>
      <c r="E1245" s="2872"/>
      <c r="F1245" s="2890"/>
      <c r="G1245" s="2890"/>
      <c r="H1245" s="2890"/>
      <c r="I1245" s="2890"/>
      <c r="J1245" s="2890"/>
      <c r="K1245" s="2410"/>
      <c r="L1245" s="2411"/>
    </row>
    <row r="1246" spans="2:12" ht="13.5">
      <c r="B1246" s="858">
        <f t="shared" si="24"/>
        <v>1240</v>
      </c>
      <c r="C1246" s="872"/>
      <c r="D1246" s="2870" t="s">
        <v>5030</v>
      </c>
      <c r="E1246" s="2872"/>
      <c r="F1246" s="2890"/>
      <c r="G1246" s="2890"/>
      <c r="H1246" s="2890"/>
      <c r="I1246" s="2890"/>
      <c r="J1246" s="2890"/>
      <c r="K1246" s="2410"/>
      <c r="L1246" s="2411"/>
    </row>
    <row r="1247" spans="2:12" ht="13.5">
      <c r="B1247" s="858">
        <f t="shared" si="24"/>
        <v>1241</v>
      </c>
      <c r="C1247" s="872"/>
      <c r="D1247" s="1028"/>
      <c r="E1247" s="2872" t="s">
        <v>4681</v>
      </c>
      <c r="F1247" s="2890"/>
      <c r="G1247" s="2890"/>
      <c r="H1247" s="2890"/>
      <c r="I1247" s="2890"/>
      <c r="J1247" s="2890"/>
      <c r="K1247" s="2410"/>
      <c r="L1247" s="2411"/>
    </row>
    <row r="1248" spans="2:12" ht="13.5">
      <c r="B1248" s="858">
        <f t="shared" si="24"/>
        <v>1242</v>
      </c>
      <c r="C1248" s="872"/>
      <c r="D1248" s="1028"/>
      <c r="E1248" s="2872" t="s">
        <v>4682</v>
      </c>
      <c r="F1248" s="2890"/>
      <c r="G1248" s="2890"/>
      <c r="H1248" s="2890"/>
      <c r="I1248" s="2890"/>
      <c r="J1248" s="2890"/>
      <c r="K1248" s="2410"/>
      <c r="L1248" s="2411"/>
    </row>
    <row r="1249" spans="2:12" ht="13.5">
      <c r="B1249" s="858">
        <f t="shared" si="24"/>
        <v>1243</v>
      </c>
      <c r="C1249" s="872"/>
      <c r="D1249" s="1028"/>
      <c r="E1249" s="2872" t="s">
        <v>4686</v>
      </c>
      <c r="F1249" s="2890"/>
      <c r="G1249" s="2890"/>
      <c r="H1249" s="2890"/>
      <c r="I1249" s="2890"/>
      <c r="J1249" s="2890"/>
      <c r="K1249" s="2410"/>
      <c r="L1249" s="2411"/>
    </row>
    <row r="1250" spans="2:12" ht="13.5">
      <c r="B1250" s="858">
        <f t="shared" si="24"/>
        <v>1244</v>
      </c>
      <c r="C1250" s="872"/>
      <c r="D1250" s="1028"/>
      <c r="E1250" s="2872" t="s">
        <v>4687</v>
      </c>
      <c r="F1250" s="2890"/>
      <c r="G1250" s="2890"/>
      <c r="H1250" s="2890"/>
      <c r="I1250" s="2890"/>
      <c r="J1250" s="2890"/>
      <c r="K1250" s="2410"/>
      <c r="L1250" s="2411"/>
    </row>
    <row r="1251" spans="2:12" ht="13.5">
      <c r="B1251" s="858">
        <f t="shared" si="24"/>
        <v>1245</v>
      </c>
      <c r="C1251" s="872"/>
      <c r="D1251" s="1520"/>
      <c r="E1251" s="2872" t="s">
        <v>4688</v>
      </c>
      <c r="F1251" s="2890"/>
      <c r="G1251" s="2890"/>
      <c r="H1251" s="2890"/>
      <c r="I1251" s="2890"/>
      <c r="J1251" s="2890"/>
      <c r="K1251" s="2410"/>
      <c r="L1251" s="2411"/>
    </row>
    <row r="1252" spans="2:12" ht="13.5">
      <c r="B1252" s="858">
        <f t="shared" si="24"/>
        <v>1246</v>
      </c>
      <c r="C1252" s="872"/>
      <c r="D1252" s="2872" t="s">
        <v>5024</v>
      </c>
      <c r="E1252" s="2872"/>
      <c r="F1252" s="2890"/>
      <c r="G1252" s="2890"/>
      <c r="H1252" s="2890"/>
      <c r="I1252" s="2890"/>
      <c r="J1252" s="2890"/>
      <c r="K1252" s="2410"/>
      <c r="L1252" s="2411"/>
    </row>
    <row r="1253" spans="2:12" ht="13.5">
      <c r="B1253" s="858">
        <f t="shared" si="24"/>
        <v>1247</v>
      </c>
      <c r="C1253" s="872"/>
      <c r="D1253" s="2870" t="s">
        <v>5031</v>
      </c>
      <c r="E1253" s="2872"/>
      <c r="F1253" s="2890"/>
      <c r="G1253" s="2890"/>
      <c r="H1253" s="2890"/>
      <c r="I1253" s="2890"/>
      <c r="J1253" s="2890"/>
      <c r="K1253" s="2410"/>
      <c r="L1253" s="2411"/>
    </row>
    <row r="1254" spans="2:12" ht="13.5">
      <c r="B1254" s="858">
        <f t="shared" si="24"/>
        <v>1248</v>
      </c>
      <c r="C1254" s="872"/>
      <c r="D1254" s="1028"/>
      <c r="E1254" s="2872" t="s">
        <v>4681</v>
      </c>
      <c r="F1254" s="2890"/>
      <c r="G1254" s="2890"/>
      <c r="H1254" s="2890"/>
      <c r="I1254" s="2890"/>
      <c r="J1254" s="2890"/>
      <c r="K1254" s="2410"/>
      <c r="L1254" s="2411"/>
    </row>
    <row r="1255" spans="2:12" ht="13.5">
      <c r="B1255" s="858">
        <f t="shared" si="24"/>
        <v>1249</v>
      </c>
      <c r="C1255" s="872"/>
      <c r="D1255" s="1028"/>
      <c r="E1255" s="2872" t="s">
        <v>4682</v>
      </c>
      <c r="F1255" s="2890"/>
      <c r="G1255" s="2890"/>
      <c r="H1255" s="2890"/>
      <c r="I1255" s="2890"/>
      <c r="J1255" s="2890"/>
      <c r="K1255" s="2410"/>
      <c r="L1255" s="2411"/>
    </row>
    <row r="1256" spans="2:12" ht="13.5">
      <c r="B1256" s="858">
        <f t="shared" ref="B1256:B1316" si="25">B1255+1</f>
        <v>1250</v>
      </c>
      <c r="C1256" s="872"/>
      <c r="D1256" s="1028"/>
      <c r="E1256" s="2872" t="s">
        <v>4683</v>
      </c>
      <c r="F1256" s="2890"/>
      <c r="G1256" s="2890"/>
      <c r="H1256" s="2890"/>
      <c r="I1256" s="2890"/>
      <c r="J1256" s="2890"/>
      <c r="K1256" s="2410"/>
      <c r="L1256" s="2411"/>
    </row>
    <row r="1257" spans="2:12" ht="13.5">
      <c r="B1257" s="858">
        <f t="shared" si="25"/>
        <v>1251</v>
      </c>
      <c r="C1257" s="872"/>
      <c r="D1257" s="1028"/>
      <c r="E1257" s="2872" t="s">
        <v>4687</v>
      </c>
      <c r="F1257" s="2890"/>
      <c r="G1257" s="2890"/>
      <c r="H1257" s="2890"/>
      <c r="I1257" s="2890"/>
      <c r="J1257" s="2890"/>
      <c r="K1257" s="2410"/>
      <c r="L1257" s="2411"/>
    </row>
    <row r="1258" spans="2:12" ht="13.5">
      <c r="B1258" s="858">
        <f t="shared" si="25"/>
        <v>1252</v>
      </c>
      <c r="C1258" s="2886"/>
      <c r="D1258" s="1520"/>
      <c r="E1258" s="2872" t="s">
        <v>4688</v>
      </c>
      <c r="F1258" s="2890"/>
      <c r="G1258" s="2890"/>
      <c r="H1258" s="2890"/>
      <c r="I1258" s="2890"/>
      <c r="J1258" s="2890"/>
      <c r="K1258" s="2410"/>
      <c r="L1258" s="2411"/>
    </row>
    <row r="1259" spans="2:12" ht="13.5">
      <c r="B1259" s="858">
        <f t="shared" si="25"/>
        <v>1253</v>
      </c>
      <c r="C1259" s="866" t="s">
        <v>5032</v>
      </c>
      <c r="D1259" s="2872"/>
      <c r="E1259" s="2872"/>
      <c r="F1259" s="2890"/>
      <c r="G1259" s="2890"/>
      <c r="H1259" s="2890"/>
      <c r="I1259" s="2890"/>
      <c r="J1259" s="2890"/>
      <c r="K1259" s="2410"/>
      <c r="L1259" s="2411"/>
    </row>
    <row r="1260" spans="2:12" ht="13.5">
      <c r="B1260" s="858">
        <f t="shared" si="25"/>
        <v>1254</v>
      </c>
      <c r="C1260" s="2881" t="s">
        <v>5033</v>
      </c>
      <c r="D1260" s="2872"/>
      <c r="E1260" s="2872"/>
      <c r="F1260" s="2890"/>
      <c r="G1260" s="2890"/>
      <c r="H1260" s="2890"/>
      <c r="I1260" s="2890"/>
      <c r="J1260" s="2890"/>
      <c r="K1260" s="2410"/>
      <c r="L1260" s="2411"/>
    </row>
    <row r="1261" spans="2:12" ht="13.5">
      <c r="B1261" s="858">
        <f t="shared" si="25"/>
        <v>1255</v>
      </c>
      <c r="C1261" s="867" t="s">
        <v>5034</v>
      </c>
      <c r="D1261" s="2872"/>
      <c r="E1261" s="2872"/>
      <c r="F1261" s="2890"/>
      <c r="G1261" s="2890"/>
      <c r="H1261" s="2890"/>
      <c r="I1261" s="2890"/>
      <c r="J1261" s="2890"/>
      <c r="K1261" s="2410"/>
      <c r="L1261" s="2411"/>
    </row>
    <row r="1262" spans="2:12" ht="13.5">
      <c r="B1262" s="858">
        <f t="shared" si="25"/>
        <v>1256</v>
      </c>
      <c r="C1262" s="872"/>
      <c r="D1262" s="2872" t="s">
        <v>4673</v>
      </c>
      <c r="E1262" s="2872"/>
      <c r="F1262" s="2890"/>
      <c r="G1262" s="2890"/>
      <c r="H1262" s="2890"/>
      <c r="I1262" s="2890"/>
      <c r="J1262" s="2890"/>
      <c r="K1262" s="2410"/>
      <c r="L1262" s="2411"/>
    </row>
    <row r="1263" spans="2:12" ht="13.5">
      <c r="B1263" s="858">
        <f t="shared" si="25"/>
        <v>1257</v>
      </c>
      <c r="C1263" s="872"/>
      <c r="D1263" s="2872" t="s">
        <v>4674</v>
      </c>
      <c r="E1263" s="2872"/>
      <c r="F1263" s="2890"/>
      <c r="G1263" s="2890"/>
      <c r="H1263" s="2890"/>
      <c r="I1263" s="2890"/>
      <c r="J1263" s="2890"/>
      <c r="K1263" s="2410"/>
      <c r="L1263" s="2411"/>
    </row>
    <row r="1264" spans="2:12" ht="13.5">
      <c r="B1264" s="858">
        <f t="shared" si="25"/>
        <v>1258</v>
      </c>
      <c r="C1264" s="872"/>
      <c r="D1264" s="2872" t="s">
        <v>4697</v>
      </c>
      <c r="E1264" s="2872"/>
      <c r="F1264" s="2890"/>
      <c r="G1264" s="2890"/>
      <c r="H1264" s="2890"/>
      <c r="I1264" s="2890"/>
      <c r="J1264" s="2890"/>
      <c r="K1264" s="2410"/>
      <c r="L1264" s="2411"/>
    </row>
    <row r="1265" spans="2:12" ht="13.5">
      <c r="B1265" s="858">
        <f t="shared" si="25"/>
        <v>1259</v>
      </c>
      <c r="C1265" s="872"/>
      <c r="D1265" s="2872" t="s">
        <v>4676</v>
      </c>
      <c r="E1265" s="2872"/>
      <c r="F1265" s="2890"/>
      <c r="G1265" s="2890"/>
      <c r="H1265" s="2890"/>
      <c r="I1265" s="2890"/>
      <c r="J1265" s="2890"/>
      <c r="K1265" s="2410"/>
      <c r="L1265" s="2411"/>
    </row>
    <row r="1266" spans="2:12" ht="13.5">
      <c r="B1266" s="858">
        <f t="shared" si="25"/>
        <v>1260</v>
      </c>
      <c r="C1266" s="2886"/>
      <c r="D1266" s="2872" t="s">
        <v>4690</v>
      </c>
      <c r="E1266" s="2872"/>
      <c r="F1266" s="2890"/>
      <c r="G1266" s="2890"/>
      <c r="H1266" s="2890"/>
      <c r="I1266" s="2890"/>
      <c r="J1266" s="2890"/>
      <c r="K1266" s="2410"/>
      <c r="L1266" s="2411"/>
    </row>
    <row r="1267" spans="2:12" ht="13.5">
      <c r="B1267" s="858">
        <f t="shared" si="25"/>
        <v>1261</v>
      </c>
      <c r="C1267" s="867" t="s">
        <v>5035</v>
      </c>
      <c r="D1267" s="2872"/>
      <c r="E1267" s="2872"/>
      <c r="F1267" s="2890"/>
      <c r="G1267" s="2890"/>
      <c r="H1267" s="2890"/>
      <c r="I1267" s="2890"/>
      <c r="J1267" s="2890"/>
      <c r="K1267" s="2410"/>
      <c r="L1267" s="2411"/>
    </row>
    <row r="1268" spans="2:12" ht="13.5">
      <c r="B1268" s="858">
        <f t="shared" si="25"/>
        <v>1262</v>
      </c>
      <c r="C1268" s="872"/>
      <c r="D1268" s="2872" t="s">
        <v>4673</v>
      </c>
      <c r="E1268" s="2872"/>
      <c r="F1268" s="2890"/>
      <c r="G1268" s="2890"/>
      <c r="H1268" s="2890"/>
      <c r="I1268" s="2890"/>
      <c r="J1268" s="2890"/>
      <c r="K1268" s="2410"/>
      <c r="L1268" s="2411"/>
    </row>
    <row r="1269" spans="2:12" ht="13.5">
      <c r="B1269" s="858">
        <f t="shared" si="25"/>
        <v>1263</v>
      </c>
      <c r="C1269" s="872"/>
      <c r="D1269" s="2872" t="s">
        <v>4674</v>
      </c>
      <c r="E1269" s="2872"/>
      <c r="F1269" s="2890"/>
      <c r="G1269" s="2890"/>
      <c r="H1269" s="2890"/>
      <c r="I1269" s="2890"/>
      <c r="J1269" s="2890"/>
      <c r="K1269" s="2410"/>
      <c r="L1269" s="2411"/>
    </row>
    <row r="1270" spans="2:12" ht="13.5">
      <c r="B1270" s="858">
        <f t="shared" si="25"/>
        <v>1264</v>
      </c>
      <c r="C1270" s="872"/>
      <c r="D1270" s="2872" t="s">
        <v>4697</v>
      </c>
      <c r="E1270" s="2872"/>
      <c r="F1270" s="2890"/>
      <c r="G1270" s="2890"/>
      <c r="H1270" s="2890"/>
      <c r="I1270" s="2890"/>
      <c r="J1270" s="2890"/>
      <c r="K1270" s="2410"/>
      <c r="L1270" s="2411"/>
    </row>
    <row r="1271" spans="2:12" ht="13.5">
      <c r="B1271" s="858">
        <f t="shared" si="25"/>
        <v>1265</v>
      </c>
      <c r="C1271" s="872"/>
      <c r="D1271" s="2872" t="s">
        <v>4676</v>
      </c>
      <c r="E1271" s="2872"/>
      <c r="F1271" s="2890"/>
      <c r="G1271" s="2890"/>
      <c r="H1271" s="2890"/>
      <c r="I1271" s="2890"/>
      <c r="J1271" s="2890"/>
      <c r="K1271" s="2410"/>
      <c r="L1271" s="2411"/>
    </row>
    <row r="1272" spans="2:12" ht="13.5">
      <c r="B1272" s="858">
        <f t="shared" si="25"/>
        <v>1266</v>
      </c>
      <c r="C1272" s="2886"/>
      <c r="D1272" s="2872" t="s">
        <v>4690</v>
      </c>
      <c r="E1272" s="2872"/>
      <c r="F1272" s="2890"/>
      <c r="G1272" s="2890"/>
      <c r="H1272" s="2890"/>
      <c r="I1272" s="2890"/>
      <c r="J1272" s="2890"/>
      <c r="K1272" s="2410"/>
      <c r="L1272" s="2411"/>
    </row>
    <row r="1273" spans="2:12" ht="13.5">
      <c r="B1273" s="858">
        <f t="shared" si="25"/>
        <v>1267</v>
      </c>
      <c r="C1273" s="867" t="s">
        <v>5036</v>
      </c>
      <c r="D1273" s="2872"/>
      <c r="E1273" s="2872"/>
      <c r="F1273" s="2890"/>
      <c r="G1273" s="2890"/>
      <c r="H1273" s="2890"/>
      <c r="I1273" s="2890"/>
      <c r="J1273" s="2890"/>
      <c r="K1273" s="2410"/>
      <c r="L1273" s="2411"/>
    </row>
    <row r="1274" spans="2:12" ht="13.5">
      <c r="B1274" s="858">
        <f t="shared" si="25"/>
        <v>1268</v>
      </c>
      <c r="C1274" s="872"/>
      <c r="D1274" s="2872" t="s">
        <v>4673</v>
      </c>
      <c r="E1274" s="2872"/>
      <c r="F1274" s="2890"/>
      <c r="G1274" s="2890"/>
      <c r="H1274" s="2890"/>
      <c r="I1274" s="2890"/>
      <c r="J1274" s="2890"/>
      <c r="K1274" s="2410"/>
      <c r="L1274" s="2411"/>
    </row>
    <row r="1275" spans="2:12" ht="13.5">
      <c r="B1275" s="858">
        <f t="shared" si="25"/>
        <v>1269</v>
      </c>
      <c r="C1275" s="872"/>
      <c r="D1275" s="2872" t="s">
        <v>4674</v>
      </c>
      <c r="E1275" s="2872"/>
      <c r="F1275" s="2890"/>
      <c r="G1275" s="2890"/>
      <c r="H1275" s="2890"/>
      <c r="I1275" s="2890"/>
      <c r="J1275" s="2890"/>
      <c r="K1275" s="2410"/>
      <c r="L1275" s="2411"/>
    </row>
    <row r="1276" spans="2:12" ht="13.5">
      <c r="B1276" s="858">
        <f t="shared" si="25"/>
        <v>1270</v>
      </c>
      <c r="C1276" s="872"/>
      <c r="D1276" s="2872" t="s">
        <v>4697</v>
      </c>
      <c r="E1276" s="2872"/>
      <c r="F1276" s="2890"/>
      <c r="G1276" s="2890"/>
      <c r="H1276" s="2890"/>
      <c r="I1276" s="2890"/>
      <c r="J1276" s="2890"/>
      <c r="K1276" s="2410"/>
      <c r="L1276" s="2411"/>
    </row>
    <row r="1277" spans="2:12" ht="13.5">
      <c r="B1277" s="858">
        <f t="shared" si="25"/>
        <v>1271</v>
      </c>
      <c r="C1277" s="872"/>
      <c r="D1277" s="2872" t="s">
        <v>4676</v>
      </c>
      <c r="E1277" s="2872"/>
      <c r="F1277" s="2890"/>
      <c r="G1277" s="2890"/>
      <c r="H1277" s="2890"/>
      <c r="I1277" s="2890"/>
      <c r="J1277" s="2890"/>
      <c r="K1277" s="2410"/>
      <c r="L1277" s="2411"/>
    </row>
    <row r="1278" spans="2:12" ht="13.5">
      <c r="B1278" s="858">
        <f t="shared" si="25"/>
        <v>1272</v>
      </c>
      <c r="C1278" s="2886"/>
      <c r="D1278" s="2872" t="s">
        <v>4690</v>
      </c>
      <c r="E1278" s="2872"/>
      <c r="F1278" s="2890"/>
      <c r="G1278" s="2890"/>
      <c r="H1278" s="2890"/>
      <c r="I1278" s="2890"/>
      <c r="J1278" s="2890"/>
      <c r="K1278" s="2410"/>
      <c r="L1278" s="2411"/>
    </row>
    <row r="1279" spans="2:12" ht="13.5">
      <c r="B1279" s="858">
        <f t="shared" si="25"/>
        <v>1273</v>
      </c>
      <c r="C1279" s="867" t="s">
        <v>5037</v>
      </c>
      <c r="D1279" s="2872"/>
      <c r="E1279" s="2872"/>
      <c r="F1279" s="2890"/>
      <c r="G1279" s="2890"/>
      <c r="H1279" s="2890"/>
      <c r="I1279" s="2890"/>
      <c r="J1279" s="2890"/>
      <c r="K1279" s="2410"/>
      <c r="L1279" s="2411"/>
    </row>
    <row r="1280" spans="2:12" ht="13.5">
      <c r="B1280" s="858">
        <f t="shared" si="25"/>
        <v>1274</v>
      </c>
      <c r="C1280" s="872"/>
      <c r="D1280" s="2872" t="s">
        <v>4673</v>
      </c>
      <c r="E1280" s="2872"/>
      <c r="F1280" s="2890"/>
      <c r="G1280" s="2890"/>
      <c r="H1280" s="2890"/>
      <c r="I1280" s="2890"/>
      <c r="J1280" s="2890"/>
      <c r="K1280" s="2410"/>
      <c r="L1280" s="2411"/>
    </row>
    <row r="1281" spans="2:12" ht="13.5">
      <c r="B1281" s="858">
        <f t="shared" si="25"/>
        <v>1275</v>
      </c>
      <c r="C1281" s="872"/>
      <c r="D1281" s="2872" t="s">
        <v>4674</v>
      </c>
      <c r="E1281" s="2872"/>
      <c r="F1281" s="2890"/>
      <c r="G1281" s="2890"/>
      <c r="H1281" s="2890"/>
      <c r="I1281" s="2890"/>
      <c r="J1281" s="2890"/>
      <c r="K1281" s="2410"/>
      <c r="L1281" s="2411"/>
    </row>
    <row r="1282" spans="2:12" ht="13.5">
      <c r="B1282" s="858">
        <f t="shared" si="25"/>
        <v>1276</v>
      </c>
      <c r="C1282" s="872"/>
      <c r="D1282" s="2872" t="s">
        <v>4675</v>
      </c>
      <c r="E1282" s="2872"/>
      <c r="F1282" s="2890"/>
      <c r="G1282" s="2890"/>
      <c r="H1282" s="2890"/>
      <c r="I1282" s="2890"/>
      <c r="J1282" s="2890"/>
      <c r="K1282" s="2410"/>
      <c r="L1282" s="2411"/>
    </row>
    <row r="1283" spans="2:12" ht="13.5">
      <c r="B1283" s="858">
        <f t="shared" si="25"/>
        <v>1277</v>
      </c>
      <c r="C1283" s="872"/>
      <c r="D1283" s="2872" t="s">
        <v>4676</v>
      </c>
      <c r="E1283" s="2872"/>
      <c r="F1283" s="2890"/>
      <c r="G1283" s="2890"/>
      <c r="H1283" s="2890"/>
      <c r="I1283" s="2890"/>
      <c r="J1283" s="2890"/>
      <c r="K1283" s="2410"/>
      <c r="L1283" s="2411"/>
    </row>
    <row r="1284" spans="2:12" ht="13.5">
      <c r="B1284" s="858">
        <f t="shared" si="25"/>
        <v>1278</v>
      </c>
      <c r="C1284" s="2886"/>
      <c r="D1284" s="2872" t="s">
        <v>4690</v>
      </c>
      <c r="E1284" s="2872"/>
      <c r="F1284" s="2890"/>
      <c r="G1284" s="2890"/>
      <c r="H1284" s="2890"/>
      <c r="I1284" s="2890"/>
      <c r="J1284" s="2890"/>
      <c r="K1284" s="2410"/>
      <c r="L1284" s="2411"/>
    </row>
    <row r="1285" spans="2:12" ht="13.5">
      <c r="B1285" s="858">
        <f t="shared" si="25"/>
        <v>1279</v>
      </c>
      <c r="C1285" s="2881" t="s">
        <v>4856</v>
      </c>
      <c r="D1285" s="2872"/>
      <c r="E1285" s="2872"/>
      <c r="F1285" s="2890"/>
      <c r="G1285" s="2890"/>
      <c r="H1285" s="2890"/>
      <c r="I1285" s="2890"/>
      <c r="J1285" s="2890"/>
      <c r="K1285" s="2410"/>
      <c r="L1285" s="2411"/>
    </row>
    <row r="1286" spans="2:12" ht="13.5">
      <c r="B1286" s="858">
        <f t="shared" si="25"/>
        <v>1280</v>
      </c>
      <c r="C1286" s="2881" t="s">
        <v>4865</v>
      </c>
      <c r="D1286" s="2872"/>
      <c r="E1286" s="2872"/>
      <c r="F1286" s="2890"/>
      <c r="G1286" s="2890"/>
      <c r="H1286" s="2890"/>
      <c r="I1286" s="2890"/>
      <c r="J1286" s="2890"/>
      <c r="K1286" s="2410"/>
      <c r="L1286" s="2411"/>
    </row>
    <row r="1287" spans="2:12" ht="13.5">
      <c r="B1287" s="858">
        <f t="shared" si="25"/>
        <v>1281</v>
      </c>
      <c r="C1287" s="2881" t="s">
        <v>4891</v>
      </c>
      <c r="D1287" s="2872"/>
      <c r="E1287" s="2872"/>
      <c r="F1287" s="2890"/>
      <c r="G1287" s="2890"/>
      <c r="H1287" s="2890"/>
      <c r="I1287" s="2890"/>
      <c r="J1287" s="2890"/>
      <c r="K1287" s="2410"/>
      <c r="L1287" s="2411"/>
    </row>
    <row r="1288" spans="2:12" ht="13.5">
      <c r="B1288" s="858">
        <f t="shared" si="25"/>
        <v>1282</v>
      </c>
      <c r="C1288" s="2881" t="s">
        <v>4965</v>
      </c>
      <c r="D1288" s="2872"/>
      <c r="E1288" s="2872"/>
      <c r="F1288" s="2890"/>
      <c r="G1288" s="2890"/>
      <c r="H1288" s="2890"/>
      <c r="I1288" s="2890"/>
      <c r="J1288" s="2890"/>
      <c r="K1288" s="2410"/>
      <c r="L1288" s="2411"/>
    </row>
    <row r="1289" spans="2:12" ht="13.5">
      <c r="B1289" s="858">
        <f t="shared" si="25"/>
        <v>1283</v>
      </c>
      <c r="C1289" s="2881" t="s">
        <v>4988</v>
      </c>
      <c r="D1289" s="2872"/>
      <c r="E1289" s="2872"/>
      <c r="F1289" s="2890"/>
      <c r="G1289" s="2890"/>
      <c r="H1289" s="2890"/>
      <c r="I1289" s="2890"/>
      <c r="J1289" s="2890"/>
      <c r="K1289" s="2410"/>
      <c r="L1289" s="2411"/>
    </row>
    <row r="1290" spans="2:12" ht="13.5">
      <c r="B1290" s="858">
        <f t="shared" si="25"/>
        <v>1284</v>
      </c>
      <c r="C1290" s="867" t="s">
        <v>5038</v>
      </c>
      <c r="D1290" s="2872"/>
      <c r="E1290" s="2872"/>
      <c r="F1290" s="2890"/>
      <c r="G1290" s="2890"/>
      <c r="H1290" s="2890"/>
      <c r="I1290" s="2890"/>
      <c r="J1290" s="2890"/>
      <c r="K1290" s="2410"/>
      <c r="L1290" s="2411"/>
    </row>
    <row r="1291" spans="2:12" ht="13.5">
      <c r="B1291" s="858">
        <f t="shared" si="25"/>
        <v>1285</v>
      </c>
      <c r="C1291" s="872"/>
      <c r="D1291" s="2870" t="s">
        <v>5039</v>
      </c>
      <c r="E1291" s="2872"/>
      <c r="F1291" s="2890"/>
      <c r="G1291" s="2890"/>
      <c r="H1291" s="2890"/>
      <c r="I1291" s="2890"/>
      <c r="J1291" s="2890"/>
      <c r="K1291" s="2410"/>
      <c r="L1291" s="2411"/>
    </row>
    <row r="1292" spans="2:12" ht="13.5">
      <c r="B1292" s="858">
        <f t="shared" si="25"/>
        <v>1286</v>
      </c>
      <c r="C1292" s="872"/>
      <c r="D1292" s="1028"/>
      <c r="E1292" s="2872" t="s">
        <v>4681</v>
      </c>
      <c r="F1292" s="2890"/>
      <c r="G1292" s="2890"/>
      <c r="H1292" s="2890"/>
      <c r="I1292" s="2890"/>
      <c r="J1292" s="2890"/>
      <c r="K1292" s="2410"/>
      <c r="L1292" s="2411"/>
    </row>
    <row r="1293" spans="2:12" ht="13.5">
      <c r="B1293" s="858">
        <f t="shared" si="25"/>
        <v>1287</v>
      </c>
      <c r="C1293" s="872"/>
      <c r="D1293" s="1028"/>
      <c r="E1293" s="2872" t="s">
        <v>4682</v>
      </c>
      <c r="F1293" s="2890"/>
      <c r="G1293" s="2890"/>
      <c r="H1293" s="2890"/>
      <c r="I1293" s="2890"/>
      <c r="J1293" s="2890"/>
      <c r="K1293" s="2410"/>
      <c r="L1293" s="2411"/>
    </row>
    <row r="1294" spans="2:12" ht="13.5">
      <c r="B1294" s="858">
        <f t="shared" si="25"/>
        <v>1288</v>
      </c>
      <c r="C1294" s="872"/>
      <c r="D1294" s="1028"/>
      <c r="E1294" s="2872" t="s">
        <v>5040</v>
      </c>
      <c r="F1294" s="2890"/>
      <c r="G1294" s="2890"/>
      <c r="H1294" s="2890"/>
      <c r="I1294" s="2890"/>
      <c r="J1294" s="2890"/>
      <c r="K1294" s="2410"/>
      <c r="L1294" s="2411"/>
    </row>
    <row r="1295" spans="2:12" ht="13.5">
      <c r="B1295" s="858">
        <f t="shared" si="25"/>
        <v>1289</v>
      </c>
      <c r="C1295" s="872"/>
      <c r="D1295" s="1520"/>
      <c r="E1295" s="2872" t="s">
        <v>4684</v>
      </c>
      <c r="F1295" s="2890"/>
      <c r="G1295" s="2890"/>
      <c r="H1295" s="2890"/>
      <c r="I1295" s="2890"/>
      <c r="J1295" s="2890"/>
      <c r="K1295" s="2410"/>
      <c r="L1295" s="2411"/>
    </row>
    <row r="1296" spans="2:12" ht="13.5">
      <c r="B1296" s="858">
        <f t="shared" si="25"/>
        <v>1290</v>
      </c>
      <c r="C1296" s="2886"/>
      <c r="D1296" s="2872" t="s">
        <v>5041</v>
      </c>
      <c r="E1296" s="2872"/>
      <c r="F1296" s="2890"/>
      <c r="G1296" s="2890"/>
      <c r="H1296" s="2890"/>
      <c r="I1296" s="2890"/>
      <c r="J1296" s="2890"/>
      <c r="K1296" s="2410"/>
      <c r="L1296" s="2411"/>
    </row>
    <row r="1297" spans="2:12" ht="13.5">
      <c r="B1297" s="858">
        <f t="shared" si="25"/>
        <v>1291</v>
      </c>
      <c r="C1297" s="2881" t="s">
        <v>5042</v>
      </c>
      <c r="D1297" s="2872"/>
      <c r="E1297" s="2872"/>
      <c r="F1297" s="2890"/>
      <c r="G1297" s="2890"/>
      <c r="H1297" s="2890"/>
      <c r="I1297" s="2890"/>
      <c r="J1297" s="2890"/>
      <c r="K1297" s="2410"/>
      <c r="L1297" s="2411"/>
    </row>
    <row r="1298" spans="2:12" ht="13.5">
      <c r="B1298" s="858">
        <f t="shared" si="25"/>
        <v>1292</v>
      </c>
      <c r="C1298" s="2881" t="s">
        <v>5043</v>
      </c>
      <c r="D1298" s="2872"/>
      <c r="E1298" s="2872"/>
      <c r="F1298" s="2890"/>
      <c r="G1298" s="2890"/>
      <c r="H1298" s="2890"/>
      <c r="I1298" s="2890"/>
      <c r="J1298" s="2890"/>
      <c r="K1298" s="2410"/>
      <c r="L1298" s="2411"/>
    </row>
    <row r="1299" spans="2:12" ht="13.5">
      <c r="B1299" s="858">
        <f t="shared" si="25"/>
        <v>1293</v>
      </c>
      <c r="C1299" s="867" t="s">
        <v>5044</v>
      </c>
      <c r="D1299" s="2872"/>
      <c r="E1299" s="2872"/>
      <c r="F1299" s="2890"/>
      <c r="G1299" s="2890"/>
      <c r="H1299" s="2890"/>
      <c r="I1299" s="2890"/>
      <c r="J1299" s="2890"/>
      <c r="K1299" s="2410"/>
      <c r="L1299" s="2411"/>
    </row>
    <row r="1300" spans="2:12" ht="13.5">
      <c r="B1300" s="858">
        <f t="shared" si="25"/>
        <v>1294</v>
      </c>
      <c r="C1300" s="872"/>
      <c r="D1300" s="2872" t="s">
        <v>5045</v>
      </c>
      <c r="E1300" s="2872"/>
      <c r="F1300" s="2890"/>
      <c r="G1300" s="2890"/>
      <c r="H1300" s="2890"/>
      <c r="I1300" s="2890"/>
      <c r="J1300" s="2890"/>
      <c r="K1300" s="2410"/>
      <c r="L1300" s="2411"/>
    </row>
    <row r="1301" spans="2:12" ht="13.5">
      <c r="B1301" s="858">
        <f t="shared" si="25"/>
        <v>1295</v>
      </c>
      <c r="C1301" s="872"/>
      <c r="D1301" s="2872" t="s">
        <v>5046</v>
      </c>
      <c r="E1301" s="2872"/>
      <c r="F1301" s="2890"/>
      <c r="G1301" s="2890"/>
      <c r="H1301" s="2890"/>
      <c r="I1301" s="2890"/>
      <c r="J1301" s="2890"/>
      <c r="K1301" s="2410"/>
      <c r="L1301" s="2411"/>
    </row>
    <row r="1302" spans="2:12" ht="13.5">
      <c r="B1302" s="858">
        <f t="shared" si="25"/>
        <v>1296</v>
      </c>
      <c r="C1302" s="872"/>
      <c r="D1302" s="2872" t="s">
        <v>5047</v>
      </c>
      <c r="E1302" s="2872"/>
      <c r="F1302" s="2890"/>
      <c r="G1302" s="2890"/>
      <c r="H1302" s="2890"/>
      <c r="I1302" s="2890"/>
      <c r="J1302" s="2890"/>
      <c r="K1302" s="2410"/>
      <c r="L1302" s="2411"/>
    </row>
    <row r="1303" spans="2:12" ht="13.5">
      <c r="B1303" s="858">
        <f t="shared" si="25"/>
        <v>1297</v>
      </c>
      <c r="C1303" s="872"/>
      <c r="D1303" s="2872" t="s">
        <v>5048</v>
      </c>
      <c r="E1303" s="2872"/>
      <c r="F1303" s="2890"/>
      <c r="G1303" s="2890"/>
      <c r="H1303" s="2890"/>
      <c r="I1303" s="2890"/>
      <c r="J1303" s="2890"/>
      <c r="K1303" s="2410"/>
      <c r="L1303" s="2411"/>
    </row>
    <row r="1304" spans="2:12" ht="13.5">
      <c r="B1304" s="858">
        <f t="shared" si="25"/>
        <v>1298</v>
      </c>
      <c r="C1304" s="872"/>
      <c r="D1304" s="2872" t="s">
        <v>5049</v>
      </c>
      <c r="E1304" s="2872"/>
      <c r="F1304" s="2890"/>
      <c r="G1304" s="2890"/>
      <c r="H1304" s="2890"/>
      <c r="I1304" s="2890"/>
      <c r="J1304" s="2890"/>
      <c r="K1304" s="2410"/>
      <c r="L1304" s="2411"/>
    </row>
    <row r="1305" spans="2:12" ht="13.5">
      <c r="B1305" s="858">
        <f t="shared" si="25"/>
        <v>1299</v>
      </c>
      <c r="C1305" s="872"/>
      <c r="D1305" s="2872" t="s">
        <v>5050</v>
      </c>
      <c r="E1305" s="2872"/>
      <c r="F1305" s="2890"/>
      <c r="G1305" s="2890"/>
      <c r="H1305" s="2890"/>
      <c r="I1305" s="2890"/>
      <c r="J1305" s="2890"/>
      <c r="K1305" s="2410"/>
      <c r="L1305" s="2411"/>
    </row>
    <row r="1306" spans="2:12" ht="13.5">
      <c r="B1306" s="858">
        <f t="shared" si="25"/>
        <v>1300</v>
      </c>
      <c r="C1306" s="872"/>
      <c r="D1306" s="2872" t="s">
        <v>5051</v>
      </c>
      <c r="E1306" s="2872"/>
      <c r="F1306" s="2890"/>
      <c r="G1306" s="2890"/>
      <c r="H1306" s="2890"/>
      <c r="I1306" s="2890"/>
      <c r="J1306" s="2890"/>
      <c r="K1306" s="2410"/>
      <c r="L1306" s="2411"/>
    </row>
    <row r="1307" spans="2:12" ht="13.5">
      <c r="B1307" s="858">
        <f t="shared" si="25"/>
        <v>1301</v>
      </c>
      <c r="C1307" s="2886"/>
      <c r="D1307" s="2872" t="s">
        <v>5052</v>
      </c>
      <c r="E1307" s="2872"/>
      <c r="F1307" s="2890"/>
      <c r="G1307" s="2890"/>
      <c r="H1307" s="2890"/>
      <c r="I1307" s="2890"/>
      <c r="J1307" s="2890"/>
      <c r="K1307" s="2410"/>
      <c r="L1307" s="2411"/>
    </row>
    <row r="1308" spans="2:12" ht="13.5">
      <c r="B1308" s="858">
        <f t="shared" si="25"/>
        <v>1302</v>
      </c>
      <c r="C1308" s="867" t="s">
        <v>5053</v>
      </c>
      <c r="D1308" s="2872"/>
      <c r="E1308" s="2872"/>
      <c r="F1308" s="2890"/>
      <c r="G1308" s="2890"/>
      <c r="H1308" s="2890"/>
      <c r="I1308" s="2890"/>
      <c r="J1308" s="2890"/>
      <c r="K1308" s="2410"/>
      <c r="L1308" s="2411"/>
    </row>
    <row r="1309" spans="2:12" ht="13.5">
      <c r="B1309" s="858">
        <f t="shared" si="25"/>
        <v>1303</v>
      </c>
      <c r="C1309" s="872"/>
      <c r="D1309" s="2872" t="s">
        <v>5054</v>
      </c>
      <c r="E1309" s="2872"/>
      <c r="F1309" s="2890"/>
      <c r="G1309" s="2890"/>
      <c r="H1309" s="2890"/>
      <c r="I1309" s="2890"/>
      <c r="J1309" s="2890"/>
      <c r="K1309" s="2410"/>
      <c r="L1309" s="2411"/>
    </row>
    <row r="1310" spans="2:12" ht="13.5">
      <c r="B1310" s="858">
        <f t="shared" si="25"/>
        <v>1304</v>
      </c>
      <c r="C1310" s="872"/>
      <c r="D1310" s="2872" t="s">
        <v>5055</v>
      </c>
      <c r="E1310" s="2872"/>
      <c r="F1310" s="2890"/>
      <c r="G1310" s="2890"/>
      <c r="H1310" s="2890"/>
      <c r="I1310" s="2890"/>
      <c r="J1310" s="2890"/>
      <c r="K1310" s="2410"/>
      <c r="L1310" s="2411"/>
    </row>
    <row r="1311" spans="2:12" ht="13.5">
      <c r="B1311" s="858">
        <f t="shared" si="25"/>
        <v>1305</v>
      </c>
      <c r="C1311" s="2886"/>
      <c r="D1311" s="2872" t="s">
        <v>5056</v>
      </c>
      <c r="E1311" s="2872"/>
      <c r="F1311" s="2890"/>
      <c r="G1311" s="2890"/>
      <c r="H1311" s="2890"/>
      <c r="I1311" s="2890"/>
      <c r="J1311" s="2890"/>
      <c r="K1311" s="2410"/>
      <c r="L1311" s="2411"/>
    </row>
    <row r="1312" spans="2:12" ht="13.5">
      <c r="B1312" s="858">
        <f t="shared" si="25"/>
        <v>1306</v>
      </c>
      <c r="C1312" s="2881" t="s">
        <v>5057</v>
      </c>
      <c r="D1312" s="2872"/>
      <c r="E1312" s="2872"/>
      <c r="F1312" s="2890"/>
      <c r="G1312" s="2890"/>
      <c r="H1312" s="2890"/>
      <c r="I1312" s="2890"/>
      <c r="J1312" s="2890"/>
      <c r="K1312" s="2410"/>
      <c r="L1312" s="2411"/>
    </row>
    <row r="1313" spans="2:12" ht="13.5">
      <c r="B1313" s="858">
        <f t="shared" si="25"/>
        <v>1307</v>
      </c>
      <c r="C1313" s="867" t="s">
        <v>5058</v>
      </c>
      <c r="D1313" s="2872"/>
      <c r="E1313" s="2872"/>
      <c r="F1313" s="2890"/>
      <c r="G1313" s="2890"/>
      <c r="H1313" s="2890"/>
      <c r="I1313" s="2890"/>
      <c r="J1313" s="2890"/>
      <c r="K1313" s="2410"/>
      <c r="L1313" s="2411"/>
    </row>
    <row r="1314" spans="2:12" ht="13.5">
      <c r="B1314" s="858">
        <f t="shared" si="25"/>
        <v>1308</v>
      </c>
      <c r="C1314" s="872"/>
      <c r="D1314" s="2870" t="s">
        <v>5059</v>
      </c>
      <c r="E1314" s="2872"/>
      <c r="F1314" s="2890"/>
      <c r="G1314" s="2890"/>
      <c r="H1314" s="2890"/>
      <c r="I1314" s="2890"/>
      <c r="J1314" s="2890"/>
      <c r="K1314" s="2410"/>
      <c r="L1314" s="2411"/>
    </row>
    <row r="1315" spans="2:12" ht="13.5">
      <c r="B1315" s="858">
        <f t="shared" si="25"/>
        <v>1309</v>
      </c>
      <c r="C1315" s="872"/>
      <c r="D1315" s="1028"/>
      <c r="E1315" s="2872" t="s">
        <v>5060</v>
      </c>
      <c r="F1315" s="2890"/>
      <c r="G1315" s="2890"/>
      <c r="H1315" s="2890"/>
      <c r="I1315" s="2890"/>
      <c r="J1315" s="2890"/>
      <c r="K1315" s="2410"/>
      <c r="L1315" s="2411"/>
    </row>
    <row r="1316" spans="2:12" ht="13.5">
      <c r="B1316" s="858">
        <f t="shared" si="25"/>
        <v>1310</v>
      </c>
      <c r="C1316" s="872"/>
      <c r="D1316" s="1028"/>
      <c r="E1316" s="2872" t="s">
        <v>5061</v>
      </c>
      <c r="F1316" s="2890"/>
      <c r="G1316" s="2890"/>
      <c r="H1316" s="2890"/>
      <c r="I1316" s="2890"/>
      <c r="J1316" s="2890"/>
      <c r="K1316" s="2410"/>
      <c r="L1316" s="2411"/>
    </row>
    <row r="1317" spans="2:12" ht="13.5">
      <c r="B1317" s="858">
        <f>B1316+1</f>
        <v>1311</v>
      </c>
      <c r="C1317" s="872"/>
      <c r="D1317" s="2872" t="s">
        <v>5062</v>
      </c>
      <c r="E1317" s="2872"/>
      <c r="F1317" s="2890"/>
      <c r="G1317" s="2890"/>
      <c r="H1317" s="2890"/>
      <c r="I1317" s="2890"/>
      <c r="J1317" s="2890"/>
      <c r="K1317" s="2410"/>
      <c r="L1317" s="2411"/>
    </row>
    <row r="1318" spans="2:12" ht="13.5">
      <c r="B1318" s="858">
        <f t="shared" ref="B1318:B1353" si="26">B1317+1</f>
        <v>1312</v>
      </c>
      <c r="C1318" s="872"/>
      <c r="D1318" s="1028"/>
      <c r="E1318" s="2872" t="s">
        <v>5063</v>
      </c>
      <c r="F1318" s="2890"/>
      <c r="G1318" s="2890"/>
      <c r="H1318" s="2890"/>
      <c r="I1318" s="2890"/>
      <c r="J1318" s="2890"/>
      <c r="K1318" s="2410"/>
      <c r="L1318" s="2411"/>
    </row>
    <row r="1319" spans="2:12" ht="13.5">
      <c r="B1319" s="858">
        <f t="shared" si="26"/>
        <v>1313</v>
      </c>
      <c r="C1319" s="872"/>
      <c r="D1319" s="1028"/>
      <c r="E1319" s="2872" t="s">
        <v>5064</v>
      </c>
      <c r="F1319" s="2890"/>
      <c r="G1319" s="2890"/>
      <c r="H1319" s="2890"/>
      <c r="I1319" s="2890"/>
      <c r="J1319" s="2890"/>
      <c r="K1319" s="2410"/>
      <c r="L1319" s="2411"/>
    </row>
    <row r="1320" spans="2:12" ht="13.5">
      <c r="B1320" s="858">
        <f t="shared" si="26"/>
        <v>1314</v>
      </c>
      <c r="C1320" s="872"/>
      <c r="D1320" s="1028"/>
      <c r="E1320" s="2872" t="s">
        <v>5065</v>
      </c>
      <c r="F1320" s="2890"/>
      <c r="G1320" s="2890"/>
      <c r="H1320" s="2890"/>
      <c r="I1320" s="2890"/>
      <c r="J1320" s="2890"/>
      <c r="K1320" s="2410"/>
      <c r="L1320" s="2411"/>
    </row>
    <row r="1321" spans="2:12" ht="13.5">
      <c r="B1321" s="858">
        <f t="shared" si="26"/>
        <v>1315</v>
      </c>
      <c r="C1321" s="872"/>
      <c r="D1321" s="1520"/>
      <c r="E1321" s="2872" t="s">
        <v>5066</v>
      </c>
      <c r="F1321" s="2890"/>
      <c r="G1321" s="2890"/>
      <c r="H1321" s="2890"/>
      <c r="I1321" s="2890"/>
      <c r="J1321" s="2890"/>
      <c r="K1321" s="2410"/>
      <c r="L1321" s="2411"/>
    </row>
    <row r="1322" spans="2:12" ht="13.5">
      <c r="B1322" s="858">
        <f>B1321+1</f>
        <v>1316</v>
      </c>
      <c r="C1322" s="872"/>
      <c r="D1322" s="2872" t="s">
        <v>5067</v>
      </c>
      <c r="E1322" s="2872"/>
      <c r="F1322" s="2890"/>
      <c r="G1322" s="2890"/>
      <c r="H1322" s="2890"/>
      <c r="I1322" s="2890"/>
      <c r="J1322" s="2890"/>
      <c r="K1322" s="2410"/>
      <c r="L1322" s="2411"/>
    </row>
    <row r="1323" spans="2:12" ht="13.5">
      <c r="B1323" s="858">
        <f t="shared" si="26"/>
        <v>1317</v>
      </c>
      <c r="C1323" s="872"/>
      <c r="D1323" s="1028"/>
      <c r="E1323" s="2872" t="s">
        <v>5068</v>
      </c>
      <c r="F1323" s="2890"/>
      <c r="G1323" s="2890"/>
      <c r="H1323" s="2890"/>
      <c r="I1323" s="2890"/>
      <c r="J1323" s="2890"/>
      <c r="K1323" s="2410"/>
      <c r="L1323" s="2411"/>
    </row>
    <row r="1324" spans="2:12" ht="13.5">
      <c r="B1324" s="858">
        <f t="shared" si="26"/>
        <v>1318</v>
      </c>
      <c r="C1324" s="872"/>
      <c r="D1324" s="1028"/>
      <c r="E1324" s="2872" t="s">
        <v>5069</v>
      </c>
      <c r="F1324" s="2890"/>
      <c r="G1324" s="2890"/>
      <c r="H1324" s="2890"/>
      <c r="I1324" s="2890"/>
      <c r="J1324" s="2890"/>
      <c r="K1324" s="2410"/>
      <c r="L1324" s="2411"/>
    </row>
    <row r="1325" spans="2:12" ht="13.5">
      <c r="B1325" s="858">
        <f>B1324+1</f>
        <v>1319</v>
      </c>
      <c r="C1325" s="872"/>
      <c r="D1325" s="2872" t="s">
        <v>5070</v>
      </c>
      <c r="E1325" s="2872"/>
      <c r="F1325" s="2890"/>
      <c r="G1325" s="2890"/>
      <c r="H1325" s="2890"/>
      <c r="I1325" s="2890"/>
      <c r="J1325" s="2890"/>
      <c r="K1325" s="2410"/>
      <c r="L1325" s="2411"/>
    </row>
    <row r="1326" spans="2:12" ht="13.5">
      <c r="B1326" s="858">
        <f t="shared" ref="B1326:B1330" si="27">B1325+1</f>
        <v>1320</v>
      </c>
      <c r="C1326" s="872"/>
      <c r="D1326" s="1028"/>
      <c r="E1326" s="2872" t="s">
        <v>5071</v>
      </c>
      <c r="F1326" s="2890"/>
      <c r="G1326" s="2890"/>
      <c r="H1326" s="2890"/>
      <c r="I1326" s="2890"/>
      <c r="J1326" s="2890"/>
      <c r="K1326" s="2410"/>
      <c r="L1326" s="2411"/>
    </row>
    <row r="1327" spans="2:12" ht="13.5">
      <c r="B1327" s="858">
        <f t="shared" si="27"/>
        <v>1321</v>
      </c>
      <c r="C1327" s="872"/>
      <c r="D1327" s="1028"/>
      <c r="E1327" s="2872" t="s">
        <v>5072</v>
      </c>
      <c r="F1327" s="2890"/>
      <c r="G1327" s="2890"/>
      <c r="H1327" s="2890"/>
      <c r="I1327" s="2890"/>
      <c r="J1327" s="2890"/>
      <c r="K1327" s="2410"/>
      <c r="L1327" s="2411"/>
    </row>
    <row r="1328" spans="2:12" ht="13.5">
      <c r="B1328" s="858">
        <f>B1327+1</f>
        <v>1322</v>
      </c>
      <c r="C1328" s="872"/>
      <c r="D1328" s="2872" t="s">
        <v>5073</v>
      </c>
      <c r="E1328" s="2872"/>
      <c r="F1328" s="2890"/>
      <c r="G1328" s="2890"/>
      <c r="H1328" s="2890"/>
      <c r="I1328" s="2890"/>
      <c r="J1328" s="2890"/>
      <c r="K1328" s="2410"/>
      <c r="L1328" s="2411"/>
    </row>
    <row r="1329" spans="2:12" ht="13.5">
      <c r="B1329" s="858">
        <f t="shared" si="27"/>
        <v>1323</v>
      </c>
      <c r="C1329" s="872"/>
      <c r="D1329" s="1028"/>
      <c r="E1329" s="2872" t="s">
        <v>5074</v>
      </c>
      <c r="F1329" s="2890"/>
      <c r="G1329" s="2890"/>
      <c r="H1329" s="2890"/>
      <c r="I1329" s="2890"/>
      <c r="J1329" s="2890"/>
      <c r="K1329" s="2410"/>
      <c r="L1329" s="2411"/>
    </row>
    <row r="1330" spans="2:12" ht="13.5">
      <c r="B1330" s="858">
        <f t="shared" si="27"/>
        <v>1324</v>
      </c>
      <c r="C1330" s="872"/>
      <c r="D1330" s="1028"/>
      <c r="E1330" s="2872" t="s">
        <v>5075</v>
      </c>
      <c r="F1330" s="2890"/>
      <c r="G1330" s="2890"/>
      <c r="H1330" s="2890"/>
      <c r="I1330" s="2890"/>
      <c r="J1330" s="2890"/>
      <c r="K1330" s="2410"/>
      <c r="L1330" s="2411"/>
    </row>
    <row r="1331" spans="2:12" ht="13.5">
      <c r="B1331" s="858">
        <f>B1330+1</f>
        <v>1325</v>
      </c>
      <c r="C1331" s="2886"/>
      <c r="D1331" s="2872" t="s">
        <v>5076</v>
      </c>
      <c r="E1331" s="2872"/>
      <c r="F1331" s="2890"/>
      <c r="G1331" s="2890"/>
      <c r="H1331" s="2890"/>
      <c r="I1331" s="2890"/>
      <c r="J1331" s="2890"/>
      <c r="K1331" s="2410"/>
      <c r="L1331" s="2411"/>
    </row>
    <row r="1332" spans="2:12" ht="13.5">
      <c r="B1332" s="858">
        <f t="shared" si="26"/>
        <v>1326</v>
      </c>
      <c r="C1332" s="867" t="s">
        <v>5077</v>
      </c>
      <c r="D1332" s="2872"/>
      <c r="E1332" s="2872"/>
      <c r="F1332" s="2890"/>
      <c r="G1332" s="2890"/>
      <c r="H1332" s="2890"/>
      <c r="I1332" s="2890"/>
      <c r="J1332" s="2890"/>
      <c r="K1332" s="2410"/>
      <c r="L1332" s="2411"/>
    </row>
    <row r="1333" spans="2:12" ht="13.5">
      <c r="B1333" s="858">
        <f t="shared" si="26"/>
        <v>1327</v>
      </c>
      <c r="C1333" s="872"/>
      <c r="D1333" s="2872" t="s">
        <v>5078</v>
      </c>
      <c r="E1333" s="2872"/>
      <c r="F1333" s="2890"/>
      <c r="G1333" s="2890"/>
      <c r="H1333" s="2890"/>
      <c r="I1333" s="2890"/>
      <c r="J1333" s="2890"/>
      <c r="K1333" s="2410"/>
      <c r="L1333" s="2411"/>
    </row>
    <row r="1334" spans="2:12" ht="13.5">
      <c r="B1334" s="858">
        <f t="shared" si="26"/>
        <v>1328</v>
      </c>
      <c r="C1334" s="872"/>
      <c r="D1334" s="1028"/>
      <c r="E1334" s="2872" t="s">
        <v>5079</v>
      </c>
      <c r="F1334" s="2890"/>
      <c r="G1334" s="2890"/>
      <c r="H1334" s="2890"/>
      <c r="I1334" s="2890"/>
      <c r="J1334" s="2890"/>
      <c r="K1334" s="2410"/>
      <c r="L1334" s="2411"/>
    </row>
    <row r="1335" spans="2:12" ht="13.5">
      <c r="B1335" s="858">
        <f t="shared" si="26"/>
        <v>1329</v>
      </c>
      <c r="C1335" s="872"/>
      <c r="D1335" s="1028"/>
      <c r="E1335" s="2872" t="s">
        <v>5080</v>
      </c>
      <c r="F1335" s="2890"/>
      <c r="G1335" s="2890"/>
      <c r="H1335" s="2890"/>
      <c r="I1335" s="2890"/>
      <c r="J1335" s="2890"/>
      <c r="K1335" s="2410"/>
      <c r="L1335" s="2411"/>
    </row>
    <row r="1336" spans="2:12" ht="13.5">
      <c r="B1336" s="858">
        <f>B1335+1</f>
        <v>1330</v>
      </c>
      <c r="C1336" s="2886"/>
      <c r="D1336" s="2872" t="s">
        <v>5081</v>
      </c>
      <c r="E1336" s="2872"/>
      <c r="F1336" s="2890"/>
      <c r="G1336" s="2890"/>
      <c r="H1336" s="2890"/>
      <c r="I1336" s="2890"/>
      <c r="J1336" s="2890"/>
      <c r="K1336" s="2410"/>
      <c r="L1336" s="2411"/>
    </row>
    <row r="1337" spans="2:12" ht="13.5">
      <c r="B1337" s="858">
        <f t="shared" ref="B1337:B1338" si="28">B1336+1</f>
        <v>1331</v>
      </c>
      <c r="C1337" s="872"/>
      <c r="D1337" s="1028"/>
      <c r="E1337" s="2872" t="s">
        <v>5082</v>
      </c>
      <c r="F1337" s="2890"/>
      <c r="G1337" s="2890"/>
      <c r="H1337" s="2890"/>
      <c r="I1337" s="2890"/>
      <c r="J1337" s="2890"/>
      <c r="K1337" s="2410"/>
      <c r="L1337" s="2411"/>
    </row>
    <row r="1338" spans="2:12" ht="13.5">
      <c r="B1338" s="858">
        <f t="shared" si="28"/>
        <v>1332</v>
      </c>
      <c r="C1338" s="872"/>
      <c r="D1338" s="1028"/>
      <c r="E1338" s="2872" t="s">
        <v>5083</v>
      </c>
      <c r="F1338" s="2890"/>
      <c r="G1338" s="2890"/>
      <c r="H1338" s="2890"/>
      <c r="I1338" s="2890"/>
      <c r="J1338" s="2890"/>
      <c r="K1338" s="2410"/>
      <c r="L1338" s="2411"/>
    </row>
    <row r="1339" spans="2:12" ht="13.5">
      <c r="B1339" s="858">
        <f t="shared" si="26"/>
        <v>1333</v>
      </c>
      <c r="C1339" s="872"/>
      <c r="D1339" s="1028"/>
      <c r="E1339" s="2872" t="s">
        <v>5084</v>
      </c>
      <c r="F1339" s="2890"/>
      <c r="G1339" s="2890"/>
      <c r="H1339" s="2890"/>
      <c r="I1339" s="2890"/>
      <c r="J1339" s="2890"/>
      <c r="K1339" s="2410"/>
      <c r="L1339" s="2411"/>
    </row>
    <row r="1340" spans="2:12" ht="13.5">
      <c r="B1340" s="858">
        <f t="shared" si="26"/>
        <v>1334</v>
      </c>
      <c r="C1340" s="872"/>
      <c r="D1340" s="1028"/>
      <c r="E1340" s="2872" t="s">
        <v>5085</v>
      </c>
      <c r="F1340" s="2890"/>
      <c r="G1340" s="2890"/>
      <c r="H1340" s="2890"/>
      <c r="I1340" s="2890"/>
      <c r="J1340" s="2890"/>
      <c r="K1340" s="2410"/>
      <c r="L1340" s="2411"/>
    </row>
    <row r="1341" spans="2:12" ht="13.5">
      <c r="B1341" s="858">
        <f t="shared" si="26"/>
        <v>1335</v>
      </c>
      <c r="C1341" s="872"/>
      <c r="D1341" s="1028"/>
      <c r="E1341" s="2872" t="s">
        <v>5086</v>
      </c>
      <c r="F1341" s="2890"/>
      <c r="G1341" s="2890"/>
      <c r="H1341" s="2890"/>
      <c r="I1341" s="2890"/>
      <c r="J1341" s="2890"/>
      <c r="K1341" s="2410"/>
      <c r="L1341" s="2411"/>
    </row>
    <row r="1342" spans="2:12" ht="13.5">
      <c r="B1342" s="858">
        <f t="shared" si="26"/>
        <v>1336</v>
      </c>
      <c r="C1342" s="872"/>
      <c r="D1342" s="1028"/>
      <c r="E1342" s="2872" t="s">
        <v>5087</v>
      </c>
      <c r="F1342" s="2890"/>
      <c r="G1342" s="2890"/>
      <c r="H1342" s="2890"/>
      <c r="I1342" s="2890"/>
      <c r="J1342" s="2890"/>
      <c r="K1342" s="2410"/>
      <c r="L1342" s="2411"/>
    </row>
    <row r="1343" spans="2:12" ht="13.5">
      <c r="B1343" s="858">
        <f>B1342+1</f>
        <v>1337</v>
      </c>
      <c r="C1343" s="867" t="s">
        <v>5088</v>
      </c>
      <c r="D1343" s="2872"/>
      <c r="E1343" s="2872"/>
      <c r="F1343" s="2890"/>
      <c r="G1343" s="2890"/>
      <c r="H1343" s="2890"/>
      <c r="I1343" s="2890"/>
      <c r="J1343" s="2890"/>
      <c r="K1343" s="2410"/>
      <c r="L1343" s="2411"/>
    </row>
    <row r="1344" spans="2:12" ht="13.5">
      <c r="B1344" s="858">
        <f t="shared" si="26"/>
        <v>1338</v>
      </c>
      <c r="C1344" s="872"/>
      <c r="D1344" s="2872" t="s">
        <v>5089</v>
      </c>
      <c r="E1344" s="2872"/>
      <c r="F1344" s="2890"/>
      <c r="G1344" s="2890"/>
      <c r="H1344" s="2890"/>
      <c r="I1344" s="2890"/>
      <c r="J1344" s="2890"/>
      <c r="K1344" s="2410"/>
      <c r="L1344" s="2411"/>
    </row>
    <row r="1345" spans="2:12" ht="13.5">
      <c r="B1345" s="858">
        <f t="shared" si="26"/>
        <v>1339</v>
      </c>
      <c r="C1345" s="872"/>
      <c r="D1345" s="1028"/>
      <c r="E1345" s="2872" t="s">
        <v>5090</v>
      </c>
      <c r="F1345" s="2890"/>
      <c r="G1345" s="2890"/>
      <c r="H1345" s="2890"/>
      <c r="I1345" s="2890"/>
      <c r="J1345" s="2890"/>
      <c r="K1345" s="2410"/>
      <c r="L1345" s="2411"/>
    </row>
    <row r="1346" spans="2:12" ht="13.5">
      <c r="B1346" s="858">
        <f t="shared" si="26"/>
        <v>1340</v>
      </c>
      <c r="C1346" s="872"/>
      <c r="D1346" s="1028"/>
      <c r="E1346" s="2872" t="s">
        <v>5091</v>
      </c>
      <c r="F1346" s="2890"/>
      <c r="G1346" s="2890"/>
      <c r="H1346" s="2890"/>
      <c r="I1346" s="2890"/>
      <c r="J1346" s="2890"/>
      <c r="K1346" s="2410"/>
      <c r="L1346" s="2411"/>
    </row>
    <row r="1347" spans="2:12" ht="13.5">
      <c r="B1347" s="858">
        <f t="shared" si="26"/>
        <v>1341</v>
      </c>
      <c r="C1347" s="872"/>
      <c r="D1347" s="1028"/>
      <c r="E1347" s="2872" t="s">
        <v>5092</v>
      </c>
      <c r="F1347" s="2890"/>
      <c r="G1347" s="2890"/>
      <c r="H1347" s="2890"/>
      <c r="I1347" s="2890"/>
      <c r="J1347" s="2890"/>
      <c r="K1347" s="2410"/>
      <c r="L1347" s="2411"/>
    </row>
    <row r="1348" spans="2:12" ht="13.5">
      <c r="B1348" s="858">
        <f>B1347+1</f>
        <v>1342</v>
      </c>
      <c r="C1348" s="872"/>
      <c r="D1348" s="2872" t="s">
        <v>5093</v>
      </c>
      <c r="E1348" s="2872"/>
      <c r="F1348" s="2890"/>
      <c r="G1348" s="2890"/>
      <c r="H1348" s="2890"/>
      <c r="I1348" s="2890"/>
      <c r="J1348" s="2890"/>
      <c r="K1348" s="2410"/>
      <c r="L1348" s="2411"/>
    </row>
    <row r="1349" spans="2:12" ht="13.5">
      <c r="B1349" s="858">
        <f t="shared" si="26"/>
        <v>1343</v>
      </c>
      <c r="C1349" s="872"/>
      <c r="D1349" s="2872" t="s">
        <v>5094</v>
      </c>
      <c r="E1349" s="2872"/>
      <c r="F1349" s="2890"/>
      <c r="G1349" s="2890"/>
      <c r="H1349" s="2890"/>
      <c r="I1349" s="2890"/>
      <c r="J1349" s="2890"/>
      <c r="K1349" s="2410"/>
      <c r="L1349" s="2411"/>
    </row>
    <row r="1350" spans="2:12" ht="13.5">
      <c r="B1350" s="858">
        <f t="shared" si="26"/>
        <v>1344</v>
      </c>
      <c r="C1350" s="872"/>
      <c r="D1350" s="2872" t="s">
        <v>5095</v>
      </c>
      <c r="E1350" s="2872"/>
      <c r="F1350" s="2890"/>
      <c r="G1350" s="2890"/>
      <c r="H1350" s="2890"/>
      <c r="I1350" s="2890"/>
      <c r="J1350" s="2890"/>
      <c r="K1350" s="2410"/>
      <c r="L1350" s="2411"/>
    </row>
    <row r="1351" spans="2:12" ht="13.5">
      <c r="B1351" s="858">
        <f t="shared" si="26"/>
        <v>1345</v>
      </c>
      <c r="C1351" s="872"/>
      <c r="D1351" s="1028"/>
      <c r="E1351" s="2872" t="s">
        <v>5096</v>
      </c>
      <c r="F1351" s="2890"/>
      <c r="G1351" s="2890"/>
      <c r="H1351" s="2890"/>
      <c r="I1351" s="2890"/>
      <c r="J1351" s="2890"/>
      <c r="K1351" s="2410"/>
      <c r="L1351" s="2411"/>
    </row>
    <row r="1352" spans="2:12" ht="13.5">
      <c r="B1352" s="858">
        <f t="shared" si="26"/>
        <v>1346</v>
      </c>
      <c r="C1352" s="872"/>
      <c r="D1352" s="1028"/>
      <c r="E1352" s="2872" t="s">
        <v>5097</v>
      </c>
      <c r="F1352" s="2890"/>
      <c r="G1352" s="2890"/>
      <c r="H1352" s="2890"/>
      <c r="I1352" s="2890"/>
      <c r="J1352" s="2890"/>
      <c r="K1352" s="2410"/>
      <c r="L1352" s="2411"/>
    </row>
    <row r="1353" spans="2:12" ht="13.5">
      <c r="B1353" s="858">
        <f t="shared" si="26"/>
        <v>1347</v>
      </c>
      <c r="C1353" s="872"/>
      <c r="D1353" s="1028"/>
      <c r="E1353" s="2872" t="s">
        <v>5098</v>
      </c>
      <c r="F1353" s="2890"/>
      <c r="G1353" s="2890"/>
      <c r="H1353" s="2890"/>
      <c r="I1353" s="2890"/>
      <c r="J1353" s="2890"/>
      <c r="K1353" s="2410"/>
      <c r="L1353" s="2411"/>
    </row>
    <row r="1354" spans="2:12" ht="13.5">
      <c r="B1354" s="858">
        <f>B1353+1</f>
        <v>1348</v>
      </c>
      <c r="C1354" s="872"/>
      <c r="D1354" s="2872" t="s">
        <v>5099</v>
      </c>
      <c r="E1354" s="2872"/>
      <c r="F1354" s="2890"/>
      <c r="G1354" s="2890"/>
      <c r="H1354" s="2890"/>
      <c r="I1354" s="2890"/>
      <c r="J1354" s="2890"/>
      <c r="K1354" s="2410"/>
      <c r="L1354" s="2411"/>
    </row>
    <row r="1355" spans="2:12" ht="13.5">
      <c r="B1355" s="858">
        <f t="shared" ref="B1355:B1384" si="29">B1354+1</f>
        <v>1349</v>
      </c>
      <c r="C1355" s="872"/>
      <c r="D1355" s="2872" t="s">
        <v>5100</v>
      </c>
      <c r="E1355" s="2872"/>
      <c r="F1355" s="2890"/>
      <c r="G1355" s="2890"/>
      <c r="H1355" s="2890"/>
      <c r="I1355" s="2890"/>
      <c r="J1355" s="2890"/>
      <c r="K1355" s="2410"/>
      <c r="L1355" s="2411"/>
    </row>
    <row r="1356" spans="2:12" ht="13.5">
      <c r="B1356" s="858">
        <f t="shared" si="29"/>
        <v>1350</v>
      </c>
      <c r="C1356" s="2886"/>
      <c r="D1356" s="2872" t="s">
        <v>5101</v>
      </c>
      <c r="E1356" s="2872"/>
      <c r="F1356" s="2890"/>
      <c r="G1356" s="2890"/>
      <c r="H1356" s="2890"/>
      <c r="I1356" s="2890"/>
      <c r="J1356" s="2890"/>
      <c r="K1356" s="2410"/>
      <c r="L1356" s="2411"/>
    </row>
    <row r="1357" spans="2:12" ht="13.5">
      <c r="B1357" s="858">
        <f t="shared" si="29"/>
        <v>1351</v>
      </c>
      <c r="C1357" s="867" t="s">
        <v>5102</v>
      </c>
      <c r="D1357" s="2872"/>
      <c r="E1357" s="2872"/>
      <c r="F1357" s="2890"/>
      <c r="G1357" s="2890"/>
      <c r="H1357" s="2890"/>
      <c r="I1357" s="2890"/>
      <c r="J1357" s="2890"/>
      <c r="K1357" s="2410"/>
      <c r="L1357" s="2411"/>
    </row>
    <row r="1358" spans="2:12" ht="13.5">
      <c r="B1358" s="858">
        <f t="shared" si="29"/>
        <v>1352</v>
      </c>
      <c r="C1358" s="872"/>
      <c r="D1358" s="2872" t="s">
        <v>5103</v>
      </c>
      <c r="E1358" s="2872"/>
      <c r="F1358" s="2890"/>
      <c r="G1358" s="2890"/>
      <c r="H1358" s="2890"/>
      <c r="I1358" s="2890"/>
      <c r="J1358" s="2890"/>
      <c r="K1358" s="2410"/>
      <c r="L1358" s="2411"/>
    </row>
    <row r="1359" spans="2:12" ht="13.5">
      <c r="B1359" s="858">
        <f t="shared" si="29"/>
        <v>1353</v>
      </c>
      <c r="C1359" s="872"/>
      <c r="D1359" s="2872" t="s">
        <v>5104</v>
      </c>
      <c r="E1359" s="2872"/>
      <c r="F1359" s="2890"/>
      <c r="G1359" s="2890"/>
      <c r="H1359" s="2890"/>
      <c r="I1359" s="2890"/>
      <c r="J1359" s="2890"/>
      <c r="K1359" s="2410"/>
      <c r="L1359" s="2411"/>
    </row>
    <row r="1360" spans="2:12" ht="13.5">
      <c r="B1360" s="858">
        <f t="shared" si="29"/>
        <v>1354</v>
      </c>
      <c r="C1360" s="2886"/>
      <c r="D1360" s="2872" t="s">
        <v>5105</v>
      </c>
      <c r="E1360" s="2872"/>
      <c r="F1360" s="2890"/>
      <c r="G1360" s="2890"/>
      <c r="H1360" s="2890"/>
      <c r="I1360" s="2890"/>
      <c r="J1360" s="2890"/>
      <c r="K1360" s="2410"/>
      <c r="L1360" s="2411"/>
    </row>
    <row r="1361" spans="2:12" ht="13.5">
      <c r="B1361" s="858">
        <f t="shared" si="29"/>
        <v>1355</v>
      </c>
      <c r="C1361" s="872"/>
      <c r="D1361" s="1028"/>
      <c r="E1361" s="2872" t="s">
        <v>5106</v>
      </c>
      <c r="F1361" s="2890"/>
      <c r="G1361" s="2890"/>
      <c r="H1361" s="2890"/>
      <c r="I1361" s="2890"/>
      <c r="J1361" s="2890"/>
      <c r="K1361" s="2410"/>
      <c r="L1361" s="2411"/>
    </row>
    <row r="1362" spans="2:12" ht="13.5">
      <c r="B1362" s="858">
        <f t="shared" si="29"/>
        <v>1356</v>
      </c>
      <c r="C1362" s="872"/>
      <c r="D1362" s="1028"/>
      <c r="E1362" s="2872" t="s">
        <v>5107</v>
      </c>
      <c r="F1362" s="2890"/>
      <c r="G1362" s="2890"/>
      <c r="H1362" s="2890"/>
      <c r="I1362" s="2890"/>
      <c r="J1362" s="2890"/>
      <c r="K1362" s="2410"/>
      <c r="L1362" s="2411"/>
    </row>
    <row r="1363" spans="2:12" ht="13.5">
      <c r="B1363" s="858">
        <f t="shared" si="29"/>
        <v>1357</v>
      </c>
      <c r="C1363" s="872"/>
      <c r="D1363" s="1028"/>
      <c r="E1363" s="2872" t="s">
        <v>5108</v>
      </c>
      <c r="F1363" s="2890"/>
      <c r="G1363" s="2890"/>
      <c r="H1363" s="2890"/>
      <c r="I1363" s="2890"/>
      <c r="J1363" s="2890"/>
      <c r="K1363" s="2410"/>
      <c r="L1363" s="2411"/>
    </row>
    <row r="1364" spans="2:12" ht="13.5">
      <c r="B1364" s="858">
        <f t="shared" si="29"/>
        <v>1358</v>
      </c>
      <c r="C1364" s="872"/>
      <c r="D1364" s="1028"/>
      <c r="E1364" s="2872" t="s">
        <v>5109</v>
      </c>
      <c r="F1364" s="2890"/>
      <c r="G1364" s="2890"/>
      <c r="H1364" s="2890"/>
      <c r="I1364" s="2890"/>
      <c r="J1364" s="2890"/>
      <c r="K1364" s="2410"/>
      <c r="L1364" s="2411"/>
    </row>
    <row r="1365" spans="2:12" ht="13.5">
      <c r="B1365" s="858">
        <f t="shared" si="29"/>
        <v>1359</v>
      </c>
      <c r="C1365" s="872"/>
      <c r="D1365" s="1028"/>
      <c r="E1365" s="2872" t="s">
        <v>5110</v>
      </c>
      <c r="F1365" s="2890"/>
      <c r="G1365" s="2890"/>
      <c r="H1365" s="2890"/>
      <c r="I1365" s="2890"/>
      <c r="J1365" s="2890"/>
      <c r="K1365" s="2410"/>
      <c r="L1365" s="2411"/>
    </row>
    <row r="1366" spans="2:12" ht="13.5">
      <c r="B1366" s="858">
        <f t="shared" si="29"/>
        <v>1360</v>
      </c>
      <c r="C1366" s="872"/>
      <c r="D1366" s="1028"/>
      <c r="E1366" s="2872" t="s">
        <v>5111</v>
      </c>
      <c r="F1366" s="2890"/>
      <c r="G1366" s="2890"/>
      <c r="H1366" s="2890"/>
      <c r="I1366" s="2890"/>
      <c r="J1366" s="2890"/>
      <c r="K1366" s="2410"/>
      <c r="L1366" s="2411"/>
    </row>
    <row r="1367" spans="2:12" ht="13.5">
      <c r="B1367" s="858">
        <f t="shared" si="29"/>
        <v>1361</v>
      </c>
      <c r="C1367" s="872"/>
      <c r="D1367" s="1028"/>
      <c r="E1367" s="2872" t="s">
        <v>5112</v>
      </c>
      <c r="F1367" s="2890"/>
      <c r="G1367" s="2890"/>
      <c r="H1367" s="2890"/>
      <c r="I1367" s="2890"/>
      <c r="J1367" s="2890"/>
      <c r="K1367" s="2410"/>
      <c r="L1367" s="2411"/>
    </row>
    <row r="1368" spans="2:12" ht="13.5">
      <c r="B1368" s="858">
        <f t="shared" si="29"/>
        <v>1362</v>
      </c>
      <c r="C1368" s="872"/>
      <c r="D1368" s="1028"/>
      <c r="E1368" s="2872" t="s">
        <v>5113</v>
      </c>
      <c r="F1368" s="2890"/>
      <c r="G1368" s="2890"/>
      <c r="H1368" s="2890"/>
      <c r="I1368" s="2890"/>
      <c r="J1368" s="2890"/>
      <c r="K1368" s="2410"/>
      <c r="L1368" s="2411"/>
    </row>
    <row r="1369" spans="2:12" ht="13.5">
      <c r="B1369" s="858">
        <f t="shared" si="29"/>
        <v>1363</v>
      </c>
      <c r="C1369" s="872"/>
      <c r="D1369" s="1028"/>
      <c r="E1369" s="2872" t="s">
        <v>5114</v>
      </c>
      <c r="F1369" s="2890"/>
      <c r="G1369" s="2890"/>
      <c r="H1369" s="2890"/>
      <c r="I1369" s="2890"/>
      <c r="J1369" s="2890"/>
      <c r="K1369" s="2410"/>
      <c r="L1369" s="2411"/>
    </row>
    <row r="1370" spans="2:12" ht="13.5">
      <c r="B1370" s="858">
        <f t="shared" si="29"/>
        <v>1364</v>
      </c>
      <c r="C1370" s="872"/>
      <c r="D1370" s="1028"/>
      <c r="E1370" s="2872" t="s">
        <v>5115</v>
      </c>
      <c r="F1370" s="2890"/>
      <c r="G1370" s="2890"/>
      <c r="H1370" s="2890"/>
      <c r="I1370" s="2890"/>
      <c r="J1370" s="2890"/>
      <c r="K1370" s="2410"/>
      <c r="L1370" s="2411"/>
    </row>
    <row r="1371" spans="2:12" ht="13.5">
      <c r="B1371" s="858">
        <f t="shared" si="29"/>
        <v>1365</v>
      </c>
      <c r="C1371" s="872"/>
      <c r="D1371" s="1028"/>
      <c r="E1371" s="2872" t="s">
        <v>5116</v>
      </c>
      <c r="F1371" s="2890"/>
      <c r="G1371" s="2890"/>
      <c r="H1371" s="2890"/>
      <c r="I1371" s="2890"/>
      <c r="J1371" s="2890"/>
      <c r="K1371" s="2410"/>
      <c r="L1371" s="2411"/>
    </row>
    <row r="1372" spans="2:12" ht="13.5">
      <c r="B1372" s="858">
        <f>B1371+1</f>
        <v>1366</v>
      </c>
      <c r="C1372" s="2881" t="s">
        <v>5117</v>
      </c>
      <c r="D1372" s="2872"/>
      <c r="E1372" s="2872"/>
      <c r="F1372" s="2890"/>
      <c r="G1372" s="2890"/>
      <c r="H1372" s="2890"/>
      <c r="I1372" s="2890"/>
      <c r="J1372" s="2890"/>
      <c r="K1372" s="2410"/>
      <c r="L1372" s="2411"/>
    </row>
    <row r="1373" spans="2:12" ht="13.5">
      <c r="B1373" s="858">
        <f t="shared" si="29"/>
        <v>1367</v>
      </c>
      <c r="C1373" s="2881" t="s">
        <v>5118</v>
      </c>
      <c r="D1373" s="2872"/>
      <c r="E1373" s="2872"/>
      <c r="F1373" s="2890"/>
      <c r="G1373" s="2890"/>
      <c r="H1373" s="2890"/>
      <c r="I1373" s="2890"/>
      <c r="J1373" s="2890"/>
      <c r="K1373" s="2410"/>
      <c r="L1373" s="2411"/>
    </row>
    <row r="1374" spans="2:12" ht="13.5">
      <c r="B1374" s="858">
        <f t="shared" si="29"/>
        <v>1368</v>
      </c>
      <c r="C1374" s="2881" t="s">
        <v>5119</v>
      </c>
      <c r="D1374" s="2872"/>
      <c r="E1374" s="2872"/>
      <c r="F1374" s="2890"/>
      <c r="G1374" s="2890"/>
      <c r="H1374" s="2890"/>
      <c r="I1374" s="2890"/>
      <c r="J1374" s="2890"/>
      <c r="K1374" s="2410"/>
      <c r="L1374" s="2411"/>
    </row>
    <row r="1375" spans="2:12" ht="13.5">
      <c r="B1375" s="858">
        <f t="shared" si="29"/>
        <v>1369</v>
      </c>
      <c r="C1375" s="2881" t="s">
        <v>5120</v>
      </c>
      <c r="D1375" s="2872"/>
      <c r="E1375" s="2872"/>
      <c r="F1375" s="2890"/>
      <c r="G1375" s="2890"/>
      <c r="H1375" s="2890"/>
      <c r="I1375" s="2890"/>
      <c r="J1375" s="2890"/>
      <c r="K1375" s="2410"/>
      <c r="L1375" s="2411"/>
    </row>
    <row r="1376" spans="2:12" ht="13.5">
      <c r="B1376" s="858">
        <f t="shared" si="29"/>
        <v>1370</v>
      </c>
      <c r="C1376" s="2881" t="s">
        <v>5121</v>
      </c>
      <c r="D1376" s="2872"/>
      <c r="E1376" s="2872"/>
      <c r="F1376" s="2890"/>
      <c r="G1376" s="2890"/>
      <c r="H1376" s="2890"/>
      <c r="I1376" s="2890"/>
      <c r="J1376" s="2890"/>
      <c r="K1376" s="2410"/>
      <c r="L1376" s="2411"/>
    </row>
    <row r="1377" spans="2:12" ht="13.5">
      <c r="B1377" s="858">
        <f t="shared" si="29"/>
        <v>1371</v>
      </c>
      <c r="C1377" s="2881" t="s">
        <v>5122</v>
      </c>
      <c r="D1377" s="2872"/>
      <c r="E1377" s="2872"/>
      <c r="F1377" s="2890"/>
      <c r="G1377" s="2890"/>
      <c r="H1377" s="2890"/>
      <c r="I1377" s="2890"/>
      <c r="J1377" s="2890"/>
      <c r="K1377" s="2410"/>
      <c r="L1377" s="2411"/>
    </row>
    <row r="1378" spans="2:12" ht="13.5">
      <c r="B1378" s="858">
        <f t="shared" si="29"/>
        <v>1372</v>
      </c>
      <c r="C1378" s="2881" t="s">
        <v>5123</v>
      </c>
      <c r="D1378" s="2872"/>
      <c r="E1378" s="2872"/>
      <c r="F1378" s="2890"/>
      <c r="G1378" s="2890"/>
      <c r="H1378" s="2890"/>
      <c r="I1378" s="2890"/>
      <c r="J1378" s="2890"/>
      <c r="K1378" s="2410"/>
      <c r="L1378" s="2411"/>
    </row>
    <row r="1379" spans="2:12" ht="13.5">
      <c r="B1379" s="858">
        <f t="shared" si="29"/>
        <v>1373</v>
      </c>
      <c r="C1379" s="866" t="s">
        <v>5124</v>
      </c>
      <c r="D1379" s="2872"/>
      <c r="E1379" s="2872"/>
      <c r="F1379" s="2890"/>
      <c r="G1379" s="2890"/>
      <c r="H1379" s="2890"/>
      <c r="I1379" s="2890"/>
      <c r="J1379" s="2890"/>
      <c r="K1379" s="2410"/>
      <c r="L1379" s="2411"/>
    </row>
    <row r="1380" spans="2:12" ht="13.5">
      <c r="B1380" s="858">
        <f t="shared" si="29"/>
        <v>1374</v>
      </c>
      <c r="C1380" s="866" t="s">
        <v>5125</v>
      </c>
      <c r="D1380" s="2872"/>
      <c r="E1380" s="2872"/>
      <c r="F1380" s="2890"/>
      <c r="G1380" s="2890"/>
      <c r="H1380" s="2890"/>
      <c r="I1380" s="2890"/>
      <c r="J1380" s="2890"/>
      <c r="K1380" s="2410"/>
      <c r="L1380" s="2411"/>
    </row>
    <row r="1381" spans="2:12" ht="13.5">
      <c r="B1381" s="858">
        <f t="shared" si="29"/>
        <v>1375</v>
      </c>
      <c r="C1381" s="866" t="s">
        <v>5126</v>
      </c>
      <c r="D1381" s="2872"/>
      <c r="E1381" s="2872"/>
      <c r="F1381" s="2890"/>
      <c r="G1381" s="2890"/>
      <c r="H1381" s="2890"/>
      <c r="I1381" s="2890"/>
      <c r="J1381" s="2890"/>
      <c r="K1381" s="2410"/>
      <c r="L1381" s="2411"/>
    </row>
    <row r="1382" spans="2:12" ht="13.5">
      <c r="B1382" s="858">
        <f t="shared" si="29"/>
        <v>1376</v>
      </c>
      <c r="C1382" s="2881" t="s">
        <v>5127</v>
      </c>
      <c r="D1382" s="2872"/>
      <c r="E1382" s="2872"/>
      <c r="F1382" s="2890"/>
      <c r="G1382" s="2890"/>
      <c r="H1382" s="2890"/>
      <c r="I1382" s="2890"/>
      <c r="J1382" s="2890"/>
      <c r="K1382" s="2410"/>
      <c r="L1382" s="2411"/>
    </row>
    <row r="1383" spans="2:12" ht="13.5">
      <c r="B1383" s="858">
        <f t="shared" si="29"/>
        <v>1377</v>
      </c>
      <c r="C1383" s="2881" t="s">
        <v>4545</v>
      </c>
      <c r="D1383" s="2872"/>
      <c r="E1383" s="2872"/>
      <c r="F1383" s="2890"/>
      <c r="G1383" s="2890"/>
      <c r="H1383" s="2890"/>
      <c r="I1383" s="2890"/>
      <c r="J1383" s="2890"/>
      <c r="K1383" s="2410"/>
      <c r="L1383" s="2411"/>
    </row>
    <row r="1384" spans="2:12" ht="13.5">
      <c r="B1384" s="858">
        <f t="shared" si="29"/>
        <v>1378</v>
      </c>
      <c r="C1384" s="2883" t="s">
        <v>5128</v>
      </c>
      <c r="D1384" s="2872"/>
      <c r="E1384" s="2872"/>
      <c r="F1384" s="2890"/>
      <c r="G1384" s="2890"/>
      <c r="H1384" s="2890"/>
      <c r="I1384" s="2890"/>
      <c r="J1384" s="2890"/>
      <c r="K1384" s="2410"/>
      <c r="L1384" s="2411"/>
    </row>
    <row r="1385" spans="2:12" ht="13.5">
      <c r="B1385" s="858">
        <f>B1384+1</f>
        <v>1379</v>
      </c>
      <c r="C1385" s="2883" t="s">
        <v>5129</v>
      </c>
      <c r="D1385" s="2872"/>
      <c r="E1385" s="2872"/>
      <c r="F1385" s="2890"/>
      <c r="G1385" s="2890"/>
      <c r="H1385" s="2890"/>
      <c r="I1385" s="2890"/>
      <c r="J1385" s="2890"/>
      <c r="K1385" s="2410"/>
      <c r="L1385" s="2411"/>
    </row>
    <row r="1386" spans="2:12" ht="13.5">
      <c r="B1386" s="858">
        <f>B1385+1</f>
        <v>1380</v>
      </c>
      <c r="C1386" s="2881" t="s">
        <v>5130</v>
      </c>
      <c r="D1386" s="2872"/>
      <c r="E1386" s="2872"/>
      <c r="F1386" s="2890"/>
      <c r="G1386" s="2890"/>
      <c r="H1386" s="2890"/>
      <c r="I1386" s="2890"/>
      <c r="J1386" s="2890"/>
      <c r="K1386" s="2410"/>
      <c r="L1386" s="2411"/>
    </row>
    <row r="1387" spans="2:12" ht="13.5">
      <c r="B1387" s="858">
        <f t="shared" ref="B1387:B1450" si="30">B1386+1</f>
        <v>1381</v>
      </c>
      <c r="C1387" s="2881" t="s">
        <v>5131</v>
      </c>
      <c r="D1387" s="2872"/>
      <c r="E1387" s="2872"/>
      <c r="F1387" s="2890"/>
      <c r="G1387" s="2890"/>
      <c r="H1387" s="2890"/>
      <c r="I1387" s="2890"/>
      <c r="J1387" s="2890"/>
      <c r="K1387" s="2410"/>
      <c r="L1387" s="2411"/>
    </row>
    <row r="1388" spans="2:12" ht="13.5">
      <c r="B1388" s="858">
        <f t="shared" si="30"/>
        <v>1382</v>
      </c>
      <c r="C1388" s="2881" t="s">
        <v>5132</v>
      </c>
      <c r="D1388" s="2872"/>
      <c r="E1388" s="2872"/>
      <c r="F1388" s="2890"/>
      <c r="G1388" s="2890"/>
      <c r="H1388" s="2890"/>
      <c r="I1388" s="2890"/>
      <c r="J1388" s="2890"/>
      <c r="K1388" s="2410"/>
      <c r="L1388" s="2411"/>
    </row>
    <row r="1389" spans="2:12" ht="13.5">
      <c r="B1389" s="858">
        <f t="shared" si="30"/>
        <v>1383</v>
      </c>
      <c r="C1389" s="2881" t="s">
        <v>5133</v>
      </c>
      <c r="D1389" s="2872"/>
      <c r="E1389" s="2872"/>
      <c r="F1389" s="2890"/>
      <c r="G1389" s="2890"/>
      <c r="H1389" s="2890"/>
      <c r="I1389" s="2890"/>
      <c r="J1389" s="2890"/>
      <c r="K1389" s="2410"/>
      <c r="L1389" s="2411"/>
    </row>
    <row r="1390" spans="2:12" ht="13.5">
      <c r="B1390" s="858">
        <f t="shared" si="30"/>
        <v>1384</v>
      </c>
      <c r="C1390" s="2881" t="s">
        <v>5134</v>
      </c>
      <c r="D1390" s="2872"/>
      <c r="E1390" s="2872"/>
      <c r="F1390" s="2890"/>
      <c r="G1390" s="2890"/>
      <c r="H1390" s="2890"/>
      <c r="I1390" s="2890"/>
      <c r="J1390" s="2890"/>
      <c r="K1390" s="2410"/>
      <c r="L1390" s="2411"/>
    </row>
    <row r="1391" spans="2:12" ht="13.5">
      <c r="B1391" s="858">
        <f t="shared" si="30"/>
        <v>1385</v>
      </c>
      <c r="C1391" s="2881" t="s">
        <v>5135</v>
      </c>
      <c r="D1391" s="2872"/>
      <c r="E1391" s="2872"/>
      <c r="F1391" s="2890"/>
      <c r="G1391" s="2890"/>
      <c r="H1391" s="2890"/>
      <c r="I1391" s="2890"/>
      <c r="J1391" s="2890"/>
      <c r="K1391" s="2410"/>
      <c r="L1391" s="2411"/>
    </row>
    <row r="1392" spans="2:12" ht="13.5">
      <c r="B1392" s="858">
        <f t="shared" si="30"/>
        <v>1386</v>
      </c>
      <c r="C1392" s="2881" t="s">
        <v>5136</v>
      </c>
      <c r="D1392" s="2872"/>
      <c r="E1392" s="2872"/>
      <c r="F1392" s="2890"/>
      <c r="G1392" s="2890"/>
      <c r="H1392" s="2890"/>
      <c r="I1392" s="2890"/>
      <c r="J1392" s="2890"/>
      <c r="K1392" s="2410"/>
      <c r="L1392" s="2411"/>
    </row>
    <row r="1393" spans="2:12" ht="13.5">
      <c r="B1393" s="858">
        <f t="shared" si="30"/>
        <v>1387</v>
      </c>
      <c r="C1393" s="2881" t="s">
        <v>5137</v>
      </c>
      <c r="D1393" s="2872"/>
      <c r="E1393" s="2872"/>
      <c r="F1393" s="2890"/>
      <c r="G1393" s="2890"/>
      <c r="H1393" s="2890"/>
      <c r="I1393" s="2890"/>
      <c r="J1393" s="2890"/>
      <c r="K1393" s="2410"/>
      <c r="L1393" s="2411"/>
    </row>
    <row r="1394" spans="2:12" ht="13.5">
      <c r="B1394" s="858">
        <f t="shared" si="30"/>
        <v>1388</v>
      </c>
      <c r="C1394" s="2881" t="s">
        <v>5138</v>
      </c>
      <c r="D1394" s="2872"/>
      <c r="E1394" s="2872"/>
      <c r="F1394" s="2890"/>
      <c r="G1394" s="2890"/>
      <c r="H1394" s="2890"/>
      <c r="I1394" s="2890"/>
      <c r="J1394" s="2890"/>
      <c r="K1394" s="2410"/>
      <c r="L1394" s="2411"/>
    </row>
    <row r="1395" spans="2:12" ht="13.5">
      <c r="B1395" s="858">
        <f t="shared" si="30"/>
        <v>1389</v>
      </c>
      <c r="C1395" s="2883" t="s">
        <v>5139</v>
      </c>
      <c r="D1395" s="2872"/>
      <c r="E1395" s="2872"/>
      <c r="F1395" s="2890"/>
      <c r="G1395" s="2890"/>
      <c r="H1395" s="2890"/>
      <c r="I1395" s="2890"/>
      <c r="J1395" s="2890"/>
      <c r="K1395" s="2410"/>
      <c r="L1395" s="2411"/>
    </row>
    <row r="1396" spans="2:12" ht="13.5">
      <c r="B1396" s="858">
        <f t="shared" si="30"/>
        <v>1390</v>
      </c>
      <c r="C1396" s="872"/>
      <c r="D1396" s="2872" t="s">
        <v>5140</v>
      </c>
      <c r="E1396" s="2872"/>
      <c r="F1396" s="2890"/>
      <c r="G1396" s="2890"/>
      <c r="H1396" s="2890"/>
      <c r="I1396" s="2890"/>
      <c r="J1396" s="2890"/>
      <c r="K1396" s="2410"/>
      <c r="L1396" s="2411"/>
    </row>
    <row r="1397" spans="2:12" ht="13.5">
      <c r="B1397" s="858">
        <f t="shared" si="30"/>
        <v>1391</v>
      </c>
      <c r="C1397" s="872"/>
      <c r="D1397" s="2870" t="s">
        <v>5141</v>
      </c>
      <c r="E1397" s="2872"/>
      <c r="F1397" s="2890"/>
      <c r="G1397" s="2890"/>
      <c r="H1397" s="2890"/>
      <c r="I1397" s="2890"/>
      <c r="J1397" s="2890"/>
      <c r="K1397" s="2410"/>
      <c r="L1397" s="2411"/>
    </row>
    <row r="1398" spans="2:12" ht="13.5">
      <c r="B1398" s="858">
        <f t="shared" si="30"/>
        <v>1392</v>
      </c>
      <c r="C1398" s="2881" t="s">
        <v>5142</v>
      </c>
      <c r="D1398" s="2872"/>
      <c r="E1398" s="2872"/>
      <c r="F1398" s="2890"/>
      <c r="G1398" s="2890"/>
      <c r="H1398" s="2890"/>
      <c r="I1398" s="2890"/>
      <c r="J1398" s="2890"/>
      <c r="K1398" s="2410"/>
      <c r="L1398" s="2411"/>
    </row>
    <row r="1399" spans="2:12" ht="13.5">
      <c r="B1399" s="858">
        <f t="shared" si="30"/>
        <v>1393</v>
      </c>
      <c r="C1399" s="2881" t="s">
        <v>5143</v>
      </c>
      <c r="D1399" s="2872"/>
      <c r="E1399" s="2872"/>
      <c r="F1399" s="2890"/>
      <c r="G1399" s="2890"/>
      <c r="H1399" s="2890"/>
      <c r="I1399" s="2890"/>
      <c r="J1399" s="2890"/>
      <c r="K1399" s="2410"/>
      <c r="L1399" s="2411"/>
    </row>
    <row r="1400" spans="2:12" ht="13.5">
      <c r="B1400" s="858">
        <f t="shared" si="30"/>
        <v>1394</v>
      </c>
      <c r="C1400" s="2881" t="s">
        <v>5144</v>
      </c>
      <c r="D1400" s="2872"/>
      <c r="E1400" s="2872"/>
      <c r="F1400" s="2890"/>
      <c r="G1400" s="2890"/>
      <c r="H1400" s="2890"/>
      <c r="I1400" s="2890"/>
      <c r="J1400" s="2890"/>
      <c r="K1400" s="2410"/>
      <c r="L1400" s="2411"/>
    </row>
    <row r="1401" spans="2:12" ht="13.5">
      <c r="B1401" s="858">
        <f t="shared" si="30"/>
        <v>1395</v>
      </c>
      <c r="C1401" s="2881" t="s">
        <v>5145</v>
      </c>
      <c r="D1401" s="2872"/>
      <c r="E1401" s="2872"/>
      <c r="F1401" s="2890"/>
      <c r="G1401" s="2890"/>
      <c r="H1401" s="2890"/>
      <c r="I1401" s="2890"/>
      <c r="J1401" s="2890"/>
      <c r="K1401" s="2410"/>
      <c r="L1401" s="2411"/>
    </row>
    <row r="1402" spans="2:12" ht="13.5">
      <c r="B1402" s="858">
        <f t="shared" si="30"/>
        <v>1396</v>
      </c>
      <c r="C1402" s="2881" t="s">
        <v>5146</v>
      </c>
      <c r="D1402" s="2872"/>
      <c r="E1402" s="2872"/>
      <c r="F1402" s="2890"/>
      <c r="G1402" s="2890"/>
      <c r="H1402" s="2890"/>
      <c r="I1402" s="2890"/>
      <c r="J1402" s="2890"/>
      <c r="K1402" s="2410"/>
      <c r="L1402" s="2411"/>
    </row>
    <row r="1403" spans="2:12" ht="13.5">
      <c r="B1403" s="858">
        <f t="shared" si="30"/>
        <v>1397</v>
      </c>
      <c r="C1403" s="2881" t="s">
        <v>5147</v>
      </c>
      <c r="D1403" s="2872"/>
      <c r="E1403" s="2872"/>
      <c r="F1403" s="2890"/>
      <c r="G1403" s="2890"/>
      <c r="H1403" s="2890"/>
      <c r="I1403" s="2890"/>
      <c r="J1403" s="2890"/>
      <c r="K1403" s="2410"/>
      <c r="L1403" s="2411"/>
    </row>
    <row r="1404" spans="2:12" ht="13.5">
      <c r="B1404" s="858">
        <f t="shared" si="30"/>
        <v>1398</v>
      </c>
      <c r="C1404" s="2881" t="s">
        <v>5148</v>
      </c>
      <c r="D1404" s="2872"/>
      <c r="E1404" s="2872"/>
      <c r="F1404" s="2890"/>
      <c r="G1404" s="2890"/>
      <c r="H1404" s="2890"/>
      <c r="I1404" s="2890"/>
      <c r="J1404" s="2890"/>
      <c r="K1404" s="2410"/>
      <c r="L1404" s="2411"/>
    </row>
    <row r="1405" spans="2:12" ht="13.5">
      <c r="B1405" s="858">
        <f t="shared" si="30"/>
        <v>1399</v>
      </c>
      <c r="C1405" s="2881" t="s">
        <v>5149</v>
      </c>
      <c r="D1405" s="2872"/>
      <c r="E1405" s="2872"/>
      <c r="F1405" s="2890"/>
      <c r="G1405" s="2890"/>
      <c r="H1405" s="2890"/>
      <c r="I1405" s="2890"/>
      <c r="J1405" s="2890"/>
      <c r="K1405" s="2410"/>
      <c r="L1405" s="2411"/>
    </row>
    <row r="1406" spans="2:12" ht="13.5">
      <c r="B1406" s="858">
        <f t="shared" si="30"/>
        <v>1400</v>
      </c>
      <c r="C1406" s="2881" t="s">
        <v>5150</v>
      </c>
      <c r="D1406" s="2872"/>
      <c r="E1406" s="2872"/>
      <c r="F1406" s="2890"/>
      <c r="G1406" s="2890"/>
      <c r="H1406" s="2890"/>
      <c r="I1406" s="2890"/>
      <c r="J1406" s="2890"/>
      <c r="K1406" s="2410"/>
      <c r="L1406" s="2411"/>
    </row>
    <row r="1407" spans="2:12" ht="13.5">
      <c r="B1407" s="858">
        <f t="shared" si="30"/>
        <v>1401</v>
      </c>
      <c r="C1407" s="866" t="s">
        <v>5151</v>
      </c>
      <c r="D1407" s="2872"/>
      <c r="E1407" s="2872"/>
      <c r="F1407" s="2890"/>
      <c r="G1407" s="2890"/>
      <c r="H1407" s="2890"/>
      <c r="I1407" s="2890"/>
      <c r="J1407" s="2890"/>
      <c r="K1407" s="2410"/>
      <c r="L1407" s="2411"/>
    </row>
    <row r="1408" spans="2:12" ht="13.5">
      <c r="B1408" s="858">
        <f t="shared" si="30"/>
        <v>1402</v>
      </c>
      <c r="C1408" s="866" t="s">
        <v>5152</v>
      </c>
      <c r="D1408" s="2872"/>
      <c r="E1408" s="2872"/>
      <c r="F1408" s="2890"/>
      <c r="G1408" s="2890"/>
      <c r="H1408" s="2890"/>
      <c r="I1408" s="2890"/>
      <c r="J1408" s="2890"/>
      <c r="K1408" s="2410"/>
      <c r="L1408" s="2411"/>
    </row>
    <row r="1409" spans="2:12" ht="13.5">
      <c r="B1409" s="858">
        <f t="shared" si="30"/>
        <v>1403</v>
      </c>
      <c r="C1409" s="866" t="s">
        <v>5153</v>
      </c>
      <c r="D1409" s="2872"/>
      <c r="E1409" s="2872"/>
      <c r="F1409" s="2890"/>
      <c r="G1409" s="2890"/>
      <c r="H1409" s="2890"/>
      <c r="I1409" s="2890"/>
      <c r="J1409" s="2890"/>
      <c r="K1409" s="2410"/>
      <c r="L1409" s="2411"/>
    </row>
    <row r="1410" spans="2:12" ht="13.5">
      <c r="B1410" s="858">
        <f t="shared" si="30"/>
        <v>1404</v>
      </c>
      <c r="C1410" s="866" t="s">
        <v>5154</v>
      </c>
      <c r="D1410" s="2872"/>
      <c r="E1410" s="2872"/>
      <c r="F1410" s="2890"/>
      <c r="G1410" s="2890"/>
      <c r="H1410" s="2890"/>
      <c r="I1410" s="2890"/>
      <c r="J1410" s="2890"/>
      <c r="K1410" s="2410"/>
      <c r="L1410" s="2411"/>
    </row>
    <row r="1411" spans="2:12" ht="13.5">
      <c r="B1411" s="858">
        <f t="shared" si="30"/>
        <v>1405</v>
      </c>
      <c r="C1411" s="866" t="s">
        <v>5155</v>
      </c>
      <c r="D1411" s="2872"/>
      <c r="E1411" s="2872"/>
      <c r="F1411" s="2890"/>
      <c r="G1411" s="2890"/>
      <c r="H1411" s="2890"/>
      <c r="I1411" s="2890"/>
      <c r="J1411" s="2890"/>
      <c r="K1411" s="2410"/>
      <c r="L1411" s="2411"/>
    </row>
    <row r="1412" spans="2:12" ht="13.5">
      <c r="B1412" s="858">
        <f t="shared" si="30"/>
        <v>1406</v>
      </c>
      <c r="C1412" s="866" t="s">
        <v>5156</v>
      </c>
      <c r="D1412" s="2872"/>
      <c r="E1412" s="2872"/>
      <c r="F1412" s="2890"/>
      <c r="G1412" s="2890"/>
      <c r="H1412" s="2890"/>
      <c r="I1412" s="2890"/>
      <c r="J1412" s="2890"/>
      <c r="K1412" s="2410"/>
      <c r="L1412" s="2411"/>
    </row>
    <row r="1413" spans="2:12" ht="13.5">
      <c r="B1413" s="858">
        <f t="shared" si="30"/>
        <v>1407</v>
      </c>
      <c r="C1413" s="2881" t="s">
        <v>5157</v>
      </c>
      <c r="D1413" s="2872"/>
      <c r="E1413" s="2872"/>
      <c r="F1413" s="2890"/>
      <c r="G1413" s="2890"/>
      <c r="H1413" s="2890"/>
      <c r="I1413" s="2890"/>
      <c r="J1413" s="2890"/>
      <c r="K1413" s="2410"/>
      <c r="L1413" s="2411"/>
    </row>
    <row r="1414" spans="2:12" ht="13.5">
      <c r="B1414" s="858">
        <f t="shared" si="30"/>
        <v>1408</v>
      </c>
      <c r="C1414" s="2881" t="s">
        <v>5158</v>
      </c>
      <c r="D1414" s="2872"/>
      <c r="E1414" s="2872"/>
      <c r="F1414" s="2890"/>
      <c r="G1414" s="2890"/>
      <c r="H1414" s="2890"/>
      <c r="I1414" s="2890"/>
      <c r="J1414" s="2890"/>
      <c r="K1414" s="2410"/>
      <c r="L1414" s="2411"/>
    </row>
    <row r="1415" spans="2:12" ht="13.5">
      <c r="B1415" s="858">
        <f t="shared" si="30"/>
        <v>1409</v>
      </c>
      <c r="C1415" s="2881" t="s">
        <v>5159</v>
      </c>
      <c r="D1415" s="2872"/>
      <c r="E1415" s="2872"/>
      <c r="F1415" s="2890"/>
      <c r="G1415" s="2890"/>
      <c r="H1415" s="2890"/>
      <c r="I1415" s="2890"/>
      <c r="J1415" s="2890"/>
      <c r="K1415" s="2410"/>
      <c r="L1415" s="2411"/>
    </row>
    <row r="1416" spans="2:12" ht="13.5">
      <c r="B1416" s="858">
        <f t="shared" si="30"/>
        <v>1410</v>
      </c>
      <c r="C1416" s="2881" t="s">
        <v>5160</v>
      </c>
      <c r="D1416" s="2872"/>
      <c r="E1416" s="2872"/>
      <c r="F1416" s="2890"/>
      <c r="G1416" s="2890"/>
      <c r="H1416" s="2890"/>
      <c r="I1416" s="2890"/>
      <c r="J1416" s="2890"/>
      <c r="K1416" s="2410"/>
      <c r="L1416" s="2411"/>
    </row>
    <row r="1417" spans="2:12" ht="13.5">
      <c r="B1417" s="858">
        <f t="shared" si="30"/>
        <v>1411</v>
      </c>
      <c r="C1417" s="2881" t="s">
        <v>5161</v>
      </c>
      <c r="D1417" s="2872"/>
      <c r="E1417" s="2872"/>
      <c r="F1417" s="2890"/>
      <c r="G1417" s="2890"/>
      <c r="H1417" s="2890"/>
      <c r="I1417" s="2890"/>
      <c r="J1417" s="2890"/>
      <c r="K1417" s="2410"/>
      <c r="L1417" s="2411"/>
    </row>
    <row r="1418" spans="2:12" ht="13.5">
      <c r="B1418" s="858">
        <f t="shared" si="30"/>
        <v>1412</v>
      </c>
      <c r="C1418" s="2881" t="s">
        <v>5162</v>
      </c>
      <c r="D1418" s="2872"/>
      <c r="E1418" s="2872"/>
      <c r="F1418" s="2890"/>
      <c r="G1418" s="2890"/>
      <c r="H1418" s="2890"/>
      <c r="I1418" s="2890"/>
      <c r="J1418" s="2890"/>
      <c r="K1418" s="2410"/>
      <c r="L1418" s="2411"/>
    </row>
    <row r="1419" spans="2:12" ht="13.5">
      <c r="B1419" s="858">
        <f t="shared" si="30"/>
        <v>1413</v>
      </c>
      <c r="C1419" s="2881" t="s">
        <v>5163</v>
      </c>
      <c r="D1419" s="2872"/>
      <c r="E1419" s="2872"/>
      <c r="F1419" s="2890"/>
      <c r="G1419" s="2890"/>
      <c r="H1419" s="2890"/>
      <c r="I1419" s="2890"/>
      <c r="J1419" s="2890"/>
      <c r="K1419" s="2410"/>
      <c r="L1419" s="2411"/>
    </row>
    <row r="1420" spans="2:12" ht="13.5">
      <c r="B1420" s="858">
        <f t="shared" si="30"/>
        <v>1414</v>
      </c>
      <c r="C1420" s="2881" t="s">
        <v>5164</v>
      </c>
      <c r="D1420" s="2872"/>
      <c r="E1420" s="2872"/>
      <c r="F1420" s="2890"/>
      <c r="G1420" s="2890"/>
      <c r="H1420" s="2890"/>
      <c r="I1420" s="2890"/>
      <c r="J1420" s="2890"/>
      <c r="K1420" s="2410"/>
      <c r="L1420" s="2411"/>
    </row>
    <row r="1421" spans="2:12" ht="13.5">
      <c r="B1421" s="858">
        <f t="shared" si="30"/>
        <v>1415</v>
      </c>
      <c r="C1421" s="2881" t="s">
        <v>5165</v>
      </c>
      <c r="D1421" s="2872"/>
      <c r="E1421" s="2872"/>
      <c r="F1421" s="2890"/>
      <c r="G1421" s="2890"/>
      <c r="H1421" s="2890"/>
      <c r="I1421" s="2890"/>
      <c r="J1421" s="2890"/>
      <c r="K1421" s="2410"/>
      <c r="L1421" s="2411"/>
    </row>
    <row r="1422" spans="2:12" ht="13.5">
      <c r="B1422" s="858">
        <f t="shared" si="30"/>
        <v>1416</v>
      </c>
      <c r="C1422" s="2881" t="s">
        <v>5166</v>
      </c>
      <c r="D1422" s="2872"/>
      <c r="E1422" s="2872"/>
      <c r="F1422" s="2890"/>
      <c r="G1422" s="2890"/>
      <c r="H1422" s="2890"/>
      <c r="I1422" s="2890"/>
      <c r="J1422" s="2890"/>
      <c r="K1422" s="2410"/>
      <c r="L1422" s="2411"/>
    </row>
    <row r="1423" spans="2:12" ht="13.5">
      <c r="B1423" s="858">
        <f t="shared" si="30"/>
        <v>1417</v>
      </c>
      <c r="C1423" s="2881" t="s">
        <v>5167</v>
      </c>
      <c r="D1423" s="2872"/>
      <c r="E1423" s="2872"/>
      <c r="F1423" s="2890"/>
      <c r="G1423" s="2890"/>
      <c r="H1423" s="2890"/>
      <c r="I1423" s="2890"/>
      <c r="J1423" s="2890"/>
      <c r="K1423" s="2410"/>
      <c r="L1423" s="2411"/>
    </row>
    <row r="1424" spans="2:12" ht="13.5">
      <c r="B1424" s="858">
        <f t="shared" si="30"/>
        <v>1418</v>
      </c>
      <c r="C1424" s="2881" t="s">
        <v>5168</v>
      </c>
      <c r="D1424" s="2872"/>
      <c r="E1424" s="2872"/>
      <c r="F1424" s="2890"/>
      <c r="G1424" s="2890"/>
      <c r="H1424" s="2890"/>
      <c r="I1424" s="2890"/>
      <c r="J1424" s="2890"/>
      <c r="K1424" s="2410"/>
      <c r="L1424" s="2411"/>
    </row>
    <row r="1425" spans="2:12" ht="13.5">
      <c r="B1425" s="858">
        <f t="shared" si="30"/>
        <v>1419</v>
      </c>
      <c r="C1425" s="2881" t="s">
        <v>5169</v>
      </c>
      <c r="D1425" s="2872"/>
      <c r="E1425" s="2872"/>
      <c r="F1425" s="2890"/>
      <c r="G1425" s="2890"/>
      <c r="H1425" s="2890"/>
      <c r="I1425" s="2890"/>
      <c r="J1425" s="2890"/>
      <c r="K1425" s="2410"/>
      <c r="L1425" s="2411"/>
    </row>
    <row r="1426" spans="2:12" ht="13.5">
      <c r="B1426" s="858">
        <f t="shared" si="30"/>
        <v>1420</v>
      </c>
      <c r="C1426" s="2881" t="s">
        <v>5170</v>
      </c>
      <c r="D1426" s="2872"/>
      <c r="E1426" s="2872"/>
      <c r="F1426" s="2890"/>
      <c r="G1426" s="2890"/>
      <c r="H1426" s="2890"/>
      <c r="I1426" s="2890"/>
      <c r="J1426" s="2890"/>
      <c r="K1426" s="2410"/>
      <c r="L1426" s="2411"/>
    </row>
    <row r="1427" spans="2:12" ht="13.5">
      <c r="B1427" s="858">
        <f t="shared" si="30"/>
        <v>1421</v>
      </c>
      <c r="C1427" s="2881" t="s">
        <v>5171</v>
      </c>
      <c r="D1427" s="2872"/>
      <c r="E1427" s="2872"/>
      <c r="F1427" s="2890"/>
      <c r="G1427" s="2890"/>
      <c r="H1427" s="2890"/>
      <c r="I1427" s="2890"/>
      <c r="J1427" s="2890"/>
      <c r="K1427" s="2410"/>
      <c r="L1427" s="2411"/>
    </row>
    <row r="1428" spans="2:12" ht="13.5">
      <c r="B1428" s="858">
        <f t="shared" si="30"/>
        <v>1422</v>
      </c>
      <c r="C1428" s="2881" t="s">
        <v>5172</v>
      </c>
      <c r="D1428" s="2872"/>
      <c r="E1428" s="2872"/>
      <c r="F1428" s="2890"/>
      <c r="G1428" s="2890"/>
      <c r="H1428" s="2890"/>
      <c r="I1428" s="2890"/>
      <c r="J1428" s="2890"/>
      <c r="K1428" s="2410"/>
      <c r="L1428" s="2411"/>
    </row>
    <row r="1429" spans="2:12" ht="13.5">
      <c r="B1429" s="858">
        <f t="shared" si="30"/>
        <v>1423</v>
      </c>
      <c r="C1429" s="2881" t="s">
        <v>5173</v>
      </c>
      <c r="D1429" s="2872"/>
      <c r="E1429" s="2872"/>
      <c r="F1429" s="2890"/>
      <c r="G1429" s="2890"/>
      <c r="H1429" s="2890"/>
      <c r="I1429" s="2890"/>
      <c r="J1429" s="2890"/>
      <c r="K1429" s="2410"/>
      <c r="L1429" s="2411"/>
    </row>
    <row r="1430" spans="2:12" ht="13.5">
      <c r="B1430" s="858">
        <f t="shared" si="30"/>
        <v>1424</v>
      </c>
      <c r="C1430" s="2881" t="s">
        <v>5174</v>
      </c>
      <c r="D1430" s="2872"/>
      <c r="E1430" s="2872"/>
      <c r="F1430" s="2890"/>
      <c r="G1430" s="2890"/>
      <c r="H1430" s="2890"/>
      <c r="I1430" s="2890"/>
      <c r="J1430" s="2890"/>
      <c r="K1430" s="2410"/>
      <c r="L1430" s="2411"/>
    </row>
    <row r="1431" spans="2:12" ht="13.5">
      <c r="B1431" s="858">
        <f t="shared" si="30"/>
        <v>1425</v>
      </c>
      <c r="C1431" s="2881" t="s">
        <v>5175</v>
      </c>
      <c r="D1431" s="2872"/>
      <c r="E1431" s="2872"/>
      <c r="F1431" s="2890"/>
      <c r="G1431" s="2890"/>
      <c r="H1431" s="2890"/>
      <c r="I1431" s="2890"/>
      <c r="J1431" s="2890"/>
      <c r="K1431" s="2410"/>
      <c r="L1431" s="2411"/>
    </row>
    <row r="1432" spans="2:12" ht="13.5">
      <c r="B1432" s="858">
        <f t="shared" si="30"/>
        <v>1426</v>
      </c>
      <c r="C1432" s="2881" t="s">
        <v>5176</v>
      </c>
      <c r="D1432" s="2872"/>
      <c r="E1432" s="2872"/>
      <c r="F1432" s="2890"/>
      <c r="G1432" s="2890"/>
      <c r="H1432" s="2890"/>
      <c r="I1432" s="2890"/>
      <c r="J1432" s="2890"/>
      <c r="K1432" s="2410"/>
      <c r="L1432" s="2411"/>
    </row>
    <row r="1433" spans="2:12" ht="13.5">
      <c r="B1433" s="858">
        <f t="shared" si="30"/>
        <v>1427</v>
      </c>
      <c r="C1433" s="2881" t="s">
        <v>5177</v>
      </c>
      <c r="D1433" s="2872"/>
      <c r="E1433" s="2872"/>
      <c r="F1433" s="2890"/>
      <c r="G1433" s="2890"/>
      <c r="H1433" s="2890"/>
      <c r="I1433" s="2890"/>
      <c r="J1433" s="2890"/>
      <c r="K1433" s="2410"/>
      <c r="L1433" s="2411"/>
    </row>
    <row r="1434" spans="2:12" ht="13.5">
      <c r="B1434" s="858">
        <f t="shared" si="30"/>
        <v>1428</v>
      </c>
      <c r="C1434" s="2881" t="s">
        <v>5178</v>
      </c>
      <c r="D1434" s="2872"/>
      <c r="E1434" s="2872"/>
      <c r="F1434" s="2890"/>
      <c r="G1434" s="2890"/>
      <c r="H1434" s="2890"/>
      <c r="I1434" s="2890"/>
      <c r="J1434" s="2890"/>
      <c r="K1434" s="2410"/>
      <c r="L1434" s="2411"/>
    </row>
    <row r="1435" spans="2:12" ht="13.5">
      <c r="B1435" s="858">
        <f t="shared" si="30"/>
        <v>1429</v>
      </c>
      <c r="C1435" s="2881" t="s">
        <v>5179</v>
      </c>
      <c r="D1435" s="2872"/>
      <c r="E1435" s="2872"/>
      <c r="F1435" s="2890"/>
      <c r="G1435" s="2890"/>
      <c r="H1435" s="2890"/>
      <c r="I1435" s="2890"/>
      <c r="J1435" s="2890"/>
      <c r="K1435" s="2410"/>
      <c r="L1435" s="2411"/>
    </row>
    <row r="1436" spans="2:12" ht="13.5">
      <c r="B1436" s="858">
        <f t="shared" si="30"/>
        <v>1430</v>
      </c>
      <c r="C1436" s="2881" t="s">
        <v>5180</v>
      </c>
      <c r="D1436" s="2872"/>
      <c r="E1436" s="2872"/>
      <c r="F1436" s="2890"/>
      <c r="G1436" s="2890"/>
      <c r="H1436" s="2890"/>
      <c r="I1436" s="2890"/>
      <c r="J1436" s="2890"/>
      <c r="K1436" s="2410"/>
      <c r="L1436" s="2411"/>
    </row>
    <row r="1437" spans="2:12" ht="13.5">
      <c r="B1437" s="858">
        <f t="shared" si="30"/>
        <v>1431</v>
      </c>
      <c r="C1437" s="2881" t="s">
        <v>5181</v>
      </c>
      <c r="D1437" s="2872"/>
      <c r="E1437" s="2872"/>
      <c r="F1437" s="2890"/>
      <c r="G1437" s="2890"/>
      <c r="H1437" s="2890"/>
      <c r="I1437" s="2890"/>
      <c r="J1437" s="2890"/>
      <c r="K1437" s="2410"/>
      <c r="L1437" s="2411"/>
    </row>
    <row r="1438" spans="2:12" ht="13.5">
      <c r="B1438" s="858">
        <f t="shared" si="30"/>
        <v>1432</v>
      </c>
      <c r="C1438" s="2881" t="s">
        <v>5182</v>
      </c>
      <c r="D1438" s="2872"/>
      <c r="E1438" s="2872"/>
      <c r="F1438" s="2890"/>
      <c r="G1438" s="2890"/>
      <c r="H1438" s="2890"/>
      <c r="I1438" s="2890"/>
      <c r="J1438" s="2890"/>
      <c r="K1438" s="2410"/>
      <c r="L1438" s="2411"/>
    </row>
    <row r="1439" spans="2:12" ht="13.5">
      <c r="B1439" s="858">
        <f t="shared" si="30"/>
        <v>1433</v>
      </c>
      <c r="C1439" s="2881" t="s">
        <v>5183</v>
      </c>
      <c r="D1439" s="2872"/>
      <c r="E1439" s="2872"/>
      <c r="F1439" s="2890"/>
      <c r="G1439" s="2890"/>
      <c r="H1439" s="2890"/>
      <c r="I1439" s="2890"/>
      <c r="J1439" s="2890"/>
      <c r="K1439" s="2410"/>
      <c r="L1439" s="2411"/>
    </row>
    <row r="1440" spans="2:12" ht="13.5">
      <c r="B1440" s="858">
        <f t="shared" si="30"/>
        <v>1434</v>
      </c>
      <c r="C1440" s="2881" t="s">
        <v>5184</v>
      </c>
      <c r="D1440" s="2872"/>
      <c r="E1440" s="2872"/>
      <c r="F1440" s="2890"/>
      <c r="G1440" s="2890"/>
      <c r="H1440" s="2890"/>
      <c r="I1440" s="2890"/>
      <c r="J1440" s="2890"/>
      <c r="K1440" s="2410"/>
      <c r="L1440" s="2411"/>
    </row>
    <row r="1441" spans="2:12" ht="13.5">
      <c r="B1441" s="858">
        <f t="shared" si="30"/>
        <v>1435</v>
      </c>
      <c r="C1441" s="2881" t="s">
        <v>5185</v>
      </c>
      <c r="D1441" s="2872"/>
      <c r="E1441" s="2872"/>
      <c r="F1441" s="2890"/>
      <c r="G1441" s="2890"/>
      <c r="H1441" s="2890"/>
      <c r="I1441" s="2890"/>
      <c r="J1441" s="2890"/>
      <c r="K1441" s="2410"/>
      <c r="L1441" s="2411"/>
    </row>
    <row r="1442" spans="2:12" ht="13.5">
      <c r="B1442" s="858">
        <f t="shared" si="30"/>
        <v>1436</v>
      </c>
      <c r="C1442" s="867" t="s">
        <v>5186</v>
      </c>
      <c r="D1442" s="2872"/>
      <c r="E1442" s="2872"/>
      <c r="F1442" s="2890"/>
      <c r="G1442" s="2890"/>
      <c r="H1442" s="2890"/>
      <c r="I1442" s="2890"/>
      <c r="J1442" s="2890"/>
      <c r="K1442" s="2410"/>
      <c r="L1442" s="2411"/>
    </row>
    <row r="1443" spans="2:12" ht="13.5">
      <c r="B1443" s="858">
        <f t="shared" si="30"/>
        <v>1437</v>
      </c>
      <c r="C1443" s="872"/>
      <c r="D1443" s="2872" t="s">
        <v>5187</v>
      </c>
      <c r="E1443" s="2872"/>
      <c r="F1443" s="2890"/>
      <c r="G1443" s="2890"/>
      <c r="H1443" s="2890"/>
      <c r="I1443" s="2890"/>
      <c r="J1443" s="2890"/>
      <c r="K1443" s="2410"/>
      <c r="L1443" s="2411"/>
    </row>
    <row r="1444" spans="2:12" ht="13.5">
      <c r="B1444" s="858">
        <f t="shared" si="30"/>
        <v>1438</v>
      </c>
      <c r="C1444" s="2886"/>
      <c r="D1444" s="2872" t="s">
        <v>5188</v>
      </c>
      <c r="E1444" s="2872"/>
      <c r="F1444" s="2890"/>
      <c r="G1444" s="2890"/>
      <c r="H1444" s="2890"/>
      <c r="I1444" s="2890"/>
      <c r="J1444" s="2890"/>
      <c r="K1444" s="2410"/>
      <c r="L1444" s="2411"/>
    </row>
    <row r="1445" spans="2:12" ht="13.5">
      <c r="B1445" s="858">
        <f t="shared" si="30"/>
        <v>1439</v>
      </c>
      <c r="C1445" s="866" t="s">
        <v>5189</v>
      </c>
      <c r="D1445" s="2872"/>
      <c r="E1445" s="2872"/>
      <c r="F1445" s="2890"/>
      <c r="G1445" s="2890"/>
      <c r="H1445" s="2890"/>
      <c r="I1445" s="2890"/>
      <c r="J1445" s="2890"/>
      <c r="K1445" s="2410"/>
      <c r="L1445" s="2411"/>
    </row>
    <row r="1446" spans="2:12" ht="13.5">
      <c r="B1446" s="858">
        <f t="shared" si="30"/>
        <v>1440</v>
      </c>
      <c r="C1446" s="866" t="s">
        <v>5190</v>
      </c>
      <c r="D1446" s="2872"/>
      <c r="E1446" s="2872"/>
      <c r="F1446" s="2890"/>
      <c r="G1446" s="2890"/>
      <c r="H1446" s="2890"/>
      <c r="I1446" s="2890"/>
      <c r="J1446" s="2890"/>
      <c r="K1446" s="2410"/>
      <c r="L1446" s="2411"/>
    </row>
    <row r="1447" spans="2:12" ht="13.5">
      <c r="B1447" s="858">
        <f t="shared" si="30"/>
        <v>1441</v>
      </c>
      <c r="C1447" s="866" t="s">
        <v>5191</v>
      </c>
      <c r="D1447" s="2872"/>
      <c r="E1447" s="2872"/>
      <c r="F1447" s="2890"/>
      <c r="G1447" s="2890"/>
      <c r="H1447" s="2890"/>
      <c r="I1447" s="2890"/>
      <c r="J1447" s="2890"/>
      <c r="K1447" s="2410"/>
      <c r="L1447" s="2411"/>
    </row>
    <row r="1448" spans="2:12" ht="13.5">
      <c r="B1448" s="858">
        <f t="shared" si="30"/>
        <v>1442</v>
      </c>
      <c r="C1448" s="2881" t="s">
        <v>5192</v>
      </c>
      <c r="D1448" s="2872"/>
      <c r="E1448" s="2872"/>
      <c r="F1448" s="2890"/>
      <c r="G1448" s="2890"/>
      <c r="H1448" s="2890"/>
      <c r="I1448" s="2890"/>
      <c r="J1448" s="2890"/>
      <c r="K1448" s="2410"/>
      <c r="L1448" s="2411"/>
    </row>
    <row r="1449" spans="2:12" ht="13.5">
      <c r="B1449" s="858">
        <f t="shared" si="30"/>
        <v>1443</v>
      </c>
      <c r="C1449" s="2881" t="s">
        <v>5193</v>
      </c>
      <c r="D1449" s="2872"/>
      <c r="E1449" s="2872"/>
      <c r="F1449" s="2890"/>
      <c r="G1449" s="2890"/>
      <c r="H1449" s="2890"/>
      <c r="I1449" s="2890"/>
      <c r="J1449" s="2890"/>
      <c r="K1449" s="2410"/>
      <c r="L1449" s="2411"/>
    </row>
    <row r="1450" spans="2:12" ht="13.5">
      <c r="B1450" s="858">
        <f t="shared" si="30"/>
        <v>1444</v>
      </c>
      <c r="C1450" s="2881" t="s">
        <v>5194</v>
      </c>
      <c r="D1450" s="2872"/>
      <c r="E1450" s="2872"/>
      <c r="F1450" s="2890"/>
      <c r="G1450" s="2890"/>
      <c r="H1450" s="2890"/>
      <c r="I1450" s="2890"/>
      <c r="J1450" s="2890"/>
      <c r="K1450" s="2410"/>
      <c r="L1450" s="2411"/>
    </row>
    <row r="1451" spans="2:12" ht="13.5">
      <c r="B1451" s="858">
        <f t="shared" ref="B1451:B1499" si="31">B1450+1</f>
        <v>1445</v>
      </c>
      <c r="C1451" s="2881" t="s">
        <v>5195</v>
      </c>
      <c r="D1451" s="2872"/>
      <c r="E1451" s="2872"/>
      <c r="F1451" s="2890"/>
      <c r="G1451" s="2890"/>
      <c r="H1451" s="2890"/>
      <c r="I1451" s="2890"/>
      <c r="J1451" s="2890"/>
      <c r="K1451" s="2410"/>
      <c r="L1451" s="2411"/>
    </row>
    <row r="1452" spans="2:12" ht="13.5">
      <c r="B1452" s="858">
        <f t="shared" si="31"/>
        <v>1446</v>
      </c>
      <c r="C1452" s="2881" t="s">
        <v>5196</v>
      </c>
      <c r="D1452" s="2872"/>
      <c r="E1452" s="2872"/>
      <c r="F1452" s="2890"/>
      <c r="G1452" s="2890"/>
      <c r="H1452" s="2890"/>
      <c r="I1452" s="2890"/>
      <c r="J1452" s="2890"/>
      <c r="K1452" s="2410"/>
      <c r="L1452" s="2411"/>
    </row>
    <row r="1453" spans="2:12" ht="13.5">
      <c r="B1453" s="858">
        <f t="shared" si="31"/>
        <v>1447</v>
      </c>
      <c r="C1453" s="2881" t="s">
        <v>5197</v>
      </c>
      <c r="D1453" s="2872"/>
      <c r="E1453" s="2872"/>
      <c r="F1453" s="2890"/>
      <c r="G1453" s="2890"/>
      <c r="H1453" s="2890"/>
      <c r="I1453" s="2890"/>
      <c r="J1453" s="2890"/>
      <c r="K1453" s="2410"/>
      <c r="L1453" s="2411"/>
    </row>
    <row r="1454" spans="2:12" ht="13.5">
      <c r="B1454" s="858">
        <f t="shared" si="31"/>
        <v>1448</v>
      </c>
      <c r="C1454" s="2881" t="s">
        <v>5198</v>
      </c>
      <c r="D1454" s="2872"/>
      <c r="E1454" s="2872"/>
      <c r="F1454" s="2890"/>
      <c r="G1454" s="2890"/>
      <c r="H1454" s="2890"/>
      <c r="I1454" s="2890"/>
      <c r="J1454" s="2890"/>
      <c r="K1454" s="2410"/>
      <c r="L1454" s="2411"/>
    </row>
    <row r="1455" spans="2:12" ht="13.5">
      <c r="B1455" s="858">
        <f t="shared" si="31"/>
        <v>1449</v>
      </c>
      <c r="C1455" s="2881" t="s">
        <v>5199</v>
      </c>
      <c r="D1455" s="2872"/>
      <c r="E1455" s="2872"/>
      <c r="F1455" s="2890"/>
      <c r="G1455" s="2890"/>
      <c r="H1455" s="2890"/>
      <c r="I1455" s="2890"/>
      <c r="J1455" s="2890"/>
      <c r="K1455" s="2410"/>
      <c r="L1455" s="2411"/>
    </row>
    <row r="1456" spans="2:12" ht="13.5">
      <c r="B1456" s="858">
        <f t="shared" si="31"/>
        <v>1450</v>
      </c>
      <c r="C1456" s="2881" t="s">
        <v>5200</v>
      </c>
      <c r="D1456" s="2872"/>
      <c r="E1456" s="2872"/>
      <c r="F1456" s="2890"/>
      <c r="G1456" s="2890"/>
      <c r="H1456" s="2890"/>
      <c r="I1456" s="2890"/>
      <c r="J1456" s="2890"/>
      <c r="K1456" s="2410"/>
      <c r="L1456" s="2411"/>
    </row>
    <row r="1457" spans="2:12" ht="13.5">
      <c r="B1457" s="858">
        <f t="shared" si="31"/>
        <v>1451</v>
      </c>
      <c r="C1457" s="2881" t="s">
        <v>5201</v>
      </c>
      <c r="D1457" s="2872"/>
      <c r="E1457" s="2872"/>
      <c r="F1457" s="2890"/>
      <c r="G1457" s="2890"/>
      <c r="H1457" s="2890"/>
      <c r="I1457" s="2890"/>
      <c r="J1457" s="2890"/>
      <c r="K1457" s="2410"/>
      <c r="L1457" s="2411"/>
    </row>
    <row r="1458" spans="2:12" ht="13.5">
      <c r="B1458" s="858">
        <f t="shared" si="31"/>
        <v>1452</v>
      </c>
      <c r="C1458" s="2881" t="s">
        <v>5202</v>
      </c>
      <c r="D1458" s="2872"/>
      <c r="E1458" s="2872"/>
      <c r="F1458" s="2890"/>
      <c r="G1458" s="2890"/>
      <c r="H1458" s="2890"/>
      <c r="I1458" s="2890"/>
      <c r="J1458" s="2890"/>
      <c r="K1458" s="2410"/>
      <c r="L1458" s="2411"/>
    </row>
    <row r="1459" spans="2:12" ht="13.5">
      <c r="B1459" s="858">
        <f t="shared" si="31"/>
        <v>1453</v>
      </c>
      <c r="C1459" s="2881" t="s">
        <v>5203</v>
      </c>
      <c r="D1459" s="2872"/>
      <c r="E1459" s="2872"/>
      <c r="F1459" s="2890"/>
      <c r="G1459" s="2890"/>
      <c r="H1459" s="2890"/>
      <c r="I1459" s="2890"/>
      <c r="J1459" s="2890"/>
      <c r="K1459" s="2410"/>
      <c r="L1459" s="2411"/>
    </row>
    <row r="1460" spans="2:12" ht="13.5">
      <c r="B1460" s="858">
        <f t="shared" si="31"/>
        <v>1454</v>
      </c>
      <c r="C1460" s="2881" t="s">
        <v>5204</v>
      </c>
      <c r="D1460" s="2872"/>
      <c r="E1460" s="2872"/>
      <c r="F1460" s="2890"/>
      <c r="G1460" s="2890"/>
      <c r="H1460" s="2890"/>
      <c r="I1460" s="2890"/>
      <c r="J1460" s="2890"/>
      <c r="K1460" s="2410"/>
      <c r="L1460" s="2411"/>
    </row>
    <row r="1461" spans="2:12" ht="13.5">
      <c r="B1461" s="858">
        <f t="shared" si="31"/>
        <v>1455</v>
      </c>
      <c r="C1461" s="2881" t="s">
        <v>5205</v>
      </c>
      <c r="D1461" s="2872"/>
      <c r="E1461" s="2872"/>
      <c r="F1461" s="2890"/>
      <c r="G1461" s="2890"/>
      <c r="H1461" s="2890"/>
      <c r="I1461" s="2890"/>
      <c r="J1461" s="2890"/>
      <c r="K1461" s="2410"/>
      <c r="L1461" s="2411"/>
    </row>
    <row r="1462" spans="2:12" ht="13.5">
      <c r="B1462" s="858">
        <f t="shared" si="31"/>
        <v>1456</v>
      </c>
      <c r="C1462" s="2881" t="s">
        <v>5206</v>
      </c>
      <c r="D1462" s="2872"/>
      <c r="E1462" s="2872"/>
      <c r="F1462" s="2890"/>
      <c r="G1462" s="2890"/>
      <c r="H1462" s="2890"/>
      <c r="I1462" s="2890"/>
      <c r="J1462" s="2890"/>
      <c r="K1462" s="2410"/>
      <c r="L1462" s="2411"/>
    </row>
    <row r="1463" spans="2:12" ht="13.5">
      <c r="B1463" s="858">
        <f t="shared" si="31"/>
        <v>1457</v>
      </c>
      <c r="C1463" s="2881" t="s">
        <v>5207</v>
      </c>
      <c r="D1463" s="2872"/>
      <c r="E1463" s="2872"/>
      <c r="F1463" s="2890"/>
      <c r="G1463" s="2890"/>
      <c r="H1463" s="2890"/>
      <c r="I1463" s="2890"/>
      <c r="J1463" s="2890"/>
      <c r="K1463" s="2410"/>
      <c r="L1463" s="2411"/>
    </row>
    <row r="1464" spans="2:12" ht="13.5">
      <c r="B1464" s="858">
        <f t="shared" si="31"/>
        <v>1458</v>
      </c>
      <c r="C1464" s="2881" t="s">
        <v>5208</v>
      </c>
      <c r="D1464" s="2872"/>
      <c r="E1464" s="2872"/>
      <c r="F1464" s="2890"/>
      <c r="G1464" s="2890"/>
      <c r="H1464" s="2890"/>
      <c r="I1464" s="2890"/>
      <c r="J1464" s="2890"/>
      <c r="K1464" s="2410"/>
      <c r="L1464" s="2411"/>
    </row>
    <row r="1465" spans="2:12" ht="13.5">
      <c r="B1465" s="858">
        <f t="shared" si="31"/>
        <v>1459</v>
      </c>
      <c r="C1465" s="2881" t="s">
        <v>5209</v>
      </c>
      <c r="D1465" s="2872"/>
      <c r="E1465" s="2872"/>
      <c r="F1465" s="2890"/>
      <c r="G1465" s="2890"/>
      <c r="H1465" s="2890"/>
      <c r="I1465" s="2890"/>
      <c r="J1465" s="2890"/>
      <c r="K1465" s="2410"/>
      <c r="L1465" s="2411"/>
    </row>
    <row r="1466" spans="2:12" ht="13.5">
      <c r="B1466" s="858">
        <f t="shared" si="31"/>
        <v>1460</v>
      </c>
      <c r="C1466" s="2881" t="s">
        <v>5210</v>
      </c>
      <c r="D1466" s="2872"/>
      <c r="E1466" s="2872"/>
      <c r="F1466" s="2890"/>
      <c r="G1466" s="2890"/>
      <c r="H1466" s="2890"/>
      <c r="I1466" s="2890"/>
      <c r="J1466" s="2890"/>
      <c r="K1466" s="2410"/>
      <c r="L1466" s="2411"/>
    </row>
    <row r="1467" spans="2:12" ht="13.5">
      <c r="B1467" s="858">
        <f t="shared" si="31"/>
        <v>1461</v>
      </c>
      <c r="C1467" s="2881" t="s">
        <v>5211</v>
      </c>
      <c r="D1467" s="2872"/>
      <c r="E1467" s="2872"/>
      <c r="F1467" s="2890"/>
      <c r="G1467" s="2890"/>
      <c r="H1467" s="2890"/>
      <c r="I1467" s="2890"/>
      <c r="J1467" s="2890"/>
      <c r="K1467" s="2410"/>
      <c r="L1467" s="2411"/>
    </row>
    <row r="1468" spans="2:12" ht="13.5">
      <c r="B1468" s="858">
        <f t="shared" si="31"/>
        <v>1462</v>
      </c>
      <c r="C1468" s="2881" t="s">
        <v>5212</v>
      </c>
      <c r="D1468" s="2872"/>
      <c r="E1468" s="2872"/>
      <c r="F1468" s="2890"/>
      <c r="G1468" s="2890"/>
      <c r="H1468" s="2890"/>
      <c r="I1468" s="2890"/>
      <c r="J1468" s="2890"/>
      <c r="K1468" s="2410"/>
      <c r="L1468" s="2411"/>
    </row>
    <row r="1469" spans="2:12" ht="13.5">
      <c r="B1469" s="858">
        <f t="shared" si="31"/>
        <v>1463</v>
      </c>
      <c r="C1469" s="2883" t="s">
        <v>5213</v>
      </c>
      <c r="D1469" s="2872"/>
      <c r="E1469" s="2872"/>
      <c r="F1469" s="2890"/>
      <c r="G1469" s="2890"/>
      <c r="H1469" s="2890"/>
      <c r="I1469" s="2890"/>
      <c r="J1469" s="2890"/>
      <c r="K1469" s="2410"/>
      <c r="L1469" s="2411"/>
    </row>
    <row r="1470" spans="2:12" ht="13.5">
      <c r="B1470" s="858">
        <f>B1469+1</f>
        <v>1464</v>
      </c>
      <c r="C1470" s="872"/>
      <c r="D1470" s="2872" t="s">
        <v>5214</v>
      </c>
      <c r="E1470" s="2872"/>
      <c r="F1470" s="2890"/>
      <c r="G1470" s="2890"/>
      <c r="H1470" s="2890"/>
      <c r="I1470" s="2890"/>
      <c r="J1470" s="2890"/>
      <c r="K1470" s="2410"/>
      <c r="L1470" s="2411"/>
    </row>
    <row r="1471" spans="2:12" ht="13.5">
      <c r="B1471" s="858">
        <f>B1470+1</f>
        <v>1465</v>
      </c>
      <c r="C1471" s="872"/>
      <c r="D1471" s="2872" t="s">
        <v>5215</v>
      </c>
      <c r="E1471" s="2872"/>
      <c r="F1471" s="2890"/>
      <c r="G1471" s="2890"/>
      <c r="H1471" s="2890"/>
      <c r="I1471" s="2890"/>
      <c r="J1471" s="2890"/>
      <c r="K1471" s="2410"/>
      <c r="L1471" s="2411"/>
    </row>
    <row r="1472" spans="2:12" ht="13.5">
      <c r="B1472" s="858">
        <f>B1471+1</f>
        <v>1466</v>
      </c>
      <c r="C1472" s="872"/>
      <c r="D1472" s="2872" t="s">
        <v>5216</v>
      </c>
      <c r="E1472" s="2872"/>
      <c r="F1472" s="2890"/>
      <c r="G1472" s="2890"/>
      <c r="H1472" s="2890"/>
      <c r="I1472" s="2890"/>
      <c r="J1472" s="2890"/>
      <c r="K1472" s="2410"/>
      <c r="L1472" s="2411"/>
    </row>
    <row r="1473" spans="2:12" ht="13.5">
      <c r="B1473" s="858">
        <f>B1472+1</f>
        <v>1467</v>
      </c>
      <c r="C1473" s="872"/>
      <c r="D1473" s="2872" t="s">
        <v>5217</v>
      </c>
      <c r="E1473" s="2872"/>
      <c r="F1473" s="2890"/>
      <c r="G1473" s="2890"/>
      <c r="H1473" s="2890"/>
      <c r="I1473" s="2890"/>
      <c r="J1473" s="2890"/>
      <c r="K1473" s="2410"/>
      <c r="L1473" s="2411"/>
    </row>
    <row r="1474" spans="2:12" ht="13.5">
      <c r="B1474" s="858">
        <f t="shared" si="31"/>
        <v>1468</v>
      </c>
      <c r="C1474" s="872"/>
      <c r="D1474" s="2872" t="s">
        <v>5218</v>
      </c>
      <c r="E1474" s="2872"/>
      <c r="F1474" s="2890"/>
      <c r="G1474" s="2890"/>
      <c r="H1474" s="2890"/>
      <c r="I1474" s="2890"/>
      <c r="J1474" s="2890"/>
      <c r="K1474" s="2410"/>
      <c r="L1474" s="2411"/>
    </row>
    <row r="1475" spans="2:12" ht="13.5">
      <c r="B1475" s="858">
        <f t="shared" si="31"/>
        <v>1469</v>
      </c>
      <c r="C1475" s="872"/>
      <c r="D1475" s="2872" t="s">
        <v>5219</v>
      </c>
      <c r="E1475" s="2872"/>
      <c r="F1475" s="2890"/>
      <c r="G1475" s="2890"/>
      <c r="H1475" s="2890"/>
      <c r="I1475" s="2890"/>
      <c r="J1475" s="2890"/>
      <c r="K1475" s="2410"/>
      <c r="L1475" s="2411"/>
    </row>
    <row r="1476" spans="2:12" ht="13.5">
      <c r="B1476" s="858">
        <f>B1475+1</f>
        <v>1470</v>
      </c>
      <c r="C1476" s="872"/>
      <c r="D1476" s="2872" t="s">
        <v>5220</v>
      </c>
      <c r="E1476" s="2872"/>
      <c r="F1476" s="2890"/>
      <c r="G1476" s="2890"/>
      <c r="H1476" s="2890"/>
      <c r="I1476" s="2890"/>
      <c r="J1476" s="2890"/>
      <c r="K1476" s="2410"/>
      <c r="L1476" s="2411"/>
    </row>
    <row r="1477" spans="2:12" ht="13.5">
      <c r="B1477" s="858">
        <f t="shared" si="31"/>
        <v>1471</v>
      </c>
      <c r="C1477" s="872"/>
      <c r="D1477" s="2872" t="s">
        <v>5221</v>
      </c>
      <c r="E1477" s="2872"/>
      <c r="F1477" s="2890"/>
      <c r="G1477" s="2890"/>
      <c r="H1477" s="2890"/>
      <c r="I1477" s="2890"/>
      <c r="J1477" s="2890"/>
      <c r="K1477" s="2410"/>
      <c r="L1477" s="2411"/>
    </row>
    <row r="1478" spans="2:12" ht="13.5">
      <c r="B1478" s="858">
        <f t="shared" si="31"/>
        <v>1472</v>
      </c>
      <c r="C1478" s="2886"/>
      <c r="D1478" s="2872" t="s">
        <v>5222</v>
      </c>
      <c r="E1478" s="2872"/>
      <c r="F1478" s="2890"/>
      <c r="G1478" s="2890"/>
      <c r="H1478" s="2890"/>
      <c r="I1478" s="2890"/>
      <c r="J1478" s="2890"/>
      <c r="K1478" s="2410"/>
      <c r="L1478" s="2411"/>
    </row>
    <row r="1479" spans="2:12" ht="13.5">
      <c r="B1479" s="858">
        <f t="shared" si="31"/>
        <v>1473</v>
      </c>
      <c r="C1479" s="2883" t="s">
        <v>5223</v>
      </c>
      <c r="D1479" s="2872"/>
      <c r="E1479" s="2872"/>
      <c r="F1479" s="2890"/>
      <c r="G1479" s="2890"/>
      <c r="H1479" s="2890"/>
      <c r="I1479" s="2890"/>
      <c r="J1479" s="2890"/>
      <c r="K1479" s="2410"/>
      <c r="L1479" s="2411"/>
    </row>
    <row r="1480" spans="2:12" ht="13.5">
      <c r="B1480" s="858">
        <f t="shared" si="31"/>
        <v>1474</v>
      </c>
      <c r="C1480" s="872"/>
      <c r="D1480" s="2872" t="s">
        <v>5224</v>
      </c>
      <c r="E1480" s="2872"/>
      <c r="F1480" s="2890"/>
      <c r="G1480" s="2890"/>
      <c r="H1480" s="2890"/>
      <c r="I1480" s="2890"/>
      <c r="J1480" s="2890"/>
      <c r="K1480" s="2410"/>
      <c r="L1480" s="2411"/>
    </row>
    <row r="1481" spans="2:12" ht="13.5">
      <c r="B1481" s="858">
        <f t="shared" si="31"/>
        <v>1475</v>
      </c>
      <c r="C1481" s="872"/>
      <c r="D1481" s="2872" t="s">
        <v>5225</v>
      </c>
      <c r="E1481" s="2872"/>
      <c r="F1481" s="2890"/>
      <c r="G1481" s="2890"/>
      <c r="H1481" s="2890"/>
      <c r="I1481" s="2890"/>
      <c r="J1481" s="2890"/>
      <c r="K1481" s="2410"/>
      <c r="L1481" s="2411"/>
    </row>
    <row r="1482" spans="2:12" ht="13.5">
      <c r="B1482" s="858">
        <f t="shared" si="31"/>
        <v>1476</v>
      </c>
      <c r="C1482" s="872"/>
      <c r="D1482" s="2872" t="s">
        <v>5226</v>
      </c>
      <c r="E1482" s="2872"/>
      <c r="F1482" s="2890"/>
      <c r="G1482" s="2890"/>
      <c r="H1482" s="2890"/>
      <c r="I1482" s="2890"/>
      <c r="J1482" s="2890"/>
      <c r="K1482" s="2410"/>
      <c r="L1482" s="2411"/>
    </row>
    <row r="1483" spans="2:12" ht="13.5">
      <c r="B1483" s="858">
        <f t="shared" si="31"/>
        <v>1477</v>
      </c>
      <c r="C1483" s="872"/>
      <c r="D1483" s="2872" t="s">
        <v>5227</v>
      </c>
      <c r="E1483" s="2872"/>
      <c r="F1483" s="2890"/>
      <c r="G1483" s="2890"/>
      <c r="H1483" s="2890"/>
      <c r="I1483" s="2890"/>
      <c r="J1483" s="2890"/>
      <c r="K1483" s="2410"/>
      <c r="L1483" s="2411"/>
    </row>
    <row r="1484" spans="2:12" ht="13.5">
      <c r="B1484" s="858">
        <f t="shared" si="31"/>
        <v>1478</v>
      </c>
      <c r="C1484" s="872"/>
      <c r="D1484" s="2872" t="s">
        <v>5228</v>
      </c>
      <c r="E1484" s="2872"/>
      <c r="F1484" s="2890"/>
      <c r="G1484" s="2890"/>
      <c r="H1484" s="2890"/>
      <c r="I1484" s="2890"/>
      <c r="J1484" s="2890"/>
      <c r="K1484" s="2410"/>
      <c r="L1484" s="2411"/>
    </row>
    <row r="1485" spans="2:12" ht="13.5">
      <c r="B1485" s="858">
        <f t="shared" si="31"/>
        <v>1479</v>
      </c>
      <c r="C1485" s="872"/>
      <c r="D1485" s="2872" t="s">
        <v>5229</v>
      </c>
      <c r="E1485" s="2872"/>
      <c r="F1485" s="2890"/>
      <c r="G1485" s="2890"/>
      <c r="H1485" s="2890"/>
      <c r="I1485" s="2890"/>
      <c r="J1485" s="2890"/>
      <c r="K1485" s="2410"/>
      <c r="L1485" s="2411"/>
    </row>
    <row r="1486" spans="2:12" ht="13.5">
      <c r="B1486" s="858">
        <f t="shared" si="31"/>
        <v>1480</v>
      </c>
      <c r="C1486" s="872"/>
      <c r="D1486" s="2872" t="s">
        <v>5230</v>
      </c>
      <c r="E1486" s="2872"/>
      <c r="F1486" s="2890"/>
      <c r="G1486" s="2890"/>
      <c r="H1486" s="2890"/>
      <c r="I1486" s="2890"/>
      <c r="J1486" s="2890"/>
      <c r="K1486" s="2410"/>
      <c r="L1486" s="2411"/>
    </row>
    <row r="1487" spans="2:12" ht="13.5">
      <c r="B1487" s="858">
        <f t="shared" si="31"/>
        <v>1481</v>
      </c>
      <c r="C1487" s="872"/>
      <c r="D1487" s="2872" t="s">
        <v>5231</v>
      </c>
      <c r="E1487" s="2872"/>
      <c r="F1487" s="2890"/>
      <c r="G1487" s="2890"/>
      <c r="H1487" s="2890"/>
      <c r="I1487" s="2890"/>
      <c r="J1487" s="2890"/>
      <c r="K1487" s="2410"/>
      <c r="L1487" s="2411"/>
    </row>
    <row r="1488" spans="2:12" ht="13.5">
      <c r="B1488" s="858">
        <f t="shared" si="31"/>
        <v>1482</v>
      </c>
      <c r="C1488" s="872"/>
      <c r="D1488" s="2872" t="s">
        <v>5232</v>
      </c>
      <c r="E1488" s="2872"/>
      <c r="F1488" s="2890"/>
      <c r="G1488" s="2890"/>
      <c r="H1488" s="2890"/>
      <c r="I1488" s="2890"/>
      <c r="J1488" s="2890"/>
      <c r="K1488" s="2410"/>
      <c r="L1488" s="2411"/>
    </row>
    <row r="1489" spans="2:12" ht="13.5">
      <c r="B1489" s="858">
        <f t="shared" si="31"/>
        <v>1483</v>
      </c>
      <c r="C1489" s="872"/>
      <c r="D1489" s="2872" t="s">
        <v>5233</v>
      </c>
      <c r="E1489" s="2872"/>
      <c r="F1489" s="2890"/>
      <c r="G1489" s="2890"/>
      <c r="H1489" s="2890"/>
      <c r="I1489" s="2890"/>
      <c r="J1489" s="2890"/>
      <c r="K1489" s="2410"/>
      <c r="L1489" s="2411"/>
    </row>
    <row r="1490" spans="2:12" ht="13.5">
      <c r="B1490" s="858">
        <f t="shared" si="31"/>
        <v>1484</v>
      </c>
      <c r="C1490" s="872"/>
      <c r="D1490" s="2872" t="s">
        <v>5234</v>
      </c>
      <c r="E1490" s="2872"/>
      <c r="F1490" s="2890"/>
      <c r="G1490" s="2890"/>
      <c r="H1490" s="2890"/>
      <c r="I1490" s="2890"/>
      <c r="J1490" s="2890"/>
      <c r="K1490" s="2410"/>
      <c r="L1490" s="2411"/>
    </row>
    <row r="1491" spans="2:12" ht="13.5">
      <c r="B1491" s="858">
        <f t="shared" si="31"/>
        <v>1485</v>
      </c>
      <c r="C1491" s="872"/>
      <c r="D1491" s="2872" t="s">
        <v>5235</v>
      </c>
      <c r="E1491" s="2872"/>
      <c r="F1491" s="2890"/>
      <c r="G1491" s="2890"/>
      <c r="H1491" s="2890"/>
      <c r="I1491" s="2890"/>
      <c r="J1491" s="2890"/>
      <c r="K1491" s="2410"/>
      <c r="L1491" s="2411"/>
    </row>
    <row r="1492" spans="2:12" ht="13.5">
      <c r="B1492" s="858">
        <f t="shared" si="31"/>
        <v>1486</v>
      </c>
      <c r="C1492" s="872"/>
      <c r="D1492" s="2872" t="s">
        <v>5236</v>
      </c>
      <c r="E1492" s="2872"/>
      <c r="F1492" s="2890"/>
      <c r="G1492" s="2890"/>
      <c r="H1492" s="2890"/>
      <c r="I1492" s="2890"/>
      <c r="J1492" s="2890"/>
      <c r="K1492" s="2410"/>
      <c r="L1492" s="2411"/>
    </row>
    <row r="1493" spans="2:12" ht="13.5">
      <c r="B1493" s="858">
        <f t="shared" si="31"/>
        <v>1487</v>
      </c>
      <c r="C1493" s="2886"/>
      <c r="D1493" s="2872" t="s">
        <v>5237</v>
      </c>
      <c r="E1493" s="2872"/>
      <c r="F1493" s="2890"/>
      <c r="G1493" s="2890"/>
      <c r="H1493" s="2890"/>
      <c r="I1493" s="2890"/>
      <c r="J1493" s="2890"/>
      <c r="K1493" s="2410"/>
      <c r="L1493" s="2411"/>
    </row>
    <row r="1494" spans="2:12" ht="13.5">
      <c r="B1494" s="858">
        <f t="shared" si="31"/>
        <v>1488</v>
      </c>
      <c r="C1494" s="2881" t="s">
        <v>5238</v>
      </c>
      <c r="D1494" s="2872"/>
      <c r="E1494" s="2872"/>
      <c r="F1494" s="2890"/>
      <c r="G1494" s="2890"/>
      <c r="H1494" s="2890"/>
      <c r="I1494" s="2890"/>
      <c r="J1494" s="2890"/>
      <c r="K1494" s="2410"/>
      <c r="L1494" s="2411"/>
    </row>
    <row r="1495" spans="2:12" ht="13.5">
      <c r="B1495" s="858">
        <f t="shared" si="31"/>
        <v>1489</v>
      </c>
      <c r="C1495" s="2881" t="s">
        <v>5239</v>
      </c>
      <c r="D1495" s="2872"/>
      <c r="E1495" s="2872"/>
      <c r="F1495" s="2890"/>
      <c r="G1495" s="2890"/>
      <c r="H1495" s="2890"/>
      <c r="I1495" s="2890"/>
      <c r="J1495" s="2890"/>
      <c r="K1495" s="2410"/>
      <c r="L1495" s="2411"/>
    </row>
    <row r="1496" spans="2:12" ht="13.5">
      <c r="B1496" s="858">
        <f t="shared" si="31"/>
        <v>1490</v>
      </c>
      <c r="C1496" s="2881" t="s">
        <v>5240</v>
      </c>
      <c r="D1496" s="2872"/>
      <c r="E1496" s="2872"/>
      <c r="F1496" s="2890"/>
      <c r="G1496" s="2890"/>
      <c r="H1496" s="2890"/>
      <c r="I1496" s="2890"/>
      <c r="J1496" s="2890"/>
      <c r="K1496" s="2410"/>
      <c r="L1496" s="2411"/>
    </row>
    <row r="1497" spans="2:12" ht="13.5">
      <c r="B1497" s="858">
        <f t="shared" si="31"/>
        <v>1491</v>
      </c>
      <c r="C1497" s="866" t="s">
        <v>5241</v>
      </c>
      <c r="D1497" s="2872"/>
      <c r="E1497" s="2872"/>
      <c r="F1497" s="2890"/>
      <c r="G1497" s="2890"/>
      <c r="H1497" s="2890"/>
      <c r="I1497" s="2890"/>
      <c r="J1497" s="2890"/>
      <c r="K1497" s="2410"/>
      <c r="L1497" s="2411"/>
    </row>
    <row r="1498" spans="2:12" ht="13.5">
      <c r="B1498" s="858">
        <f t="shared" si="31"/>
        <v>1492</v>
      </c>
      <c r="C1498" s="866" t="s">
        <v>5242</v>
      </c>
      <c r="D1498" s="2872"/>
      <c r="E1498" s="2872"/>
      <c r="F1498" s="2890"/>
      <c r="G1498" s="2890"/>
      <c r="H1498" s="2890"/>
      <c r="I1498" s="2890"/>
      <c r="J1498" s="2890"/>
      <c r="K1498" s="2410"/>
      <c r="L1498" s="2411"/>
    </row>
    <row r="1499" spans="2:12" ht="14.25" thickBot="1">
      <c r="B1499" s="858">
        <f t="shared" si="31"/>
        <v>1493</v>
      </c>
      <c r="C1499" s="2881" t="s">
        <v>5243</v>
      </c>
      <c r="D1499" s="2872"/>
      <c r="E1499" s="2872"/>
      <c r="F1499" s="2890"/>
      <c r="G1499" s="2890"/>
      <c r="H1499" s="2890"/>
      <c r="I1499" s="2890"/>
      <c r="J1499" s="2890"/>
      <c r="K1499" s="2410"/>
      <c r="L1499" s="2411"/>
    </row>
    <row r="1500" spans="2:12" s="2404" customFormat="1" ht="21" customHeight="1">
      <c r="B1500" s="2406"/>
      <c r="C1500" s="1612"/>
      <c r="D1500" s="1613"/>
      <c r="E1500" s="1614"/>
      <c r="F1500" s="1614"/>
      <c r="G1500" s="1614"/>
      <c r="H1500" s="1614"/>
      <c r="I1500" s="1615"/>
      <c r="J1500" s="1615"/>
      <c r="K1500" s="1614"/>
      <c r="L1500" s="1614"/>
    </row>
  </sheetData>
  <mergeCells count="2">
    <mergeCell ref="D146:J146"/>
    <mergeCell ref="D881:J881"/>
  </mergeCells>
  <phoneticPr fontId="3"/>
  <printOptions horizontalCentered="1"/>
  <pageMargins left="0.19685039370078741" right="0.19685039370078741" top="0.59055118110236227" bottom="0.39370078740157483" header="0.38" footer="0.11811023622047245"/>
  <pageSetup paperSize="8" scale="98" fitToHeight="0" orientation="portrait" cellComments="asDisplayed" useFirstPageNumber="1" r:id="rId1"/>
  <headerFooter scaleWithDoc="0" alignWithMargins="0">
    <oddHeader>&amp;R&amp;"ＭＳ 明朝,標準"（&amp;A）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
  <sheetViews>
    <sheetView showGridLines="0" view="pageBreakPreview" zoomScale="80" zoomScaleNormal="100" zoomScaleSheetLayoutView="80" workbookViewId="0">
      <selection activeCell="K29" sqref="K29"/>
    </sheetView>
  </sheetViews>
  <sheetFormatPr defaultColWidth="8.25" defaultRowHeight="12.75"/>
  <cols>
    <col min="1" max="16384" width="8.25" style="99"/>
  </cols>
  <sheetData>
    <row r="1" spans="1:9">
      <c r="B1" s="99" t="s">
        <v>128</v>
      </c>
      <c r="I1" s="100"/>
    </row>
    <row r="9" spans="1:9" ht="30.75">
      <c r="A9" s="101" t="s">
        <v>129</v>
      </c>
      <c r="B9" s="102"/>
      <c r="C9" s="102"/>
      <c r="D9" s="102"/>
      <c r="E9" s="102"/>
      <c r="F9" s="102"/>
      <c r="G9" s="102"/>
      <c r="H9" s="102"/>
      <c r="I9" s="102"/>
    </row>
    <row r="10" spans="1:9" ht="30.75">
      <c r="A10" s="101" t="s">
        <v>130</v>
      </c>
      <c r="B10" s="102"/>
      <c r="C10" s="102"/>
      <c r="D10" s="102"/>
      <c r="E10" s="102"/>
      <c r="F10" s="102"/>
      <c r="G10" s="102"/>
      <c r="H10" s="102"/>
      <c r="I10" s="102"/>
    </row>
    <row r="11" spans="1:9" ht="30.75">
      <c r="A11" s="101" t="s">
        <v>131</v>
      </c>
      <c r="B11" s="102"/>
      <c r="C11" s="102"/>
      <c r="D11" s="102"/>
      <c r="E11" s="102"/>
      <c r="F11" s="102"/>
      <c r="G11" s="102"/>
      <c r="H11" s="102"/>
      <c r="I11" s="102"/>
    </row>
    <row r="20" spans="1:9" ht="30.75">
      <c r="A20" s="101"/>
      <c r="B20" s="102"/>
      <c r="C20" s="102"/>
      <c r="D20" s="102"/>
      <c r="E20" s="102"/>
      <c r="F20" s="102"/>
      <c r="G20" s="102"/>
      <c r="H20" s="102"/>
      <c r="I20" s="102"/>
    </row>
    <row r="37" spans="1:9" ht="31.5" customHeight="1">
      <c r="C37" s="103" t="s">
        <v>132</v>
      </c>
      <c r="D37" s="104"/>
      <c r="E37" s="105"/>
      <c r="F37" s="105"/>
      <c r="G37" s="106"/>
    </row>
    <row r="43" spans="1:9" s="109" customFormat="1" ht="21.75" customHeight="1" thickBot="1">
      <c r="A43" s="107"/>
      <c r="B43" s="108" t="s">
        <v>4273</v>
      </c>
      <c r="C43" s="107"/>
      <c r="D43" s="107"/>
      <c r="E43" s="107"/>
      <c r="F43" s="107"/>
      <c r="G43" s="107"/>
      <c r="H43" s="107"/>
      <c r="I43" s="107"/>
    </row>
    <row r="44" spans="1:9" ht="6.75" customHeight="1" thickTop="1"/>
    <row r="45" spans="1:9" ht="12" customHeight="1">
      <c r="A45" s="110" t="s">
        <v>4410</v>
      </c>
      <c r="I45" s="111"/>
    </row>
    <row r="46" spans="1:9" ht="11.25" customHeight="1">
      <c r="A46" s="110" t="s">
        <v>4411</v>
      </c>
    </row>
  </sheetData>
  <phoneticPr fontId="3"/>
  <pageMargins left="0.78740157480314965" right="0.78740157480314965" top="0.98425196850393704" bottom="0.98425196850393704" header="0.51181102362204722" footer="0.51181102362204722"/>
  <pageSetup paperSize="9" fitToHeight="0" orientation="portrait" verticalDpi="300" r:id="rId1"/>
  <headerFooter alignWithMargins="0">
    <oddHeader>&amp;R&amp;"ＭＳ 明朝,標準"（&amp;A）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49"/>
  <sheetViews>
    <sheetView showGridLines="0" view="pageBreakPreview" zoomScale="80" zoomScaleNormal="90" zoomScaleSheetLayoutView="80" workbookViewId="0">
      <selection activeCell="O56" sqref="O56"/>
    </sheetView>
  </sheetViews>
  <sheetFormatPr defaultColWidth="8.25" defaultRowHeight="13.5"/>
  <cols>
    <col min="1" max="1" width="2.125" style="213" customWidth="1"/>
    <col min="2" max="3" width="2.25" style="213" customWidth="1"/>
    <col min="4" max="4" width="10.125" style="213" customWidth="1"/>
    <col min="5" max="5" width="9.375" style="213" bestFit="1" customWidth="1"/>
    <col min="6" max="26" width="8.375" style="213" customWidth="1"/>
    <col min="27" max="27" width="8.875" style="213" customWidth="1"/>
    <col min="28" max="16384" width="8.25" style="213"/>
  </cols>
  <sheetData>
    <row r="1" spans="2:27">
      <c r="Y1" s="2399"/>
      <c r="Z1" s="2398"/>
    </row>
    <row r="2" spans="2:27" ht="21" customHeight="1">
      <c r="B2" s="3308" t="s">
        <v>4254</v>
      </c>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row>
    <row r="3" spans="2:27" ht="17.25" customHeight="1">
      <c r="F3" s="215"/>
    </row>
    <row r="4" spans="2:27">
      <c r="B4" s="215" t="s">
        <v>214</v>
      </c>
      <c r="C4" s="215"/>
      <c r="D4" s="215"/>
      <c r="F4" s="215"/>
      <c r="G4" s="215"/>
      <c r="H4" s="215"/>
      <c r="X4" s="3307" t="s">
        <v>91</v>
      </c>
      <c r="Y4" s="3307"/>
      <c r="Z4" s="3307"/>
      <c r="AA4" s="3307"/>
    </row>
    <row r="5" spans="2:27" s="218" customFormat="1" ht="30" customHeight="1" thickBot="1">
      <c r="B5" s="3309" t="s">
        <v>215</v>
      </c>
      <c r="C5" s="3310"/>
      <c r="D5" s="3310"/>
      <c r="E5" s="3311"/>
      <c r="F5" s="217" t="s">
        <v>92</v>
      </c>
      <c r="G5" s="217" t="s">
        <v>93</v>
      </c>
      <c r="H5" s="217" t="s">
        <v>94</v>
      </c>
      <c r="I5" s="217" t="s">
        <v>95</v>
      </c>
      <c r="J5" s="217" t="s">
        <v>96</v>
      </c>
      <c r="K5" s="217" t="s">
        <v>97</v>
      </c>
      <c r="L5" s="217" t="s">
        <v>98</v>
      </c>
      <c r="M5" s="217" t="s">
        <v>99</v>
      </c>
      <c r="N5" s="217" t="s">
        <v>100</v>
      </c>
      <c r="O5" s="217" t="s">
        <v>101</v>
      </c>
      <c r="P5" s="217" t="s">
        <v>102</v>
      </c>
      <c r="Q5" s="217" t="s">
        <v>103</v>
      </c>
      <c r="R5" s="217" t="s">
        <v>104</v>
      </c>
      <c r="S5" s="217" t="s">
        <v>105</v>
      </c>
      <c r="T5" s="217" t="s">
        <v>106</v>
      </c>
      <c r="U5" s="217" t="s">
        <v>107</v>
      </c>
      <c r="V5" s="217" t="s">
        <v>108</v>
      </c>
      <c r="W5" s="217" t="s">
        <v>109</v>
      </c>
      <c r="X5" s="217" t="s">
        <v>110</v>
      </c>
      <c r="Y5" s="217" t="s">
        <v>111</v>
      </c>
      <c r="Z5" s="2432" t="s">
        <v>112</v>
      </c>
      <c r="AA5" s="2440" t="s">
        <v>67</v>
      </c>
    </row>
    <row r="6" spans="2:27" s="218" customFormat="1" ht="15" customHeight="1" thickTop="1">
      <c r="B6" s="219" t="s">
        <v>216</v>
      </c>
      <c r="C6" s="219" t="s">
        <v>244</v>
      </c>
      <c r="D6" s="220"/>
      <c r="E6" s="220"/>
      <c r="F6" s="2473">
        <f>SUM(F7:F8)</f>
        <v>0</v>
      </c>
      <c r="G6" s="2474">
        <f t="shared" ref="G6:Z6" si="0">SUM(G7:G8)</f>
        <v>0</v>
      </c>
      <c r="H6" s="2474">
        <f t="shared" si="0"/>
        <v>0</v>
      </c>
      <c r="I6" s="2474">
        <f t="shared" si="0"/>
        <v>0</v>
      </c>
      <c r="J6" s="2474">
        <f t="shared" si="0"/>
        <v>0</v>
      </c>
      <c r="K6" s="2474">
        <f t="shared" si="0"/>
        <v>0</v>
      </c>
      <c r="L6" s="2474">
        <f t="shared" si="0"/>
        <v>0</v>
      </c>
      <c r="M6" s="2474">
        <f t="shared" si="0"/>
        <v>0</v>
      </c>
      <c r="N6" s="2474">
        <f t="shared" si="0"/>
        <v>0</v>
      </c>
      <c r="O6" s="2474">
        <f t="shared" si="0"/>
        <v>0</v>
      </c>
      <c r="P6" s="2474">
        <f t="shared" si="0"/>
        <v>0</v>
      </c>
      <c r="Q6" s="2474">
        <f t="shared" si="0"/>
        <v>0</v>
      </c>
      <c r="R6" s="2474">
        <f t="shared" si="0"/>
        <v>0</v>
      </c>
      <c r="S6" s="2474">
        <f t="shared" si="0"/>
        <v>0</v>
      </c>
      <c r="T6" s="2474">
        <f t="shared" si="0"/>
        <v>0</v>
      </c>
      <c r="U6" s="2474">
        <f t="shared" si="0"/>
        <v>0</v>
      </c>
      <c r="V6" s="2474">
        <f t="shared" si="0"/>
        <v>0</v>
      </c>
      <c r="W6" s="2474">
        <f t="shared" si="0"/>
        <v>0</v>
      </c>
      <c r="X6" s="2474">
        <f t="shared" si="0"/>
        <v>0</v>
      </c>
      <c r="Y6" s="2474">
        <f t="shared" si="0"/>
        <v>0</v>
      </c>
      <c r="Z6" s="2475">
        <f t="shared" si="0"/>
        <v>0</v>
      </c>
      <c r="AA6" s="2476">
        <f>SUM(F6:Z6)</f>
        <v>0</v>
      </c>
    </row>
    <row r="7" spans="2:27" s="218" customFormat="1" ht="15" customHeight="1">
      <c r="B7" s="222"/>
      <c r="C7" s="222"/>
      <c r="D7" s="223" t="s">
        <v>217</v>
      </c>
      <c r="E7" s="224"/>
      <c r="F7" s="464"/>
      <c r="G7" s="465"/>
      <c r="H7" s="465"/>
      <c r="I7" s="466"/>
      <c r="J7" s="466"/>
      <c r="K7" s="466"/>
      <c r="L7" s="466"/>
      <c r="M7" s="466"/>
      <c r="N7" s="466"/>
      <c r="O7" s="466"/>
      <c r="P7" s="466"/>
      <c r="Q7" s="466"/>
      <c r="R7" s="466"/>
      <c r="S7" s="466"/>
      <c r="T7" s="466"/>
      <c r="U7" s="466"/>
      <c r="V7" s="466"/>
      <c r="W7" s="466"/>
      <c r="X7" s="466"/>
      <c r="Y7" s="466"/>
      <c r="Z7" s="2433"/>
      <c r="AA7" s="2477">
        <f t="shared" ref="AA7:AA26" si="1">SUM(F7:Z7)</f>
        <v>0</v>
      </c>
    </row>
    <row r="8" spans="2:27" s="218" customFormat="1" ht="15" customHeight="1">
      <c r="B8" s="225"/>
      <c r="C8" s="225"/>
      <c r="D8" s="226"/>
      <c r="E8" s="227"/>
      <c r="F8" s="468"/>
      <c r="G8" s="469"/>
      <c r="H8" s="469"/>
      <c r="I8" s="470"/>
      <c r="J8" s="470"/>
      <c r="K8" s="470"/>
      <c r="L8" s="470"/>
      <c r="M8" s="470"/>
      <c r="N8" s="470"/>
      <c r="O8" s="470"/>
      <c r="P8" s="470"/>
      <c r="Q8" s="470"/>
      <c r="R8" s="470"/>
      <c r="S8" s="470"/>
      <c r="T8" s="470"/>
      <c r="U8" s="470"/>
      <c r="V8" s="470"/>
      <c r="W8" s="470"/>
      <c r="X8" s="470"/>
      <c r="Y8" s="470"/>
      <c r="Z8" s="2434"/>
      <c r="AA8" s="2478">
        <f t="shared" si="1"/>
        <v>0</v>
      </c>
    </row>
    <row r="9" spans="2:27" s="218" customFormat="1" ht="15" customHeight="1">
      <c r="B9" s="219" t="s">
        <v>218</v>
      </c>
      <c r="C9" s="219" t="s">
        <v>243</v>
      </c>
      <c r="D9" s="220"/>
      <c r="E9" s="220"/>
      <c r="F9" s="2483">
        <f>SUM(F16,F23)</f>
        <v>0</v>
      </c>
      <c r="G9" s="2484">
        <f t="shared" ref="G9:Z9" si="2">SUM(G16,G23)</f>
        <v>0</v>
      </c>
      <c r="H9" s="2484">
        <f t="shared" si="2"/>
        <v>0</v>
      </c>
      <c r="I9" s="2484">
        <f t="shared" si="2"/>
        <v>0</v>
      </c>
      <c r="J9" s="2484">
        <f t="shared" si="2"/>
        <v>0</v>
      </c>
      <c r="K9" s="2484">
        <f t="shared" si="2"/>
        <v>0</v>
      </c>
      <c r="L9" s="2484">
        <f t="shared" si="2"/>
        <v>0</v>
      </c>
      <c r="M9" s="2484">
        <f t="shared" si="2"/>
        <v>0</v>
      </c>
      <c r="N9" s="2484">
        <f t="shared" si="2"/>
        <v>0</v>
      </c>
      <c r="O9" s="2484">
        <f t="shared" si="2"/>
        <v>0</v>
      </c>
      <c r="P9" s="2484">
        <f t="shared" si="2"/>
        <v>0</v>
      </c>
      <c r="Q9" s="2484">
        <f t="shared" si="2"/>
        <v>0</v>
      </c>
      <c r="R9" s="2484">
        <f t="shared" si="2"/>
        <v>0</v>
      </c>
      <c r="S9" s="2484">
        <f t="shared" si="2"/>
        <v>0</v>
      </c>
      <c r="T9" s="2484">
        <f t="shared" si="2"/>
        <v>0</v>
      </c>
      <c r="U9" s="2484">
        <f t="shared" si="2"/>
        <v>0</v>
      </c>
      <c r="V9" s="2484">
        <f t="shared" si="2"/>
        <v>0</v>
      </c>
      <c r="W9" s="2484">
        <f t="shared" si="2"/>
        <v>0</v>
      </c>
      <c r="X9" s="2484">
        <f t="shared" si="2"/>
        <v>0</v>
      </c>
      <c r="Y9" s="2484">
        <f t="shared" si="2"/>
        <v>0</v>
      </c>
      <c r="Z9" s="2485">
        <f t="shared" si="2"/>
        <v>0</v>
      </c>
      <c r="AA9" s="2479">
        <f t="shared" si="1"/>
        <v>0</v>
      </c>
    </row>
    <row r="10" spans="2:27" s="218" customFormat="1" ht="15" customHeight="1">
      <c r="B10" s="228"/>
      <c r="C10" s="3312" t="s">
        <v>117</v>
      </c>
      <c r="D10" s="229" t="s">
        <v>219</v>
      </c>
      <c r="E10" s="230" t="s">
        <v>135</v>
      </c>
      <c r="F10" s="471"/>
      <c r="G10" s="465"/>
      <c r="H10" s="465"/>
      <c r="I10" s="472"/>
      <c r="J10" s="472"/>
      <c r="K10" s="472"/>
      <c r="L10" s="472"/>
      <c r="M10" s="472"/>
      <c r="N10" s="472"/>
      <c r="O10" s="472"/>
      <c r="P10" s="472"/>
      <c r="Q10" s="472"/>
      <c r="R10" s="472"/>
      <c r="S10" s="472"/>
      <c r="T10" s="472"/>
      <c r="U10" s="472"/>
      <c r="V10" s="472"/>
      <c r="W10" s="472"/>
      <c r="X10" s="472"/>
      <c r="Y10" s="472"/>
      <c r="Z10" s="2435"/>
      <c r="AA10" s="2480">
        <f t="shared" si="1"/>
        <v>0</v>
      </c>
    </row>
    <row r="11" spans="2:27" s="218" customFormat="1" ht="15" customHeight="1">
      <c r="B11" s="228"/>
      <c r="C11" s="3312"/>
      <c r="D11" s="231" t="s">
        <v>236</v>
      </c>
      <c r="E11" s="232" t="s">
        <v>220</v>
      </c>
      <c r="F11" s="473"/>
      <c r="G11" s="474"/>
      <c r="H11" s="474"/>
      <c r="I11" s="475"/>
      <c r="J11" s="475"/>
      <c r="K11" s="475"/>
      <c r="L11" s="475"/>
      <c r="M11" s="475"/>
      <c r="N11" s="475"/>
      <c r="O11" s="475"/>
      <c r="P11" s="475"/>
      <c r="Q11" s="475"/>
      <c r="R11" s="475"/>
      <c r="S11" s="475"/>
      <c r="T11" s="475"/>
      <c r="U11" s="475"/>
      <c r="V11" s="475"/>
      <c r="W11" s="475"/>
      <c r="X11" s="475"/>
      <c r="Y11" s="475"/>
      <c r="Z11" s="2436"/>
      <c r="AA11" s="2481">
        <f t="shared" si="1"/>
        <v>0</v>
      </c>
    </row>
    <row r="12" spans="2:27" s="218" customFormat="1" ht="15" customHeight="1">
      <c r="B12" s="233"/>
      <c r="C12" s="3312"/>
      <c r="D12" s="231"/>
      <c r="E12" s="234" t="s">
        <v>122</v>
      </c>
      <c r="F12" s="476"/>
      <c r="G12" s="477"/>
      <c r="H12" s="477"/>
      <c r="I12" s="478"/>
      <c r="J12" s="478"/>
      <c r="K12" s="478"/>
      <c r="L12" s="478"/>
      <c r="M12" s="478"/>
      <c r="N12" s="478"/>
      <c r="O12" s="478"/>
      <c r="P12" s="478"/>
      <c r="Q12" s="478"/>
      <c r="R12" s="478"/>
      <c r="S12" s="478"/>
      <c r="T12" s="478"/>
      <c r="U12" s="478"/>
      <c r="V12" s="478"/>
      <c r="W12" s="478"/>
      <c r="X12" s="478"/>
      <c r="Y12" s="478"/>
      <c r="Z12" s="2437"/>
      <c r="AA12" s="2481">
        <f t="shared" si="1"/>
        <v>0</v>
      </c>
    </row>
    <row r="13" spans="2:27" s="218" customFormat="1" ht="15" customHeight="1">
      <c r="B13" s="235"/>
      <c r="C13" s="3312"/>
      <c r="D13" s="236"/>
      <c r="E13" s="234" t="s">
        <v>221</v>
      </c>
      <c r="F13" s="476"/>
      <c r="G13" s="477"/>
      <c r="H13" s="477"/>
      <c r="I13" s="478"/>
      <c r="J13" s="478"/>
      <c r="K13" s="478"/>
      <c r="L13" s="478"/>
      <c r="M13" s="478"/>
      <c r="N13" s="478"/>
      <c r="O13" s="478"/>
      <c r="P13" s="478"/>
      <c r="Q13" s="478"/>
      <c r="R13" s="478"/>
      <c r="S13" s="478"/>
      <c r="T13" s="478"/>
      <c r="U13" s="478"/>
      <c r="V13" s="478"/>
      <c r="W13" s="478"/>
      <c r="X13" s="478"/>
      <c r="Y13" s="478"/>
      <c r="Z13" s="2437"/>
      <c r="AA13" s="2481">
        <f t="shared" si="1"/>
        <v>0</v>
      </c>
    </row>
    <row r="14" spans="2:27" s="218" customFormat="1" ht="15" customHeight="1">
      <c r="B14" s="235"/>
      <c r="C14" s="3312"/>
      <c r="D14" s="265"/>
      <c r="E14" s="232" t="s">
        <v>233</v>
      </c>
      <c r="F14" s="471"/>
      <c r="G14" s="465"/>
      <c r="H14" s="465"/>
      <c r="I14" s="472"/>
      <c r="J14" s="472"/>
      <c r="K14" s="472"/>
      <c r="L14" s="472"/>
      <c r="M14" s="472"/>
      <c r="N14" s="472"/>
      <c r="O14" s="472"/>
      <c r="P14" s="472"/>
      <c r="Q14" s="472"/>
      <c r="R14" s="472"/>
      <c r="S14" s="472"/>
      <c r="T14" s="472"/>
      <c r="U14" s="472"/>
      <c r="V14" s="472"/>
      <c r="W14" s="472"/>
      <c r="X14" s="472"/>
      <c r="Y14" s="472"/>
      <c r="Z14" s="2435"/>
      <c r="AA14" s="2481">
        <f t="shared" si="1"/>
        <v>0</v>
      </c>
    </row>
    <row r="15" spans="2:27" s="218" customFormat="1" ht="15" customHeight="1">
      <c r="B15" s="235"/>
      <c r="C15" s="3312"/>
      <c r="D15" s="267" t="s">
        <v>235</v>
      </c>
      <c r="E15" s="266"/>
      <c r="F15" s="471"/>
      <c r="G15" s="465"/>
      <c r="H15" s="465"/>
      <c r="I15" s="472"/>
      <c r="J15" s="472"/>
      <c r="K15" s="472"/>
      <c r="L15" s="472"/>
      <c r="M15" s="472"/>
      <c r="N15" s="472"/>
      <c r="O15" s="472"/>
      <c r="P15" s="472"/>
      <c r="Q15" s="472"/>
      <c r="R15" s="472"/>
      <c r="S15" s="472"/>
      <c r="T15" s="472"/>
      <c r="U15" s="472"/>
      <c r="V15" s="472"/>
      <c r="W15" s="472"/>
      <c r="X15" s="472"/>
      <c r="Y15" s="472"/>
      <c r="Z15" s="2435"/>
      <c r="AA15" s="2481">
        <f t="shared" si="1"/>
        <v>0</v>
      </c>
    </row>
    <row r="16" spans="2:27" s="218" customFormat="1" ht="15" customHeight="1">
      <c r="B16" s="235"/>
      <c r="C16" s="3313"/>
      <c r="D16" s="237" t="s">
        <v>89</v>
      </c>
      <c r="E16" s="238"/>
      <c r="F16" s="2487">
        <f>SUM(F10:F15)</f>
        <v>0</v>
      </c>
      <c r="G16" s="2488">
        <f t="shared" ref="G16:Z16" si="3">SUM(G10:G15)</f>
        <v>0</v>
      </c>
      <c r="H16" s="2488">
        <f t="shared" si="3"/>
        <v>0</v>
      </c>
      <c r="I16" s="2488">
        <f t="shared" si="3"/>
        <v>0</v>
      </c>
      <c r="J16" s="2488">
        <f t="shared" si="3"/>
        <v>0</v>
      </c>
      <c r="K16" s="2488">
        <f t="shared" si="3"/>
        <v>0</v>
      </c>
      <c r="L16" s="2488">
        <f t="shared" si="3"/>
        <v>0</v>
      </c>
      <c r="M16" s="2488">
        <f t="shared" si="3"/>
        <v>0</v>
      </c>
      <c r="N16" s="2488">
        <f t="shared" si="3"/>
        <v>0</v>
      </c>
      <c r="O16" s="2488">
        <f t="shared" si="3"/>
        <v>0</v>
      </c>
      <c r="P16" s="2488">
        <f t="shared" si="3"/>
        <v>0</v>
      </c>
      <c r="Q16" s="2488">
        <f t="shared" si="3"/>
        <v>0</v>
      </c>
      <c r="R16" s="2488">
        <f t="shared" si="3"/>
        <v>0</v>
      </c>
      <c r="S16" s="2488">
        <f t="shared" si="3"/>
        <v>0</v>
      </c>
      <c r="T16" s="2488">
        <f t="shared" si="3"/>
        <v>0</v>
      </c>
      <c r="U16" s="2488">
        <f t="shared" si="3"/>
        <v>0</v>
      </c>
      <c r="V16" s="2488">
        <f t="shared" si="3"/>
        <v>0</v>
      </c>
      <c r="W16" s="2488">
        <f t="shared" si="3"/>
        <v>0</v>
      </c>
      <c r="X16" s="2488">
        <f t="shared" si="3"/>
        <v>0</v>
      </c>
      <c r="Y16" s="2488">
        <f t="shared" si="3"/>
        <v>0</v>
      </c>
      <c r="Z16" s="2489">
        <f t="shared" si="3"/>
        <v>0</v>
      </c>
      <c r="AA16" s="2482">
        <f>SUM(F16:Z16)</f>
        <v>0</v>
      </c>
    </row>
    <row r="17" spans="2:28" s="218" customFormat="1" ht="15" customHeight="1">
      <c r="B17" s="228"/>
      <c r="C17" s="3314" t="s">
        <v>239</v>
      </c>
      <c r="D17" s="229" t="s">
        <v>219</v>
      </c>
      <c r="E17" s="230" t="s">
        <v>135</v>
      </c>
      <c r="F17" s="464"/>
      <c r="G17" s="482"/>
      <c r="H17" s="482"/>
      <c r="I17" s="483"/>
      <c r="J17" s="483"/>
      <c r="K17" s="483"/>
      <c r="L17" s="483"/>
      <c r="M17" s="483"/>
      <c r="N17" s="483"/>
      <c r="O17" s="483"/>
      <c r="P17" s="483"/>
      <c r="Q17" s="483"/>
      <c r="R17" s="483"/>
      <c r="S17" s="483"/>
      <c r="T17" s="483"/>
      <c r="U17" s="483"/>
      <c r="V17" s="483"/>
      <c r="W17" s="483"/>
      <c r="X17" s="483"/>
      <c r="Y17" s="483"/>
      <c r="Z17" s="2438"/>
      <c r="AA17" s="2480">
        <f t="shared" si="1"/>
        <v>0</v>
      </c>
    </row>
    <row r="18" spans="2:28" s="218" customFormat="1" ht="15" customHeight="1">
      <c r="B18" s="228"/>
      <c r="C18" s="3312"/>
      <c r="D18" s="231" t="s">
        <v>237</v>
      </c>
      <c r="E18" s="232" t="s">
        <v>220</v>
      </c>
      <c r="F18" s="473"/>
      <c r="G18" s="474"/>
      <c r="H18" s="474"/>
      <c r="I18" s="475"/>
      <c r="J18" s="475"/>
      <c r="K18" s="475"/>
      <c r="L18" s="475"/>
      <c r="M18" s="475"/>
      <c r="N18" s="475"/>
      <c r="O18" s="475"/>
      <c r="P18" s="475"/>
      <c r="Q18" s="475"/>
      <c r="R18" s="475"/>
      <c r="S18" s="475"/>
      <c r="T18" s="475"/>
      <c r="U18" s="475"/>
      <c r="V18" s="475"/>
      <c r="W18" s="475"/>
      <c r="X18" s="475"/>
      <c r="Y18" s="475"/>
      <c r="Z18" s="2436"/>
      <c r="AA18" s="2481">
        <f t="shared" si="1"/>
        <v>0</v>
      </c>
    </row>
    <row r="19" spans="2:28" s="218" customFormat="1" ht="15" customHeight="1">
      <c r="B19" s="233"/>
      <c r="C19" s="3312"/>
      <c r="D19" s="231"/>
      <c r="E19" s="234" t="s">
        <v>122</v>
      </c>
      <c r="F19" s="476"/>
      <c r="G19" s="477"/>
      <c r="H19" s="477"/>
      <c r="I19" s="478"/>
      <c r="J19" s="478"/>
      <c r="K19" s="478"/>
      <c r="L19" s="478"/>
      <c r="M19" s="478"/>
      <c r="N19" s="478"/>
      <c r="O19" s="478"/>
      <c r="P19" s="478"/>
      <c r="Q19" s="478"/>
      <c r="R19" s="478"/>
      <c r="S19" s="478"/>
      <c r="T19" s="478"/>
      <c r="U19" s="478"/>
      <c r="V19" s="478"/>
      <c r="W19" s="478"/>
      <c r="X19" s="478"/>
      <c r="Y19" s="478"/>
      <c r="Z19" s="2437"/>
      <c r="AA19" s="2481">
        <f t="shared" si="1"/>
        <v>0</v>
      </c>
    </row>
    <row r="20" spans="2:28" s="218" customFormat="1" ht="15" customHeight="1">
      <c r="B20" s="235"/>
      <c r="C20" s="3312"/>
      <c r="D20" s="236"/>
      <c r="E20" s="234" t="s">
        <v>221</v>
      </c>
      <c r="F20" s="476"/>
      <c r="G20" s="477"/>
      <c r="H20" s="477"/>
      <c r="I20" s="478"/>
      <c r="J20" s="478"/>
      <c r="K20" s="478"/>
      <c r="L20" s="478"/>
      <c r="M20" s="478"/>
      <c r="N20" s="478"/>
      <c r="O20" s="478"/>
      <c r="P20" s="478"/>
      <c r="Q20" s="478"/>
      <c r="R20" s="478"/>
      <c r="S20" s="478"/>
      <c r="T20" s="478"/>
      <c r="U20" s="478"/>
      <c r="V20" s="478"/>
      <c r="W20" s="478"/>
      <c r="X20" s="478"/>
      <c r="Y20" s="478"/>
      <c r="Z20" s="2437"/>
      <c r="AA20" s="2481">
        <f t="shared" si="1"/>
        <v>0</v>
      </c>
    </row>
    <row r="21" spans="2:28" s="218" customFormat="1" ht="15" customHeight="1">
      <c r="B21" s="235"/>
      <c r="C21" s="3312"/>
      <c r="D21" s="265"/>
      <c r="E21" s="232" t="s">
        <v>233</v>
      </c>
      <c r="F21" s="471"/>
      <c r="G21" s="465"/>
      <c r="H21" s="465"/>
      <c r="I21" s="472"/>
      <c r="J21" s="472"/>
      <c r="K21" s="472"/>
      <c r="L21" s="472"/>
      <c r="M21" s="472"/>
      <c r="N21" s="472"/>
      <c r="O21" s="472"/>
      <c r="P21" s="472"/>
      <c r="Q21" s="472"/>
      <c r="R21" s="472"/>
      <c r="S21" s="472"/>
      <c r="T21" s="472"/>
      <c r="U21" s="472"/>
      <c r="V21" s="472"/>
      <c r="W21" s="472"/>
      <c r="X21" s="472"/>
      <c r="Y21" s="472"/>
      <c r="Z21" s="2435"/>
      <c r="AA21" s="2481">
        <f t="shared" si="1"/>
        <v>0</v>
      </c>
    </row>
    <row r="22" spans="2:28" s="218" customFormat="1" ht="15" customHeight="1">
      <c r="B22" s="235"/>
      <c r="C22" s="3312"/>
      <c r="D22" s="268" t="s">
        <v>238</v>
      </c>
      <c r="E22" s="269"/>
      <c r="F22" s="484"/>
      <c r="G22" s="485"/>
      <c r="H22" s="485"/>
      <c r="I22" s="486"/>
      <c r="J22" s="486"/>
      <c r="K22" s="486"/>
      <c r="L22" s="486"/>
      <c r="M22" s="486"/>
      <c r="N22" s="486"/>
      <c r="O22" s="486"/>
      <c r="P22" s="486"/>
      <c r="Q22" s="486"/>
      <c r="R22" s="486"/>
      <c r="S22" s="486"/>
      <c r="T22" s="486"/>
      <c r="U22" s="486"/>
      <c r="V22" s="486"/>
      <c r="W22" s="486"/>
      <c r="X22" s="486"/>
      <c r="Y22" s="486"/>
      <c r="Z22" s="2439"/>
      <c r="AA22" s="2481">
        <f t="shared" si="1"/>
        <v>0</v>
      </c>
    </row>
    <row r="23" spans="2:28" s="218" customFormat="1" ht="15" customHeight="1">
      <c r="B23" s="235"/>
      <c r="C23" s="3313"/>
      <c r="D23" s="237" t="s">
        <v>234</v>
      </c>
      <c r="E23" s="271"/>
      <c r="F23" s="2487">
        <f>SUM(F17:F22)</f>
        <v>0</v>
      </c>
      <c r="G23" s="2488">
        <f t="shared" ref="G23:Z23" si="4">SUM(G17:G22)</f>
        <v>0</v>
      </c>
      <c r="H23" s="2488">
        <f t="shared" si="4"/>
        <v>0</v>
      </c>
      <c r="I23" s="2488">
        <f t="shared" si="4"/>
        <v>0</v>
      </c>
      <c r="J23" s="2488">
        <f t="shared" si="4"/>
        <v>0</v>
      </c>
      <c r="K23" s="2488">
        <f t="shared" si="4"/>
        <v>0</v>
      </c>
      <c r="L23" s="2488">
        <f t="shared" si="4"/>
        <v>0</v>
      </c>
      <c r="M23" s="2488">
        <f t="shared" si="4"/>
        <v>0</v>
      </c>
      <c r="N23" s="2488">
        <f t="shared" si="4"/>
        <v>0</v>
      </c>
      <c r="O23" s="2488">
        <f t="shared" si="4"/>
        <v>0</v>
      </c>
      <c r="P23" s="2488">
        <f t="shared" si="4"/>
        <v>0</v>
      </c>
      <c r="Q23" s="2488">
        <f t="shared" si="4"/>
        <v>0</v>
      </c>
      <c r="R23" s="2488">
        <f t="shared" si="4"/>
        <v>0</v>
      </c>
      <c r="S23" s="2488">
        <f t="shared" si="4"/>
        <v>0</v>
      </c>
      <c r="T23" s="2488">
        <f t="shared" si="4"/>
        <v>0</v>
      </c>
      <c r="U23" s="2488">
        <f t="shared" si="4"/>
        <v>0</v>
      </c>
      <c r="V23" s="2488">
        <f t="shared" si="4"/>
        <v>0</v>
      </c>
      <c r="W23" s="2488">
        <f t="shared" si="4"/>
        <v>0</v>
      </c>
      <c r="X23" s="2488">
        <f t="shared" si="4"/>
        <v>0</v>
      </c>
      <c r="Y23" s="2488">
        <f t="shared" si="4"/>
        <v>0</v>
      </c>
      <c r="Z23" s="2489">
        <f t="shared" si="4"/>
        <v>0</v>
      </c>
      <c r="AA23" s="2482">
        <f t="shared" si="1"/>
        <v>0</v>
      </c>
    </row>
    <row r="24" spans="2:28" s="218" customFormat="1" ht="15" customHeight="1">
      <c r="B24" s="239" t="s">
        <v>222</v>
      </c>
      <c r="C24" s="239" t="s">
        <v>240</v>
      </c>
      <c r="D24" s="240"/>
      <c r="E24" s="240"/>
      <c r="F24" s="2483">
        <f>F6-F9</f>
        <v>0</v>
      </c>
      <c r="G24" s="2484">
        <f t="shared" ref="G24:Z24" si="5">G6-G9</f>
        <v>0</v>
      </c>
      <c r="H24" s="2484">
        <f t="shared" si="5"/>
        <v>0</v>
      </c>
      <c r="I24" s="2484">
        <f t="shared" si="5"/>
        <v>0</v>
      </c>
      <c r="J24" s="2484">
        <f t="shared" si="5"/>
        <v>0</v>
      </c>
      <c r="K24" s="2484">
        <f t="shared" si="5"/>
        <v>0</v>
      </c>
      <c r="L24" s="2484">
        <f t="shared" si="5"/>
        <v>0</v>
      </c>
      <c r="M24" s="2484">
        <f t="shared" si="5"/>
        <v>0</v>
      </c>
      <c r="N24" s="2484">
        <f t="shared" si="5"/>
        <v>0</v>
      </c>
      <c r="O24" s="2484">
        <f t="shared" si="5"/>
        <v>0</v>
      </c>
      <c r="P24" s="2484">
        <f t="shared" si="5"/>
        <v>0</v>
      </c>
      <c r="Q24" s="2484">
        <f t="shared" si="5"/>
        <v>0</v>
      </c>
      <c r="R24" s="2484">
        <f t="shared" si="5"/>
        <v>0</v>
      </c>
      <c r="S24" s="2484">
        <f t="shared" si="5"/>
        <v>0</v>
      </c>
      <c r="T24" s="2484">
        <f t="shared" si="5"/>
        <v>0</v>
      </c>
      <c r="U24" s="2484">
        <f t="shared" si="5"/>
        <v>0</v>
      </c>
      <c r="V24" s="2484">
        <f t="shared" si="5"/>
        <v>0</v>
      </c>
      <c r="W24" s="2484">
        <f t="shared" si="5"/>
        <v>0</v>
      </c>
      <c r="X24" s="2484">
        <f t="shared" si="5"/>
        <v>0</v>
      </c>
      <c r="Y24" s="2484">
        <f t="shared" si="5"/>
        <v>0</v>
      </c>
      <c r="Z24" s="2485">
        <f t="shared" si="5"/>
        <v>0</v>
      </c>
      <c r="AA24" s="2479">
        <f t="shared" si="1"/>
        <v>0</v>
      </c>
    </row>
    <row r="25" spans="2:28" s="218" customFormat="1" ht="15" customHeight="1">
      <c r="B25" s="241" t="s">
        <v>223</v>
      </c>
      <c r="C25" s="241" t="s">
        <v>241</v>
      </c>
      <c r="D25" s="240"/>
      <c r="E25" s="240"/>
      <c r="F25" s="2483">
        <f>F37</f>
        <v>0</v>
      </c>
      <c r="G25" s="2484">
        <f t="shared" ref="G25:Z25" si="6">G37</f>
        <v>0</v>
      </c>
      <c r="H25" s="2484">
        <f t="shared" si="6"/>
        <v>0</v>
      </c>
      <c r="I25" s="2484">
        <f t="shared" si="6"/>
        <v>0</v>
      </c>
      <c r="J25" s="2484">
        <f t="shared" si="6"/>
        <v>0</v>
      </c>
      <c r="K25" s="2484">
        <f t="shared" si="6"/>
        <v>0</v>
      </c>
      <c r="L25" s="2484">
        <f t="shared" si="6"/>
        <v>0</v>
      </c>
      <c r="M25" s="2484">
        <f t="shared" si="6"/>
        <v>0</v>
      </c>
      <c r="N25" s="2484">
        <f t="shared" si="6"/>
        <v>0</v>
      </c>
      <c r="O25" s="2484">
        <f t="shared" si="6"/>
        <v>0</v>
      </c>
      <c r="P25" s="2484">
        <f t="shared" si="6"/>
        <v>0</v>
      </c>
      <c r="Q25" s="2484">
        <f t="shared" si="6"/>
        <v>0</v>
      </c>
      <c r="R25" s="2484">
        <f t="shared" si="6"/>
        <v>0</v>
      </c>
      <c r="S25" s="2484">
        <f t="shared" si="6"/>
        <v>0</v>
      </c>
      <c r="T25" s="2484">
        <f t="shared" si="6"/>
        <v>0</v>
      </c>
      <c r="U25" s="2484">
        <f t="shared" si="6"/>
        <v>0</v>
      </c>
      <c r="V25" s="2484">
        <f t="shared" si="6"/>
        <v>0</v>
      </c>
      <c r="W25" s="2484">
        <f t="shared" si="6"/>
        <v>0</v>
      </c>
      <c r="X25" s="2484">
        <f t="shared" si="6"/>
        <v>0</v>
      </c>
      <c r="Y25" s="2484">
        <f t="shared" si="6"/>
        <v>0</v>
      </c>
      <c r="Z25" s="2496">
        <f t="shared" si="6"/>
        <v>0</v>
      </c>
      <c r="AA25" s="2479">
        <f>SUM(F25:Z25)</f>
        <v>0</v>
      </c>
    </row>
    <row r="26" spans="2:28" s="218" customFormat="1" ht="15" customHeight="1">
      <c r="B26" s="239" t="s">
        <v>224</v>
      </c>
      <c r="C26" s="239" t="s">
        <v>242</v>
      </c>
      <c r="D26" s="240"/>
      <c r="E26" s="240"/>
      <c r="F26" s="2483">
        <f>F24-F25</f>
        <v>0</v>
      </c>
      <c r="G26" s="2484">
        <f>G24-G25</f>
        <v>0</v>
      </c>
      <c r="H26" s="2484">
        <f t="shared" ref="H26:Z26" si="7">H24-H25</f>
        <v>0</v>
      </c>
      <c r="I26" s="2484">
        <f t="shared" si="7"/>
        <v>0</v>
      </c>
      <c r="J26" s="2484">
        <f t="shared" si="7"/>
        <v>0</v>
      </c>
      <c r="K26" s="2484">
        <f t="shared" si="7"/>
        <v>0</v>
      </c>
      <c r="L26" s="2484">
        <f t="shared" si="7"/>
        <v>0</v>
      </c>
      <c r="M26" s="2484">
        <f t="shared" si="7"/>
        <v>0</v>
      </c>
      <c r="N26" s="2484">
        <f t="shared" si="7"/>
        <v>0</v>
      </c>
      <c r="O26" s="2484">
        <f t="shared" si="7"/>
        <v>0</v>
      </c>
      <c r="P26" s="2484">
        <f t="shared" si="7"/>
        <v>0</v>
      </c>
      <c r="Q26" s="2484">
        <f t="shared" si="7"/>
        <v>0</v>
      </c>
      <c r="R26" s="2484">
        <f t="shared" si="7"/>
        <v>0</v>
      </c>
      <c r="S26" s="2484">
        <f t="shared" si="7"/>
        <v>0</v>
      </c>
      <c r="T26" s="2484">
        <f t="shared" si="7"/>
        <v>0</v>
      </c>
      <c r="U26" s="2484">
        <f t="shared" si="7"/>
        <v>0</v>
      </c>
      <c r="V26" s="2484">
        <f t="shared" si="7"/>
        <v>0</v>
      </c>
      <c r="W26" s="2484">
        <f t="shared" si="7"/>
        <v>0</v>
      </c>
      <c r="X26" s="2484">
        <f t="shared" si="7"/>
        <v>0</v>
      </c>
      <c r="Y26" s="2484">
        <f t="shared" si="7"/>
        <v>0</v>
      </c>
      <c r="Z26" s="2485">
        <f t="shared" si="7"/>
        <v>0</v>
      </c>
      <c r="AA26" s="2479">
        <f t="shared" si="1"/>
        <v>0</v>
      </c>
    </row>
    <row r="27" spans="2:28" s="218" customFormat="1" ht="12.95" customHeight="1">
      <c r="E27" s="242"/>
      <c r="F27" s="243"/>
      <c r="G27" s="243"/>
      <c r="H27" s="243"/>
      <c r="I27" s="244"/>
      <c r="J27" s="244"/>
      <c r="K27" s="244"/>
      <c r="L27" s="244"/>
      <c r="M27" s="244"/>
      <c r="N27" s="244"/>
      <c r="O27" s="244"/>
      <c r="P27" s="244"/>
      <c r="Q27" s="244"/>
      <c r="R27" s="244"/>
      <c r="S27" s="244"/>
      <c r="T27" s="244"/>
      <c r="U27" s="244"/>
      <c r="V27" s="244"/>
      <c r="W27" s="244"/>
      <c r="X27" s="244"/>
      <c r="Y27" s="244"/>
      <c r="Z27" s="244"/>
      <c r="AA27" s="221"/>
    </row>
    <row r="28" spans="2:28" s="218" customFormat="1" ht="12.95" customHeight="1">
      <c r="E28" s="242"/>
      <c r="F28" s="243"/>
      <c r="G28" s="243"/>
      <c r="H28" s="243"/>
      <c r="I28" s="244"/>
      <c r="J28" s="244"/>
      <c r="K28" s="244"/>
      <c r="L28" s="244"/>
      <c r="M28" s="244"/>
      <c r="N28" s="244"/>
      <c r="O28" s="244"/>
      <c r="P28" s="244"/>
      <c r="Q28" s="244"/>
      <c r="R28" s="244"/>
      <c r="S28" s="244"/>
      <c r="T28" s="244"/>
      <c r="U28" s="244"/>
      <c r="V28" s="244"/>
      <c r="W28" s="244"/>
      <c r="X28" s="244"/>
      <c r="Y28" s="244"/>
      <c r="Z28" s="244"/>
      <c r="AA28" s="221"/>
    </row>
    <row r="29" spans="2:28" s="218" customFormat="1" ht="12.95" customHeight="1">
      <c r="E29" s="242"/>
      <c r="F29" s="243"/>
      <c r="G29" s="243"/>
      <c r="H29" s="243"/>
      <c r="I29" s="244"/>
      <c r="J29" s="244"/>
      <c r="K29" s="244"/>
      <c r="L29" s="244"/>
      <c r="M29" s="244"/>
      <c r="N29" s="244"/>
      <c r="O29" s="244"/>
      <c r="P29" s="244"/>
      <c r="Q29" s="244"/>
      <c r="R29" s="244"/>
      <c r="S29" s="244"/>
      <c r="T29" s="244"/>
      <c r="U29" s="244"/>
      <c r="V29" s="244"/>
      <c r="W29" s="244"/>
      <c r="X29" s="244"/>
      <c r="Y29" s="244"/>
      <c r="Z29" s="244"/>
    </row>
    <row r="30" spans="2:28" s="218" customFormat="1" ht="12.95" customHeight="1">
      <c r="E30" s="242"/>
      <c r="F30" s="243"/>
      <c r="G30" s="243"/>
      <c r="H30" s="243"/>
      <c r="I30" s="244"/>
      <c r="J30" s="244"/>
      <c r="K30" s="244"/>
      <c r="L30" s="244"/>
      <c r="M30" s="244"/>
      <c r="N30" s="244"/>
      <c r="O30" s="244"/>
      <c r="P30" s="244"/>
      <c r="Q30" s="244"/>
      <c r="R30" s="244"/>
      <c r="S30" s="244"/>
      <c r="T30" s="244"/>
      <c r="U30" s="244"/>
      <c r="V30" s="244"/>
      <c r="W30" s="244"/>
      <c r="X30" s="244"/>
      <c r="Y30" s="244"/>
      <c r="Z30" s="244"/>
    </row>
    <row r="31" spans="2:28" s="246" customFormat="1" ht="21.75" customHeight="1">
      <c r="B31" s="245"/>
      <c r="C31" s="245"/>
      <c r="E31" s="247"/>
      <c r="F31" s="247"/>
      <c r="G31" s="247"/>
      <c r="H31" s="247"/>
      <c r="I31" s="248"/>
      <c r="J31" s="248"/>
      <c r="K31" s="248"/>
      <c r="L31" s="248"/>
      <c r="M31" s="248"/>
      <c r="N31" s="248"/>
      <c r="O31" s="248"/>
      <c r="P31" s="248"/>
      <c r="Q31" s="248"/>
      <c r="R31" s="248"/>
      <c r="S31" s="248"/>
      <c r="T31" s="248"/>
      <c r="U31" s="248"/>
      <c r="V31" s="248"/>
      <c r="W31" s="248"/>
      <c r="X31" s="248"/>
      <c r="Y31" s="248"/>
      <c r="Z31" s="248"/>
    </row>
    <row r="32" spans="2:28">
      <c r="B32" s="249" t="s">
        <v>225</v>
      </c>
      <c r="C32" s="249"/>
      <c r="D32" s="249"/>
      <c r="E32" s="249"/>
      <c r="F32" s="250"/>
      <c r="G32" s="250"/>
      <c r="H32" s="250"/>
      <c r="I32" s="250"/>
      <c r="J32" s="250"/>
      <c r="K32" s="250"/>
      <c r="L32" s="250"/>
      <c r="M32" s="250"/>
      <c r="N32" s="250"/>
      <c r="O32" s="250"/>
      <c r="P32" s="250"/>
      <c r="Q32" s="250"/>
      <c r="R32" s="250"/>
      <c r="S32" s="250"/>
      <c r="T32" s="250"/>
      <c r="U32" s="250"/>
      <c r="V32" s="250"/>
      <c r="W32" s="250"/>
      <c r="X32" s="250"/>
      <c r="Y32" s="250"/>
      <c r="Z32" s="3307" t="s">
        <v>226</v>
      </c>
      <c r="AA32" s="3307"/>
      <c r="AB32" s="251"/>
    </row>
    <row r="33" spans="2:27" s="218" customFormat="1" ht="30" customHeight="1" thickBot="1">
      <c r="B33" s="3309" t="s">
        <v>215</v>
      </c>
      <c r="C33" s="3310"/>
      <c r="D33" s="3310"/>
      <c r="E33" s="3311"/>
      <c r="F33" s="216" t="s">
        <v>92</v>
      </c>
      <c r="G33" s="216" t="s">
        <v>93</v>
      </c>
      <c r="H33" s="216" t="s">
        <v>94</v>
      </c>
      <c r="I33" s="217" t="s">
        <v>95</v>
      </c>
      <c r="J33" s="217" t="s">
        <v>96</v>
      </c>
      <c r="K33" s="217" t="s">
        <v>97</v>
      </c>
      <c r="L33" s="217" t="s">
        <v>98</v>
      </c>
      <c r="M33" s="217" t="s">
        <v>99</v>
      </c>
      <c r="N33" s="217" t="s">
        <v>100</v>
      </c>
      <c r="O33" s="217" t="s">
        <v>101</v>
      </c>
      <c r="P33" s="217" t="s">
        <v>102</v>
      </c>
      <c r="Q33" s="217" t="s">
        <v>103</v>
      </c>
      <c r="R33" s="217" t="s">
        <v>104</v>
      </c>
      <c r="S33" s="217" t="s">
        <v>105</v>
      </c>
      <c r="T33" s="217" t="s">
        <v>106</v>
      </c>
      <c r="U33" s="217" t="s">
        <v>107</v>
      </c>
      <c r="V33" s="217" t="s">
        <v>108</v>
      </c>
      <c r="W33" s="217" t="s">
        <v>109</v>
      </c>
      <c r="X33" s="217" t="s">
        <v>110</v>
      </c>
      <c r="Y33" s="217" t="s">
        <v>111</v>
      </c>
      <c r="Z33" s="2432" t="s">
        <v>112</v>
      </c>
      <c r="AA33" s="2440" t="s">
        <v>67</v>
      </c>
    </row>
    <row r="34" spans="2:27" s="218" customFormat="1" ht="15" customHeight="1" thickTop="1">
      <c r="B34" s="252" t="s">
        <v>227</v>
      </c>
      <c r="C34" s="252"/>
      <c r="D34" s="253"/>
      <c r="E34" s="254"/>
      <c r="F34" s="2831">
        <f>F24</f>
        <v>0</v>
      </c>
      <c r="G34" s="2491">
        <f t="shared" ref="G34:Z34" si="8">G24</f>
        <v>0</v>
      </c>
      <c r="H34" s="2491">
        <f t="shared" si="8"/>
        <v>0</v>
      </c>
      <c r="I34" s="2491">
        <f t="shared" si="8"/>
        <v>0</v>
      </c>
      <c r="J34" s="2491">
        <f t="shared" si="8"/>
        <v>0</v>
      </c>
      <c r="K34" s="2491">
        <f t="shared" si="8"/>
        <v>0</v>
      </c>
      <c r="L34" s="2491">
        <f t="shared" si="8"/>
        <v>0</v>
      </c>
      <c r="M34" s="2491">
        <f t="shared" si="8"/>
        <v>0</v>
      </c>
      <c r="N34" s="2491">
        <f t="shared" si="8"/>
        <v>0</v>
      </c>
      <c r="O34" s="2491">
        <f t="shared" si="8"/>
        <v>0</v>
      </c>
      <c r="P34" s="2491">
        <f t="shared" si="8"/>
        <v>0</v>
      </c>
      <c r="Q34" s="2491">
        <f t="shared" si="8"/>
        <v>0</v>
      </c>
      <c r="R34" s="2491">
        <f t="shared" si="8"/>
        <v>0</v>
      </c>
      <c r="S34" s="2491">
        <f t="shared" si="8"/>
        <v>0</v>
      </c>
      <c r="T34" s="2491">
        <f t="shared" si="8"/>
        <v>0</v>
      </c>
      <c r="U34" s="2491">
        <f t="shared" si="8"/>
        <v>0</v>
      </c>
      <c r="V34" s="2491">
        <f t="shared" si="8"/>
        <v>0</v>
      </c>
      <c r="W34" s="2491">
        <f t="shared" si="8"/>
        <v>0</v>
      </c>
      <c r="X34" s="2491">
        <f t="shared" si="8"/>
        <v>0</v>
      </c>
      <c r="Y34" s="2491">
        <f t="shared" si="8"/>
        <v>0</v>
      </c>
      <c r="Z34" s="2836">
        <f t="shared" si="8"/>
        <v>0</v>
      </c>
      <c r="AA34" s="2492">
        <f t="shared" ref="AA34:AA39" si="9">SUM(F34:Z34)</f>
        <v>0</v>
      </c>
    </row>
    <row r="35" spans="2:27" s="218" customFormat="1" ht="15" customHeight="1">
      <c r="B35" s="239" t="s">
        <v>228</v>
      </c>
      <c r="C35" s="239"/>
      <c r="D35" s="255"/>
      <c r="E35" s="256"/>
      <c r="F35" s="2832"/>
      <c r="G35" s="488"/>
      <c r="H35" s="488"/>
      <c r="I35" s="488"/>
      <c r="J35" s="488"/>
      <c r="K35" s="488"/>
      <c r="L35" s="488"/>
      <c r="M35" s="488"/>
      <c r="N35" s="488"/>
      <c r="O35" s="488"/>
      <c r="P35" s="488"/>
      <c r="Q35" s="488"/>
      <c r="R35" s="488"/>
      <c r="S35" s="488"/>
      <c r="T35" s="488"/>
      <c r="U35" s="488"/>
      <c r="V35" s="488"/>
      <c r="W35" s="488"/>
      <c r="X35" s="488"/>
      <c r="Y35" s="488"/>
      <c r="Z35" s="2837"/>
      <c r="AA35" s="2493">
        <f t="shared" si="9"/>
        <v>0</v>
      </c>
    </row>
    <row r="36" spans="2:27" s="218" customFormat="1" ht="15" customHeight="1" thickBot="1">
      <c r="B36" s="257" t="s">
        <v>229</v>
      </c>
      <c r="C36" s="257"/>
      <c r="D36" s="258"/>
      <c r="E36" s="259"/>
      <c r="F36" s="2833"/>
      <c r="G36" s="489"/>
      <c r="H36" s="489"/>
      <c r="I36" s="489"/>
      <c r="J36" s="489"/>
      <c r="K36" s="489"/>
      <c r="L36" s="489"/>
      <c r="M36" s="489"/>
      <c r="N36" s="489"/>
      <c r="O36" s="489"/>
      <c r="P36" s="489"/>
      <c r="Q36" s="489"/>
      <c r="R36" s="489"/>
      <c r="S36" s="489"/>
      <c r="T36" s="489"/>
      <c r="U36" s="489"/>
      <c r="V36" s="489"/>
      <c r="W36" s="489"/>
      <c r="X36" s="489"/>
      <c r="Y36" s="489"/>
      <c r="Z36" s="2838"/>
      <c r="AA36" s="2494">
        <f t="shared" si="9"/>
        <v>0</v>
      </c>
    </row>
    <row r="37" spans="2:27" s="218" customFormat="1" ht="15" customHeight="1" thickTop="1">
      <c r="B37" s="225" t="s">
        <v>230</v>
      </c>
      <c r="C37" s="260"/>
      <c r="D37" s="261"/>
      <c r="E37" s="254"/>
      <c r="F37" s="2834">
        <f>SUM(F38:F39)</f>
        <v>0</v>
      </c>
      <c r="G37" s="2841">
        <f t="shared" ref="G37:Z37" si="10">SUM(G38:G39)</f>
        <v>0</v>
      </c>
      <c r="H37" s="2841">
        <f t="shared" si="10"/>
        <v>0</v>
      </c>
      <c r="I37" s="2841">
        <f t="shared" si="10"/>
        <v>0</v>
      </c>
      <c r="J37" s="2841">
        <f t="shared" si="10"/>
        <v>0</v>
      </c>
      <c r="K37" s="2841">
        <f t="shared" si="10"/>
        <v>0</v>
      </c>
      <c r="L37" s="2841">
        <f t="shared" si="10"/>
        <v>0</v>
      </c>
      <c r="M37" s="2841">
        <f t="shared" si="10"/>
        <v>0</v>
      </c>
      <c r="N37" s="2841">
        <f t="shared" si="10"/>
        <v>0</v>
      </c>
      <c r="O37" s="2841">
        <f t="shared" si="10"/>
        <v>0</v>
      </c>
      <c r="P37" s="2841">
        <f t="shared" si="10"/>
        <v>0</v>
      </c>
      <c r="Q37" s="2841">
        <f t="shared" si="10"/>
        <v>0</v>
      </c>
      <c r="R37" s="2841">
        <f t="shared" si="10"/>
        <v>0</v>
      </c>
      <c r="S37" s="2841">
        <f t="shared" si="10"/>
        <v>0</v>
      </c>
      <c r="T37" s="2841">
        <f t="shared" si="10"/>
        <v>0</v>
      </c>
      <c r="U37" s="2841">
        <f t="shared" si="10"/>
        <v>0</v>
      </c>
      <c r="V37" s="2841">
        <f t="shared" si="10"/>
        <v>0</v>
      </c>
      <c r="W37" s="2841">
        <f t="shared" si="10"/>
        <v>0</v>
      </c>
      <c r="X37" s="2841">
        <f t="shared" si="10"/>
        <v>0</v>
      </c>
      <c r="Y37" s="2841">
        <f t="shared" si="10"/>
        <v>0</v>
      </c>
      <c r="Z37" s="2839">
        <f t="shared" si="10"/>
        <v>0</v>
      </c>
      <c r="AA37" s="2495">
        <f>SUM(F37:Z37)</f>
        <v>0</v>
      </c>
    </row>
    <row r="38" spans="2:27" s="218" customFormat="1" ht="15" customHeight="1">
      <c r="B38" s="222"/>
      <c r="C38" s="261" t="s">
        <v>231</v>
      </c>
      <c r="D38" s="261"/>
      <c r="E38" s="254"/>
      <c r="F38" s="2835"/>
      <c r="G38" s="490"/>
      <c r="H38" s="490"/>
      <c r="I38" s="490"/>
      <c r="J38" s="490"/>
      <c r="K38" s="490"/>
      <c r="L38" s="490"/>
      <c r="M38" s="490"/>
      <c r="N38" s="490"/>
      <c r="O38" s="490"/>
      <c r="P38" s="490"/>
      <c r="Q38" s="490"/>
      <c r="R38" s="490"/>
      <c r="S38" s="490"/>
      <c r="T38" s="490"/>
      <c r="U38" s="490"/>
      <c r="V38" s="490"/>
      <c r="W38" s="490"/>
      <c r="X38" s="490"/>
      <c r="Y38" s="490"/>
      <c r="Z38" s="2840"/>
      <c r="AA38" s="2495">
        <f>SUM(F38:Z38)</f>
        <v>0</v>
      </c>
    </row>
    <row r="39" spans="2:27" s="218" customFormat="1" ht="15" customHeight="1">
      <c r="B39" s="2490"/>
      <c r="C39" s="260" t="s">
        <v>4274</v>
      </c>
      <c r="D39" s="261"/>
      <c r="E39" s="254"/>
      <c r="F39" s="2835"/>
      <c r="G39" s="490"/>
      <c r="H39" s="490"/>
      <c r="I39" s="490"/>
      <c r="J39" s="490"/>
      <c r="K39" s="490"/>
      <c r="L39" s="490"/>
      <c r="M39" s="490"/>
      <c r="N39" s="490"/>
      <c r="O39" s="490"/>
      <c r="P39" s="490"/>
      <c r="Q39" s="490"/>
      <c r="R39" s="490"/>
      <c r="S39" s="490"/>
      <c r="T39" s="490"/>
      <c r="U39" s="490"/>
      <c r="V39" s="490"/>
      <c r="W39" s="490"/>
      <c r="X39" s="490"/>
      <c r="Y39" s="490"/>
      <c r="Z39" s="2840"/>
      <c r="AA39" s="2495">
        <f t="shared" si="9"/>
        <v>0</v>
      </c>
    </row>
    <row r="40" spans="2:27" s="218" customFormat="1" ht="63.75" customHeight="1">
      <c r="D40" s="242"/>
      <c r="E40" s="242"/>
      <c r="F40" s="262"/>
      <c r="G40" s="262"/>
      <c r="H40" s="262"/>
      <c r="I40" s="262"/>
      <c r="J40" s="262"/>
      <c r="K40" s="262"/>
      <c r="L40" s="262"/>
      <c r="M40" s="262"/>
      <c r="N40" s="262"/>
      <c r="O40" s="262"/>
      <c r="P40" s="262"/>
      <c r="Q40" s="262"/>
      <c r="R40" s="262"/>
      <c r="S40" s="262"/>
      <c r="T40" s="262"/>
      <c r="U40" s="262"/>
      <c r="V40" s="262"/>
      <c r="W40" s="262"/>
      <c r="X40" s="262"/>
      <c r="Y40" s="262"/>
      <c r="Z40" s="262"/>
      <c r="AA40" s="262"/>
    </row>
    <row r="41" spans="2:27" s="218" customFormat="1" ht="15.75" customHeight="1">
      <c r="B41" s="242"/>
      <c r="C41" s="242"/>
      <c r="D41" s="242"/>
      <c r="E41" s="242"/>
      <c r="F41" s="262"/>
      <c r="G41" s="262"/>
      <c r="H41" s="262"/>
      <c r="I41" s="262"/>
      <c r="J41" s="262"/>
      <c r="K41" s="262"/>
      <c r="L41" s="262"/>
      <c r="M41" s="262"/>
      <c r="N41" s="262"/>
      <c r="O41" s="262"/>
      <c r="P41" s="262"/>
      <c r="Q41" s="262"/>
      <c r="R41" s="262"/>
      <c r="S41" s="262"/>
      <c r="T41" s="262"/>
      <c r="U41" s="262"/>
      <c r="V41" s="262"/>
      <c r="W41" s="262"/>
      <c r="X41" s="262"/>
      <c r="Y41" s="262"/>
      <c r="Z41" s="262"/>
      <c r="AA41" s="262"/>
    </row>
    <row r="42" spans="2:27">
      <c r="B42" s="213" t="s">
        <v>232</v>
      </c>
      <c r="D42" s="263"/>
      <c r="I42" s="264"/>
      <c r="J42" s="264"/>
      <c r="K42" s="264"/>
      <c r="L42" s="264"/>
      <c r="M42" s="264"/>
      <c r="N42" s="264"/>
      <c r="O42" s="264"/>
      <c r="P42" s="264"/>
      <c r="Q42" s="264"/>
    </row>
    <row r="43" spans="2:27" ht="13.5" customHeight="1">
      <c r="B43" s="491"/>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3"/>
    </row>
    <row r="44" spans="2:27" ht="13.5" customHeight="1">
      <c r="B44" s="494"/>
      <c r="C44" s="495"/>
      <c r="D44" s="495"/>
      <c r="E44" s="495"/>
      <c r="F44" s="495"/>
      <c r="G44" s="495"/>
      <c r="H44" s="495"/>
      <c r="I44" s="495"/>
      <c r="J44" s="495"/>
      <c r="K44" s="495"/>
      <c r="L44" s="495"/>
      <c r="M44" s="495"/>
      <c r="N44" s="495"/>
      <c r="O44" s="495"/>
      <c r="P44" s="495"/>
      <c r="Q44" s="495"/>
      <c r="R44" s="495"/>
      <c r="S44" s="495"/>
      <c r="T44" s="495"/>
      <c r="U44" s="495"/>
      <c r="V44" s="495"/>
      <c r="W44" s="495"/>
      <c r="X44" s="495"/>
      <c r="Y44" s="495"/>
      <c r="Z44" s="2441"/>
      <c r="AA44" s="496"/>
    </row>
    <row r="45" spans="2:27" ht="12.75" customHeight="1">
      <c r="B45" s="494"/>
      <c r="C45" s="495"/>
      <c r="D45" s="495"/>
      <c r="E45" s="495"/>
      <c r="F45" s="495"/>
      <c r="G45" s="495"/>
      <c r="H45" s="495"/>
      <c r="I45" s="495"/>
      <c r="J45" s="495"/>
      <c r="K45" s="495"/>
      <c r="L45" s="495"/>
      <c r="M45" s="495"/>
      <c r="N45" s="495"/>
      <c r="O45" s="495"/>
      <c r="P45" s="495"/>
      <c r="Q45" s="495"/>
      <c r="R45" s="495"/>
      <c r="S45" s="495"/>
      <c r="T45" s="495"/>
      <c r="U45" s="495"/>
      <c r="V45" s="495"/>
      <c r="W45" s="495"/>
      <c r="X45" s="495"/>
      <c r="Y45" s="495"/>
      <c r="Z45" s="495"/>
      <c r="AA45" s="496"/>
    </row>
    <row r="46" spans="2:27">
      <c r="B46" s="494"/>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6"/>
    </row>
    <row r="47" spans="2:27">
      <c r="B47" s="494"/>
      <c r="C47" s="495"/>
      <c r="D47" s="495"/>
      <c r="E47" s="495"/>
      <c r="F47" s="495"/>
      <c r="G47" s="495"/>
      <c r="H47" s="495"/>
      <c r="I47" s="495"/>
      <c r="J47" s="495"/>
      <c r="K47" s="495"/>
      <c r="L47" s="495"/>
      <c r="M47" s="495"/>
      <c r="N47" s="495"/>
      <c r="O47" s="495"/>
      <c r="P47" s="495"/>
      <c r="Q47" s="495"/>
      <c r="R47" s="495"/>
      <c r="S47" s="495"/>
      <c r="T47" s="495"/>
      <c r="U47" s="495"/>
      <c r="V47" s="495"/>
      <c r="W47" s="495"/>
      <c r="X47" s="495"/>
      <c r="Y47" s="495"/>
      <c r="Z47" s="495"/>
      <c r="AA47" s="496"/>
    </row>
    <row r="48" spans="2:27">
      <c r="B48" s="494"/>
      <c r="C48" s="495"/>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6"/>
    </row>
    <row r="49" spans="2:27">
      <c r="B49" s="497"/>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8"/>
      <c r="AA49" s="499"/>
    </row>
  </sheetData>
  <sheetProtection insertRows="0"/>
  <protectedRanges>
    <protectedRange sqref="A43:Y62 AA50:IX62 Z45:Z62 AB43:IX49 Z43:AA43 AA45:AA49" name="範囲4"/>
    <protectedRange sqref="F35:Z35" name="範囲2"/>
  </protectedRanges>
  <mergeCells count="7">
    <mergeCell ref="X4:AA4"/>
    <mergeCell ref="Z32:AA32"/>
    <mergeCell ref="B2:Z2"/>
    <mergeCell ref="B5:E5"/>
    <mergeCell ref="B33:E33"/>
    <mergeCell ref="C10:C16"/>
    <mergeCell ref="C17:C23"/>
  </mergeCells>
  <phoneticPr fontId="3"/>
  <printOptions horizontalCentered="1"/>
  <pageMargins left="0.39370078740157483" right="0.23622047244094491" top="0.9055118110236221" bottom="0.31496062992125984" header="0.51181102362204722" footer="0.51181102362204722"/>
  <pageSetup paperSize="8" scale="98" fitToHeight="0" orientation="landscape" r:id="rId1"/>
  <headerFooter alignWithMargins="0">
    <oddHeader>&amp;R&amp;"ＭＳ 明朝,標準"（&amp;A）</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48"/>
  <sheetViews>
    <sheetView showGridLines="0" view="pageBreakPreview" zoomScale="80" zoomScaleNormal="100" zoomScaleSheetLayoutView="80" workbookViewId="0">
      <selection activeCell="L26" sqref="L26"/>
    </sheetView>
  </sheetViews>
  <sheetFormatPr defaultColWidth="8.25" defaultRowHeight="13.5"/>
  <cols>
    <col min="1" max="1" width="1.875" style="213" customWidth="1"/>
    <col min="2" max="2" width="2.25" style="213" customWidth="1"/>
    <col min="3" max="3" width="10.125" style="213" customWidth="1"/>
    <col min="4" max="4" width="12.5" style="213" customWidth="1"/>
    <col min="5" max="25" width="8.375" style="213" customWidth="1"/>
    <col min="26" max="26" width="8.875" style="213" customWidth="1"/>
    <col min="27" max="16384" width="8.25" style="213"/>
  </cols>
  <sheetData>
    <row r="1" spans="2:26">
      <c r="Y1" s="214"/>
    </row>
    <row r="2" spans="2:26" ht="21" customHeight="1">
      <c r="B2" s="3308" t="s">
        <v>4255</v>
      </c>
      <c r="C2" s="3308"/>
      <c r="D2" s="3308"/>
      <c r="E2" s="3308"/>
      <c r="F2" s="3308"/>
      <c r="G2" s="3308"/>
      <c r="H2" s="3308"/>
      <c r="I2" s="3308"/>
      <c r="J2" s="3308"/>
      <c r="K2" s="3308"/>
      <c r="L2" s="3308"/>
      <c r="M2" s="3308"/>
      <c r="N2" s="3308"/>
      <c r="O2" s="3308"/>
      <c r="P2" s="3308"/>
      <c r="Q2" s="3308"/>
      <c r="R2" s="3308"/>
      <c r="S2" s="3308"/>
      <c r="T2" s="3308"/>
      <c r="U2" s="3308"/>
      <c r="V2" s="3308"/>
      <c r="W2" s="3308"/>
      <c r="X2" s="3308"/>
      <c r="Y2" s="3308"/>
    </row>
    <row r="3" spans="2:26" ht="17.25" customHeight="1"/>
    <row r="4" spans="2:26" ht="16.5" customHeight="1">
      <c r="B4" s="249" t="s">
        <v>245</v>
      </c>
      <c r="C4" s="249"/>
      <c r="D4" s="249"/>
      <c r="E4" s="249"/>
      <c r="F4" s="249"/>
      <c r="G4" s="249"/>
      <c r="H4" s="250"/>
      <c r="I4" s="250"/>
      <c r="J4" s="250"/>
      <c r="K4" s="250"/>
      <c r="L4" s="250"/>
      <c r="M4" s="250"/>
      <c r="N4" s="250"/>
      <c r="O4" s="250"/>
      <c r="P4" s="250"/>
      <c r="Q4" s="250"/>
      <c r="R4" s="250"/>
      <c r="S4" s="250"/>
      <c r="T4" s="250"/>
      <c r="U4" s="250"/>
      <c r="V4" s="250"/>
      <c r="W4" s="3307" t="s">
        <v>226</v>
      </c>
      <c r="X4" s="3307"/>
      <c r="Y4" s="3307"/>
      <c r="Z4" s="3307"/>
    </row>
    <row r="5" spans="2:26" s="218" customFormat="1" ht="30" customHeight="1" thickBot="1">
      <c r="B5" s="3309" t="s">
        <v>215</v>
      </c>
      <c r="C5" s="3310"/>
      <c r="D5" s="3311"/>
      <c r="E5" s="217" t="s">
        <v>92</v>
      </c>
      <c r="F5" s="217" t="s">
        <v>93</v>
      </c>
      <c r="G5" s="217" t="s">
        <v>94</v>
      </c>
      <c r="H5" s="217" t="s">
        <v>95</v>
      </c>
      <c r="I5" s="217" t="s">
        <v>96</v>
      </c>
      <c r="J5" s="217" t="s">
        <v>97</v>
      </c>
      <c r="K5" s="217" t="s">
        <v>98</v>
      </c>
      <c r="L5" s="217" t="s">
        <v>99</v>
      </c>
      <c r="M5" s="217" t="s">
        <v>100</v>
      </c>
      <c r="N5" s="217" t="s">
        <v>101</v>
      </c>
      <c r="O5" s="217" t="s">
        <v>102</v>
      </c>
      <c r="P5" s="217" t="s">
        <v>103</v>
      </c>
      <c r="Q5" s="217" t="s">
        <v>104</v>
      </c>
      <c r="R5" s="217" t="s">
        <v>105</v>
      </c>
      <c r="S5" s="217" t="s">
        <v>106</v>
      </c>
      <c r="T5" s="217" t="s">
        <v>107</v>
      </c>
      <c r="U5" s="217" t="s">
        <v>108</v>
      </c>
      <c r="V5" s="217" t="s">
        <v>109</v>
      </c>
      <c r="W5" s="217" t="s">
        <v>110</v>
      </c>
      <c r="X5" s="217" t="s">
        <v>111</v>
      </c>
      <c r="Y5" s="2432" t="s">
        <v>112</v>
      </c>
      <c r="Z5" s="2440" t="s">
        <v>67</v>
      </c>
    </row>
    <row r="6" spans="2:26" s="218" customFormat="1" ht="18" customHeight="1" thickTop="1">
      <c r="B6" s="272" t="s">
        <v>246</v>
      </c>
      <c r="C6" s="240"/>
      <c r="D6" s="240"/>
      <c r="E6" s="2473">
        <f>SUM(E7:E9)</f>
        <v>0</v>
      </c>
      <c r="F6" s="2474">
        <f t="shared" ref="F6:Y6" si="0">SUM(F7:F9)</f>
        <v>0</v>
      </c>
      <c r="G6" s="2474">
        <f t="shared" si="0"/>
        <v>0</v>
      </c>
      <c r="H6" s="2474">
        <f t="shared" si="0"/>
        <v>0</v>
      </c>
      <c r="I6" s="2474">
        <f t="shared" si="0"/>
        <v>0</v>
      </c>
      <c r="J6" s="2474">
        <f t="shared" si="0"/>
        <v>0</v>
      </c>
      <c r="K6" s="2474">
        <f t="shared" si="0"/>
        <v>0</v>
      </c>
      <c r="L6" s="2474">
        <f t="shared" si="0"/>
        <v>0</v>
      </c>
      <c r="M6" s="2474">
        <f t="shared" si="0"/>
        <v>0</v>
      </c>
      <c r="N6" s="2474">
        <f t="shared" si="0"/>
        <v>0</v>
      </c>
      <c r="O6" s="2474">
        <f t="shared" si="0"/>
        <v>0</v>
      </c>
      <c r="P6" s="2474">
        <f t="shared" si="0"/>
        <v>0</v>
      </c>
      <c r="Q6" s="2474">
        <f t="shared" si="0"/>
        <v>0</v>
      </c>
      <c r="R6" s="2474">
        <f t="shared" si="0"/>
        <v>0</v>
      </c>
      <c r="S6" s="2474">
        <f t="shared" si="0"/>
        <v>0</v>
      </c>
      <c r="T6" s="2474">
        <f t="shared" si="0"/>
        <v>0</v>
      </c>
      <c r="U6" s="2474">
        <f t="shared" si="0"/>
        <v>0</v>
      </c>
      <c r="V6" s="2474">
        <f t="shared" si="0"/>
        <v>0</v>
      </c>
      <c r="W6" s="2474">
        <f t="shared" si="0"/>
        <v>0</v>
      </c>
      <c r="X6" s="2474">
        <f t="shared" si="0"/>
        <v>0</v>
      </c>
      <c r="Y6" s="2497">
        <f t="shared" si="0"/>
        <v>0</v>
      </c>
      <c r="Z6" s="2479">
        <f>SUM(E6:Y6)</f>
        <v>0</v>
      </c>
    </row>
    <row r="7" spans="2:26" s="218" customFormat="1" ht="18" customHeight="1">
      <c r="B7" s="273"/>
      <c r="C7" s="274" t="s">
        <v>247</v>
      </c>
      <c r="D7" s="274"/>
      <c r="E7" s="464"/>
      <c r="F7" s="465"/>
      <c r="G7" s="465"/>
      <c r="H7" s="466"/>
      <c r="I7" s="466"/>
      <c r="J7" s="466"/>
      <c r="K7" s="466"/>
      <c r="L7" s="466"/>
      <c r="M7" s="466"/>
      <c r="N7" s="466"/>
      <c r="O7" s="466"/>
      <c r="P7" s="466"/>
      <c r="Q7" s="466"/>
      <c r="R7" s="466"/>
      <c r="S7" s="466"/>
      <c r="T7" s="466"/>
      <c r="U7" s="466"/>
      <c r="V7" s="466"/>
      <c r="W7" s="466"/>
      <c r="X7" s="466"/>
      <c r="Y7" s="467"/>
      <c r="Z7" s="2480">
        <f t="shared" ref="Z7:Z25" si="1">SUM(E7:Y7)</f>
        <v>0</v>
      </c>
    </row>
    <row r="8" spans="2:26" s="218" customFormat="1" ht="18" customHeight="1">
      <c r="B8" s="273"/>
      <c r="C8" s="275" t="s">
        <v>248</v>
      </c>
      <c r="D8" s="275"/>
      <c r="E8" s="500"/>
      <c r="F8" s="501"/>
      <c r="G8" s="501"/>
      <c r="H8" s="502"/>
      <c r="I8" s="502"/>
      <c r="J8" s="502"/>
      <c r="K8" s="502"/>
      <c r="L8" s="502"/>
      <c r="M8" s="502"/>
      <c r="N8" s="502"/>
      <c r="O8" s="502"/>
      <c r="P8" s="502"/>
      <c r="Q8" s="502"/>
      <c r="R8" s="502"/>
      <c r="S8" s="502"/>
      <c r="T8" s="502"/>
      <c r="U8" s="502"/>
      <c r="V8" s="502"/>
      <c r="W8" s="502"/>
      <c r="X8" s="502"/>
      <c r="Y8" s="479"/>
      <c r="Z8" s="2481">
        <f t="shared" si="1"/>
        <v>0</v>
      </c>
    </row>
    <row r="9" spans="2:26" s="218" customFormat="1" ht="18" customHeight="1">
      <c r="B9" s="252"/>
      <c r="C9" s="276"/>
      <c r="D9" s="276"/>
      <c r="E9" s="500"/>
      <c r="F9" s="501"/>
      <c r="G9" s="501"/>
      <c r="H9" s="503"/>
      <c r="I9" s="503"/>
      <c r="J9" s="503"/>
      <c r="K9" s="503"/>
      <c r="L9" s="503"/>
      <c r="M9" s="503"/>
      <c r="N9" s="503"/>
      <c r="O9" s="503"/>
      <c r="P9" s="503"/>
      <c r="Q9" s="503"/>
      <c r="R9" s="503"/>
      <c r="S9" s="503"/>
      <c r="T9" s="503"/>
      <c r="U9" s="503"/>
      <c r="V9" s="503"/>
      <c r="W9" s="503"/>
      <c r="X9" s="503"/>
      <c r="Y9" s="487"/>
      <c r="Z9" s="2482">
        <f t="shared" si="1"/>
        <v>0</v>
      </c>
    </row>
    <row r="10" spans="2:26" s="218" customFormat="1" ht="18" customHeight="1">
      <c r="B10" s="277" t="s">
        <v>249</v>
      </c>
      <c r="C10" s="278"/>
      <c r="D10" s="255"/>
      <c r="E10" s="2498">
        <f>SUM(E11:E13)</f>
        <v>0</v>
      </c>
      <c r="F10" s="2499">
        <f t="shared" ref="F10:Y10" si="2">SUM(F11:F13)</f>
        <v>0</v>
      </c>
      <c r="G10" s="2499">
        <f t="shared" si="2"/>
        <v>0</v>
      </c>
      <c r="H10" s="2499">
        <f t="shared" si="2"/>
        <v>0</v>
      </c>
      <c r="I10" s="2499">
        <f t="shared" si="2"/>
        <v>0</v>
      </c>
      <c r="J10" s="2499">
        <f t="shared" si="2"/>
        <v>0</v>
      </c>
      <c r="K10" s="2499">
        <f t="shared" si="2"/>
        <v>0</v>
      </c>
      <c r="L10" s="2499">
        <f t="shared" si="2"/>
        <v>0</v>
      </c>
      <c r="M10" s="2499">
        <f t="shared" si="2"/>
        <v>0</v>
      </c>
      <c r="N10" s="2499">
        <f t="shared" si="2"/>
        <v>0</v>
      </c>
      <c r="O10" s="2499">
        <f t="shared" si="2"/>
        <v>0</v>
      </c>
      <c r="P10" s="2499">
        <f t="shared" si="2"/>
        <v>0</v>
      </c>
      <c r="Q10" s="2499">
        <f t="shared" si="2"/>
        <v>0</v>
      </c>
      <c r="R10" s="2499">
        <f t="shared" si="2"/>
        <v>0</v>
      </c>
      <c r="S10" s="2499">
        <f t="shared" si="2"/>
        <v>0</v>
      </c>
      <c r="T10" s="2499">
        <f t="shared" si="2"/>
        <v>0</v>
      </c>
      <c r="U10" s="2499">
        <f t="shared" si="2"/>
        <v>0</v>
      </c>
      <c r="V10" s="2499">
        <f t="shared" si="2"/>
        <v>0</v>
      </c>
      <c r="W10" s="2499">
        <f t="shared" si="2"/>
        <v>0</v>
      </c>
      <c r="X10" s="2499">
        <f t="shared" si="2"/>
        <v>0</v>
      </c>
      <c r="Y10" s="2500">
        <f t="shared" si="2"/>
        <v>0</v>
      </c>
      <c r="Z10" s="2479">
        <f t="shared" si="1"/>
        <v>0</v>
      </c>
    </row>
    <row r="11" spans="2:26" s="218" customFormat="1" ht="18" customHeight="1">
      <c r="B11" s="273"/>
      <c r="C11" s="279" t="s">
        <v>250</v>
      </c>
      <c r="D11" s="280"/>
      <c r="E11" s="504"/>
      <c r="F11" s="505"/>
      <c r="G11" s="505"/>
      <c r="H11" s="505"/>
      <c r="I11" s="505"/>
      <c r="J11" s="505"/>
      <c r="K11" s="505"/>
      <c r="L11" s="505"/>
      <c r="M11" s="505"/>
      <c r="N11" s="505"/>
      <c r="O11" s="505"/>
      <c r="P11" s="505"/>
      <c r="Q11" s="505"/>
      <c r="R11" s="505"/>
      <c r="S11" s="505"/>
      <c r="T11" s="505"/>
      <c r="U11" s="505"/>
      <c r="V11" s="505"/>
      <c r="W11" s="505"/>
      <c r="X11" s="505"/>
      <c r="Y11" s="506"/>
      <c r="Z11" s="2480">
        <f t="shared" si="1"/>
        <v>0</v>
      </c>
    </row>
    <row r="12" spans="2:26" s="218" customFormat="1" ht="18" customHeight="1">
      <c r="B12" s="281"/>
      <c r="C12" s="282" t="s">
        <v>251</v>
      </c>
      <c r="D12" s="275"/>
      <c r="E12" s="500"/>
      <c r="F12" s="501"/>
      <c r="G12" s="501"/>
      <c r="H12" s="501"/>
      <c r="I12" s="501"/>
      <c r="J12" s="501"/>
      <c r="K12" s="501"/>
      <c r="L12" s="501"/>
      <c r="M12" s="501"/>
      <c r="N12" s="501"/>
      <c r="O12" s="501"/>
      <c r="P12" s="501"/>
      <c r="Q12" s="501"/>
      <c r="R12" s="501"/>
      <c r="S12" s="501"/>
      <c r="T12" s="501"/>
      <c r="U12" s="501"/>
      <c r="V12" s="501"/>
      <c r="W12" s="501"/>
      <c r="X12" s="501"/>
      <c r="Y12" s="507"/>
      <c r="Z12" s="2481">
        <f t="shared" si="1"/>
        <v>0</v>
      </c>
    </row>
    <row r="13" spans="2:26" s="218" customFormat="1" ht="18" customHeight="1">
      <c r="B13" s="281"/>
      <c r="C13" s="283"/>
      <c r="D13" s="284"/>
      <c r="E13" s="508"/>
      <c r="F13" s="509"/>
      <c r="G13" s="509"/>
      <c r="H13" s="509"/>
      <c r="I13" s="509"/>
      <c r="J13" s="509"/>
      <c r="K13" s="509"/>
      <c r="L13" s="509"/>
      <c r="M13" s="509"/>
      <c r="N13" s="509"/>
      <c r="O13" s="509"/>
      <c r="P13" s="509"/>
      <c r="Q13" s="509"/>
      <c r="R13" s="509"/>
      <c r="S13" s="509"/>
      <c r="T13" s="509"/>
      <c r="U13" s="509"/>
      <c r="V13" s="509"/>
      <c r="W13" s="509"/>
      <c r="X13" s="509"/>
      <c r="Y13" s="510"/>
      <c r="Z13" s="2482">
        <f t="shared" si="1"/>
        <v>0</v>
      </c>
    </row>
    <row r="14" spans="2:26" s="218" customFormat="1" ht="18" customHeight="1">
      <c r="B14" s="277" t="s">
        <v>252</v>
      </c>
      <c r="C14" s="240"/>
      <c r="D14" s="240"/>
      <c r="E14" s="2483">
        <f>SUM(E15:E21)</f>
        <v>0</v>
      </c>
      <c r="F14" s="2484">
        <f t="shared" ref="F14:Y14" si="3">SUM(F15:F21)</f>
        <v>0</v>
      </c>
      <c r="G14" s="2484">
        <f t="shared" si="3"/>
        <v>0</v>
      </c>
      <c r="H14" s="2484">
        <f t="shared" si="3"/>
        <v>0</v>
      </c>
      <c r="I14" s="2484">
        <f t="shared" si="3"/>
        <v>0</v>
      </c>
      <c r="J14" s="2484">
        <f t="shared" si="3"/>
        <v>0</v>
      </c>
      <c r="K14" s="2484">
        <f t="shared" si="3"/>
        <v>0</v>
      </c>
      <c r="L14" s="2484">
        <f t="shared" si="3"/>
        <v>0</v>
      </c>
      <c r="M14" s="2484">
        <f t="shared" si="3"/>
        <v>0</v>
      </c>
      <c r="N14" s="2484">
        <f t="shared" si="3"/>
        <v>0</v>
      </c>
      <c r="O14" s="2484">
        <f t="shared" si="3"/>
        <v>0</v>
      </c>
      <c r="P14" s="2484">
        <f t="shared" si="3"/>
        <v>0</v>
      </c>
      <c r="Q14" s="2484">
        <f t="shared" si="3"/>
        <v>0</v>
      </c>
      <c r="R14" s="2484">
        <f t="shared" si="3"/>
        <v>0</v>
      </c>
      <c r="S14" s="2484">
        <f t="shared" si="3"/>
        <v>0</v>
      </c>
      <c r="T14" s="2484">
        <f t="shared" si="3"/>
        <v>0</v>
      </c>
      <c r="U14" s="2484">
        <f t="shared" si="3"/>
        <v>0</v>
      </c>
      <c r="V14" s="2484">
        <f t="shared" si="3"/>
        <v>0</v>
      </c>
      <c r="W14" s="2484">
        <f t="shared" si="3"/>
        <v>0</v>
      </c>
      <c r="X14" s="2484">
        <f t="shared" si="3"/>
        <v>0</v>
      </c>
      <c r="Y14" s="2496">
        <f t="shared" si="3"/>
        <v>0</v>
      </c>
      <c r="Z14" s="2479">
        <f t="shared" si="1"/>
        <v>0</v>
      </c>
    </row>
    <row r="15" spans="2:26" s="218" customFormat="1" ht="18" customHeight="1">
      <c r="B15" s="3315"/>
      <c r="C15" s="285" t="s">
        <v>253</v>
      </c>
      <c r="D15" s="286"/>
      <c r="E15" s="511"/>
      <c r="F15" s="512"/>
      <c r="G15" s="512"/>
      <c r="H15" s="513"/>
      <c r="I15" s="513"/>
      <c r="J15" s="513"/>
      <c r="K15" s="513"/>
      <c r="L15" s="513"/>
      <c r="M15" s="513"/>
      <c r="N15" s="513"/>
      <c r="O15" s="513"/>
      <c r="P15" s="513"/>
      <c r="Q15" s="513"/>
      <c r="R15" s="513"/>
      <c r="S15" s="513"/>
      <c r="T15" s="513"/>
      <c r="U15" s="513"/>
      <c r="V15" s="513"/>
      <c r="W15" s="513"/>
      <c r="X15" s="513"/>
      <c r="Y15" s="514"/>
      <c r="Z15" s="2480">
        <f t="shared" si="1"/>
        <v>0</v>
      </c>
    </row>
    <row r="16" spans="2:26" s="218" customFormat="1" ht="18" customHeight="1">
      <c r="B16" s="3315"/>
      <c r="C16" s="287" t="s">
        <v>254</v>
      </c>
      <c r="D16" s="288"/>
      <c r="E16" s="476"/>
      <c r="F16" s="477"/>
      <c r="G16" s="477"/>
      <c r="H16" s="502"/>
      <c r="I16" s="502"/>
      <c r="J16" s="502"/>
      <c r="K16" s="502"/>
      <c r="L16" s="502"/>
      <c r="M16" s="502"/>
      <c r="N16" s="502"/>
      <c r="O16" s="502"/>
      <c r="P16" s="502"/>
      <c r="Q16" s="502"/>
      <c r="R16" s="502"/>
      <c r="S16" s="502"/>
      <c r="T16" s="502"/>
      <c r="U16" s="502"/>
      <c r="V16" s="502"/>
      <c r="W16" s="502"/>
      <c r="X16" s="502"/>
      <c r="Y16" s="515"/>
      <c r="Z16" s="2481">
        <f t="shared" si="1"/>
        <v>0</v>
      </c>
    </row>
    <row r="17" spans="2:26" s="218" customFormat="1" ht="18" customHeight="1">
      <c r="B17" s="3315"/>
      <c r="C17" s="287" t="s">
        <v>255</v>
      </c>
      <c r="D17" s="288"/>
      <c r="E17" s="476"/>
      <c r="F17" s="477"/>
      <c r="G17" s="477"/>
      <c r="H17" s="502"/>
      <c r="I17" s="502"/>
      <c r="J17" s="502"/>
      <c r="K17" s="502"/>
      <c r="L17" s="502"/>
      <c r="M17" s="502"/>
      <c r="N17" s="502"/>
      <c r="O17" s="502"/>
      <c r="P17" s="502"/>
      <c r="Q17" s="502"/>
      <c r="R17" s="502"/>
      <c r="S17" s="502"/>
      <c r="T17" s="502"/>
      <c r="U17" s="502"/>
      <c r="V17" s="502"/>
      <c r="W17" s="502"/>
      <c r="X17" s="502"/>
      <c r="Y17" s="515"/>
      <c r="Z17" s="2481">
        <f t="shared" si="1"/>
        <v>0</v>
      </c>
    </row>
    <row r="18" spans="2:26" s="218" customFormat="1" ht="18" customHeight="1">
      <c r="B18" s="3315"/>
      <c r="C18" s="267" t="s">
        <v>256</v>
      </c>
      <c r="D18" s="270"/>
      <c r="E18" s="476"/>
      <c r="F18" s="477"/>
      <c r="G18" s="477"/>
      <c r="H18" s="502"/>
      <c r="I18" s="502"/>
      <c r="J18" s="502"/>
      <c r="K18" s="502"/>
      <c r="L18" s="502"/>
      <c r="M18" s="502"/>
      <c r="N18" s="502"/>
      <c r="O18" s="502"/>
      <c r="P18" s="502"/>
      <c r="Q18" s="502"/>
      <c r="R18" s="502"/>
      <c r="S18" s="502"/>
      <c r="T18" s="502"/>
      <c r="U18" s="502"/>
      <c r="V18" s="502"/>
      <c r="W18" s="502"/>
      <c r="X18" s="502"/>
      <c r="Y18" s="515"/>
      <c r="Z18" s="2481">
        <f t="shared" si="1"/>
        <v>0</v>
      </c>
    </row>
    <row r="19" spans="2:26" s="218" customFormat="1" ht="18" customHeight="1">
      <c r="B19" s="3315"/>
      <c r="C19" s="287" t="s">
        <v>257</v>
      </c>
      <c r="D19" s="288"/>
      <c r="E19" s="476"/>
      <c r="F19" s="477"/>
      <c r="G19" s="477"/>
      <c r="H19" s="502"/>
      <c r="I19" s="502"/>
      <c r="J19" s="502"/>
      <c r="K19" s="502"/>
      <c r="L19" s="502"/>
      <c r="M19" s="502"/>
      <c r="N19" s="502"/>
      <c r="O19" s="502"/>
      <c r="P19" s="502"/>
      <c r="Q19" s="502"/>
      <c r="R19" s="502"/>
      <c r="S19" s="502"/>
      <c r="T19" s="502"/>
      <c r="U19" s="502"/>
      <c r="V19" s="502"/>
      <c r="W19" s="502"/>
      <c r="X19" s="502"/>
      <c r="Y19" s="515"/>
      <c r="Z19" s="2481">
        <f t="shared" si="1"/>
        <v>0</v>
      </c>
    </row>
    <row r="20" spans="2:26" s="218" customFormat="1" ht="18" customHeight="1">
      <c r="B20" s="3315"/>
      <c r="C20" s="289"/>
      <c r="D20" s="290"/>
      <c r="E20" s="473"/>
      <c r="F20" s="474"/>
      <c r="G20" s="474"/>
      <c r="H20" s="516"/>
      <c r="I20" s="516"/>
      <c r="J20" s="516"/>
      <c r="K20" s="516"/>
      <c r="L20" s="516"/>
      <c r="M20" s="516"/>
      <c r="N20" s="516"/>
      <c r="O20" s="516"/>
      <c r="P20" s="516"/>
      <c r="Q20" s="516"/>
      <c r="R20" s="516"/>
      <c r="S20" s="516"/>
      <c r="T20" s="516"/>
      <c r="U20" s="516"/>
      <c r="V20" s="516"/>
      <c r="W20" s="516"/>
      <c r="X20" s="516"/>
      <c r="Y20" s="517"/>
      <c r="Z20" s="2481">
        <f t="shared" si="1"/>
        <v>0</v>
      </c>
    </row>
    <row r="21" spans="2:26" s="218" customFormat="1" ht="18" customHeight="1">
      <c r="B21" s="3316"/>
      <c r="C21" s="291"/>
      <c r="D21" s="292"/>
      <c r="E21" s="468"/>
      <c r="F21" s="469"/>
      <c r="G21" s="469"/>
      <c r="H21" s="470"/>
      <c r="I21" s="470"/>
      <c r="J21" s="470"/>
      <c r="K21" s="470"/>
      <c r="L21" s="470"/>
      <c r="M21" s="470"/>
      <c r="N21" s="470"/>
      <c r="O21" s="470"/>
      <c r="P21" s="470"/>
      <c r="Q21" s="470"/>
      <c r="R21" s="470"/>
      <c r="S21" s="470"/>
      <c r="T21" s="470"/>
      <c r="U21" s="470"/>
      <c r="V21" s="470"/>
      <c r="W21" s="470"/>
      <c r="X21" s="470"/>
      <c r="Y21" s="518"/>
      <c r="Z21" s="2482">
        <f t="shared" si="1"/>
        <v>0</v>
      </c>
    </row>
    <row r="22" spans="2:26" s="218" customFormat="1" ht="18" customHeight="1">
      <c r="B22" s="277" t="s">
        <v>258</v>
      </c>
      <c r="C22" s="261"/>
      <c r="D22" s="261"/>
      <c r="E22" s="2483">
        <f>SUM(E23:E25)</f>
        <v>0</v>
      </c>
      <c r="F22" s="2484">
        <f t="shared" ref="F22:Y22" si="4">SUM(F23:F25)</f>
        <v>0</v>
      </c>
      <c r="G22" s="2484">
        <f t="shared" si="4"/>
        <v>0</v>
      </c>
      <c r="H22" s="2484">
        <f t="shared" si="4"/>
        <v>0</v>
      </c>
      <c r="I22" s="2484">
        <f t="shared" si="4"/>
        <v>0</v>
      </c>
      <c r="J22" s="2484">
        <f t="shared" si="4"/>
        <v>0</v>
      </c>
      <c r="K22" s="2484">
        <f t="shared" si="4"/>
        <v>0</v>
      </c>
      <c r="L22" s="2484">
        <f t="shared" si="4"/>
        <v>0</v>
      </c>
      <c r="M22" s="2484">
        <f t="shared" si="4"/>
        <v>0</v>
      </c>
      <c r="N22" s="2484">
        <f t="shared" si="4"/>
        <v>0</v>
      </c>
      <c r="O22" s="2484">
        <f t="shared" si="4"/>
        <v>0</v>
      </c>
      <c r="P22" s="2484">
        <f t="shared" si="4"/>
        <v>0</v>
      </c>
      <c r="Q22" s="2484">
        <f t="shared" si="4"/>
        <v>0</v>
      </c>
      <c r="R22" s="2484">
        <f t="shared" si="4"/>
        <v>0</v>
      </c>
      <c r="S22" s="2484">
        <f t="shared" si="4"/>
        <v>0</v>
      </c>
      <c r="T22" s="2484">
        <f t="shared" si="4"/>
        <v>0</v>
      </c>
      <c r="U22" s="2484">
        <f t="shared" si="4"/>
        <v>0</v>
      </c>
      <c r="V22" s="2484">
        <f t="shared" si="4"/>
        <v>0</v>
      </c>
      <c r="W22" s="2484">
        <f t="shared" si="4"/>
        <v>0</v>
      </c>
      <c r="X22" s="2484">
        <f t="shared" si="4"/>
        <v>0</v>
      </c>
      <c r="Y22" s="2496">
        <f t="shared" si="4"/>
        <v>0</v>
      </c>
      <c r="Z22" s="2479">
        <f>SUM(E22:Y22)</f>
        <v>0</v>
      </c>
    </row>
    <row r="23" spans="2:26" s="218" customFormat="1" ht="18" customHeight="1">
      <c r="B23" s="273"/>
      <c r="C23" s="285" t="s">
        <v>259</v>
      </c>
      <c r="D23" s="286"/>
      <c r="E23" s="2502">
        <f>SUM(E6,E10,E14)</f>
        <v>0</v>
      </c>
      <c r="F23" s="2503">
        <f t="shared" ref="F23:Y23" si="5">SUM(F6,F10,F14)</f>
        <v>0</v>
      </c>
      <c r="G23" s="2503">
        <f t="shared" si="5"/>
        <v>0</v>
      </c>
      <c r="H23" s="2503">
        <f t="shared" si="5"/>
        <v>0</v>
      </c>
      <c r="I23" s="2503">
        <f t="shared" si="5"/>
        <v>0</v>
      </c>
      <c r="J23" s="2503">
        <f t="shared" si="5"/>
        <v>0</v>
      </c>
      <c r="K23" s="2503">
        <f t="shared" si="5"/>
        <v>0</v>
      </c>
      <c r="L23" s="2503">
        <f t="shared" si="5"/>
        <v>0</v>
      </c>
      <c r="M23" s="2503">
        <f t="shared" si="5"/>
        <v>0</v>
      </c>
      <c r="N23" s="2503">
        <f t="shared" si="5"/>
        <v>0</v>
      </c>
      <c r="O23" s="2503">
        <f t="shared" si="5"/>
        <v>0</v>
      </c>
      <c r="P23" s="2503">
        <f t="shared" si="5"/>
        <v>0</v>
      </c>
      <c r="Q23" s="2503">
        <f t="shared" si="5"/>
        <v>0</v>
      </c>
      <c r="R23" s="2503">
        <f t="shared" si="5"/>
        <v>0</v>
      </c>
      <c r="S23" s="2503">
        <f t="shared" si="5"/>
        <v>0</v>
      </c>
      <c r="T23" s="2503">
        <f t="shared" si="5"/>
        <v>0</v>
      </c>
      <c r="U23" s="2503">
        <f t="shared" si="5"/>
        <v>0</v>
      </c>
      <c r="V23" s="2503">
        <f t="shared" si="5"/>
        <v>0</v>
      </c>
      <c r="W23" s="2503">
        <f t="shared" si="5"/>
        <v>0</v>
      </c>
      <c r="X23" s="2503">
        <f t="shared" si="5"/>
        <v>0</v>
      </c>
      <c r="Y23" s="2504">
        <f t="shared" si="5"/>
        <v>0</v>
      </c>
      <c r="Z23" s="2480">
        <f>SUM(E23:Y23)</f>
        <v>0</v>
      </c>
    </row>
    <row r="24" spans="2:26" s="218" customFormat="1" ht="18" customHeight="1">
      <c r="B24" s="281"/>
      <c r="C24" s="287"/>
      <c r="D24" s="288"/>
      <c r="E24" s="476"/>
      <c r="F24" s="477"/>
      <c r="G24" s="477"/>
      <c r="H24" s="502"/>
      <c r="I24" s="502"/>
      <c r="J24" s="502"/>
      <c r="K24" s="502"/>
      <c r="L24" s="502"/>
      <c r="M24" s="502"/>
      <c r="N24" s="502"/>
      <c r="O24" s="502"/>
      <c r="P24" s="502"/>
      <c r="Q24" s="502"/>
      <c r="R24" s="502"/>
      <c r="S24" s="502"/>
      <c r="T24" s="502"/>
      <c r="U24" s="502"/>
      <c r="V24" s="502"/>
      <c r="W24" s="502"/>
      <c r="X24" s="502"/>
      <c r="Y24" s="515"/>
      <c r="Z24" s="2481">
        <f t="shared" si="1"/>
        <v>0</v>
      </c>
    </row>
    <row r="25" spans="2:26" s="218" customFormat="1" ht="18" customHeight="1">
      <c r="B25" s="252"/>
      <c r="C25" s="253"/>
      <c r="D25" s="261"/>
      <c r="E25" s="480"/>
      <c r="F25" s="481"/>
      <c r="G25" s="481"/>
      <c r="H25" s="519"/>
      <c r="I25" s="519"/>
      <c r="J25" s="519"/>
      <c r="K25" s="519"/>
      <c r="L25" s="519"/>
      <c r="M25" s="519"/>
      <c r="N25" s="519"/>
      <c r="O25" s="519"/>
      <c r="P25" s="519"/>
      <c r="Q25" s="519"/>
      <c r="R25" s="519"/>
      <c r="S25" s="519"/>
      <c r="T25" s="519"/>
      <c r="U25" s="519"/>
      <c r="V25" s="519"/>
      <c r="W25" s="519"/>
      <c r="X25" s="519"/>
      <c r="Y25" s="520"/>
      <c r="Z25" s="2482">
        <f t="shared" si="1"/>
        <v>0</v>
      </c>
    </row>
    <row r="26" spans="2:26" s="218" customFormat="1" ht="18" customHeight="1">
      <c r="B26" s="253" t="s">
        <v>260</v>
      </c>
      <c r="C26" s="261"/>
      <c r="D26" s="261"/>
      <c r="E26" s="2486">
        <f>E22</f>
        <v>0</v>
      </c>
      <c r="F26" s="2501">
        <f>E26+F22</f>
        <v>0</v>
      </c>
      <c r="G26" s="2501">
        <f>F26+G22</f>
        <v>0</v>
      </c>
      <c r="H26" s="2501">
        <f t="shared" ref="H26:Y26" si="6">G26+H22</f>
        <v>0</v>
      </c>
      <c r="I26" s="2501">
        <f t="shared" si="6"/>
        <v>0</v>
      </c>
      <c r="J26" s="2501">
        <f t="shared" si="6"/>
        <v>0</v>
      </c>
      <c r="K26" s="2501">
        <f t="shared" si="6"/>
        <v>0</v>
      </c>
      <c r="L26" s="2501">
        <f t="shared" si="6"/>
        <v>0</v>
      </c>
      <c r="M26" s="2501">
        <f t="shared" si="6"/>
        <v>0</v>
      </c>
      <c r="N26" s="2501">
        <f t="shared" si="6"/>
        <v>0</v>
      </c>
      <c r="O26" s="2501">
        <f t="shared" si="6"/>
        <v>0</v>
      </c>
      <c r="P26" s="2501">
        <f t="shared" si="6"/>
        <v>0</v>
      </c>
      <c r="Q26" s="2501">
        <f t="shared" si="6"/>
        <v>0</v>
      </c>
      <c r="R26" s="2501">
        <f t="shared" si="6"/>
        <v>0</v>
      </c>
      <c r="S26" s="2501">
        <f t="shared" si="6"/>
        <v>0</v>
      </c>
      <c r="T26" s="2501">
        <f t="shared" si="6"/>
        <v>0</v>
      </c>
      <c r="U26" s="2501">
        <f t="shared" si="6"/>
        <v>0</v>
      </c>
      <c r="V26" s="2501">
        <f t="shared" si="6"/>
        <v>0</v>
      </c>
      <c r="W26" s="2501">
        <f t="shared" si="6"/>
        <v>0</v>
      </c>
      <c r="X26" s="2501">
        <f t="shared" si="6"/>
        <v>0</v>
      </c>
      <c r="Y26" s="2501">
        <f t="shared" si="6"/>
        <v>0</v>
      </c>
      <c r="Z26" s="2479">
        <f>SUM(E26:Y26)</f>
        <v>0</v>
      </c>
    </row>
    <row r="27" spans="2:26" s="218" customFormat="1" ht="12">
      <c r="C27" s="293"/>
      <c r="H27" s="221"/>
      <c r="I27" s="221"/>
      <c r="J27" s="221"/>
      <c r="K27" s="221"/>
      <c r="L27" s="221"/>
      <c r="M27" s="221"/>
      <c r="N27" s="221"/>
      <c r="O27" s="221"/>
      <c r="P27" s="221"/>
      <c r="Q27" s="221"/>
    </row>
    <row r="28" spans="2:26" s="218" customFormat="1" ht="12">
      <c r="C28" s="293"/>
      <c r="H28" s="221"/>
      <c r="I28" s="221"/>
      <c r="J28" s="221"/>
      <c r="K28" s="221"/>
      <c r="L28" s="221"/>
      <c r="M28" s="221"/>
      <c r="N28" s="221"/>
      <c r="O28" s="221"/>
      <c r="P28" s="221"/>
      <c r="Q28" s="221"/>
    </row>
    <row r="29" spans="2:26" ht="55.5" customHeight="1">
      <c r="C29" s="263"/>
      <c r="H29" s="264"/>
      <c r="I29" s="264"/>
      <c r="J29" s="264"/>
      <c r="K29" s="264"/>
      <c r="L29" s="264"/>
      <c r="M29" s="264"/>
      <c r="N29" s="264"/>
      <c r="O29" s="264"/>
      <c r="P29" s="264"/>
      <c r="Q29" s="264"/>
    </row>
    <row r="30" spans="2:26">
      <c r="B30" s="213" t="s">
        <v>232</v>
      </c>
      <c r="C30" s="263"/>
      <c r="H30" s="264"/>
      <c r="I30" s="264"/>
      <c r="J30" s="264"/>
      <c r="K30" s="264"/>
      <c r="L30" s="264"/>
      <c r="M30" s="264"/>
      <c r="N30" s="264"/>
      <c r="O30" s="264"/>
      <c r="P30" s="264"/>
      <c r="Q30" s="264"/>
    </row>
    <row r="31" spans="2:26" ht="13.5" customHeight="1">
      <c r="B31" s="491"/>
      <c r="C31" s="492"/>
      <c r="D31" s="492"/>
      <c r="E31" s="492"/>
      <c r="F31" s="492"/>
      <c r="G31" s="492"/>
      <c r="H31" s="492"/>
      <c r="I31" s="492"/>
      <c r="J31" s="492"/>
      <c r="K31" s="492"/>
      <c r="L31" s="492"/>
      <c r="M31" s="492"/>
      <c r="N31" s="492"/>
      <c r="O31" s="492"/>
      <c r="P31" s="492"/>
      <c r="Q31" s="492"/>
      <c r="R31" s="492"/>
      <c r="S31" s="492"/>
      <c r="T31" s="492"/>
      <c r="U31" s="492"/>
      <c r="V31" s="492"/>
      <c r="W31" s="492"/>
      <c r="X31" s="492"/>
      <c r="Y31" s="492"/>
      <c r="Z31" s="493"/>
    </row>
    <row r="32" spans="2:26" ht="13.5" customHeight="1">
      <c r="B32" s="494"/>
      <c r="C32" s="495"/>
      <c r="D32" s="495"/>
      <c r="E32" s="495"/>
      <c r="F32" s="495"/>
      <c r="G32" s="495"/>
      <c r="H32" s="495"/>
      <c r="I32" s="495"/>
      <c r="J32" s="495"/>
      <c r="K32" s="495"/>
      <c r="L32" s="495"/>
      <c r="M32" s="495"/>
      <c r="N32" s="495"/>
      <c r="O32" s="495"/>
      <c r="P32" s="495"/>
      <c r="Q32" s="495"/>
      <c r="R32" s="495"/>
      <c r="S32" s="495"/>
      <c r="T32" s="495"/>
      <c r="U32" s="495"/>
      <c r="V32" s="495"/>
      <c r="W32" s="495"/>
      <c r="X32" s="495"/>
      <c r="Y32" s="495"/>
      <c r="Z32" s="496"/>
    </row>
    <row r="33" spans="2:26" ht="12.75" customHeight="1">
      <c r="B33" s="494"/>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6"/>
    </row>
    <row r="34" spans="2:26" ht="12.75" customHeight="1">
      <c r="B34" s="494"/>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6"/>
    </row>
    <row r="35" spans="2:26" ht="12.75" customHeight="1">
      <c r="B35" s="494"/>
      <c r="C35" s="495"/>
      <c r="D35" s="495"/>
      <c r="E35" s="495"/>
      <c r="F35" s="495"/>
      <c r="G35" s="495"/>
      <c r="H35" s="495"/>
      <c r="I35" s="495"/>
      <c r="J35" s="495"/>
      <c r="K35" s="495"/>
      <c r="L35" s="495"/>
      <c r="M35" s="495"/>
      <c r="N35" s="495"/>
      <c r="O35" s="495"/>
      <c r="P35" s="495"/>
      <c r="Q35" s="495"/>
      <c r="R35" s="495"/>
      <c r="S35" s="495"/>
      <c r="T35" s="495"/>
      <c r="U35" s="495"/>
      <c r="V35" s="495"/>
      <c r="W35" s="495"/>
      <c r="X35" s="495"/>
      <c r="Y35" s="495"/>
      <c r="Z35" s="496"/>
    </row>
    <row r="36" spans="2:26" ht="12.75" customHeight="1">
      <c r="B36" s="494"/>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6"/>
    </row>
    <row r="37" spans="2:26" ht="12.75" customHeight="1">
      <c r="B37" s="494"/>
      <c r="C37" s="495"/>
      <c r="D37" s="495"/>
      <c r="E37" s="495"/>
      <c r="F37" s="495"/>
      <c r="G37" s="495"/>
      <c r="H37" s="495"/>
      <c r="I37" s="495"/>
      <c r="J37" s="495"/>
      <c r="K37" s="495"/>
      <c r="L37" s="495"/>
      <c r="M37" s="495"/>
      <c r="N37" s="495"/>
      <c r="O37" s="495"/>
      <c r="P37" s="495"/>
      <c r="Q37" s="495"/>
      <c r="R37" s="495"/>
      <c r="S37" s="495"/>
      <c r="T37" s="495"/>
      <c r="U37" s="495"/>
      <c r="V37" s="495"/>
      <c r="W37" s="495"/>
      <c r="X37" s="495"/>
      <c r="Y37" s="495"/>
      <c r="Z37" s="496"/>
    </row>
    <row r="38" spans="2:26" ht="12.75" customHeight="1">
      <c r="B38" s="494"/>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6"/>
    </row>
    <row r="39" spans="2:26">
      <c r="B39" s="494"/>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96"/>
    </row>
    <row r="40" spans="2:26">
      <c r="B40" s="494"/>
      <c r="C40" s="495"/>
      <c r="D40" s="495"/>
      <c r="E40" s="495"/>
      <c r="F40" s="495"/>
      <c r="G40" s="495"/>
      <c r="H40" s="495"/>
      <c r="I40" s="495"/>
      <c r="J40" s="495"/>
      <c r="K40" s="495"/>
      <c r="L40" s="495"/>
      <c r="M40" s="495"/>
      <c r="N40" s="495"/>
      <c r="O40" s="495"/>
      <c r="P40" s="495"/>
      <c r="Q40" s="495"/>
      <c r="R40" s="495"/>
      <c r="S40" s="495"/>
      <c r="T40" s="495"/>
      <c r="U40" s="495"/>
      <c r="V40" s="495"/>
      <c r="W40" s="495"/>
      <c r="X40" s="495"/>
      <c r="Y40" s="495"/>
      <c r="Z40" s="496"/>
    </row>
    <row r="41" spans="2:26">
      <c r="B41" s="494"/>
      <c r="C41" s="495"/>
      <c r="D41" s="495"/>
      <c r="E41" s="495"/>
      <c r="F41" s="495"/>
      <c r="G41" s="495"/>
      <c r="H41" s="495"/>
      <c r="I41" s="495"/>
      <c r="J41" s="495"/>
      <c r="K41" s="495"/>
      <c r="L41" s="495"/>
      <c r="M41" s="495"/>
      <c r="N41" s="495"/>
      <c r="O41" s="495"/>
      <c r="P41" s="495"/>
      <c r="Q41" s="495"/>
      <c r="R41" s="495"/>
      <c r="S41" s="495"/>
      <c r="T41" s="495"/>
      <c r="U41" s="495"/>
      <c r="V41" s="495"/>
      <c r="W41" s="495"/>
      <c r="X41" s="495"/>
      <c r="Y41" s="495"/>
      <c r="Z41" s="496"/>
    </row>
    <row r="42" spans="2:26">
      <c r="B42" s="494"/>
      <c r="C42" s="495"/>
      <c r="D42" s="495"/>
      <c r="E42" s="495"/>
      <c r="F42" s="495"/>
      <c r="G42" s="495"/>
      <c r="H42" s="495"/>
      <c r="I42" s="495"/>
      <c r="J42" s="495"/>
      <c r="K42" s="495"/>
      <c r="L42" s="495"/>
      <c r="M42" s="495"/>
      <c r="N42" s="495"/>
      <c r="O42" s="495"/>
      <c r="P42" s="495"/>
      <c r="Q42" s="495"/>
      <c r="R42" s="495"/>
      <c r="S42" s="495"/>
      <c r="T42" s="495"/>
      <c r="U42" s="495"/>
      <c r="V42" s="495"/>
      <c r="W42" s="495"/>
      <c r="X42" s="495"/>
      <c r="Y42" s="495"/>
      <c r="Z42" s="496"/>
    </row>
    <row r="43" spans="2:26">
      <c r="B43" s="494"/>
      <c r="C43" s="495"/>
      <c r="D43" s="495"/>
      <c r="E43" s="495"/>
      <c r="F43" s="495"/>
      <c r="G43" s="495"/>
      <c r="H43" s="495"/>
      <c r="I43" s="495"/>
      <c r="J43" s="495"/>
      <c r="K43" s="495"/>
      <c r="L43" s="495"/>
      <c r="M43" s="495"/>
      <c r="N43" s="495"/>
      <c r="O43" s="495"/>
      <c r="P43" s="495"/>
      <c r="Q43" s="495"/>
      <c r="R43" s="495"/>
      <c r="S43" s="495"/>
      <c r="T43" s="495"/>
      <c r="U43" s="495"/>
      <c r="V43" s="495"/>
      <c r="W43" s="495"/>
      <c r="X43" s="495"/>
      <c r="Y43" s="495"/>
      <c r="Z43" s="496"/>
    </row>
    <row r="44" spans="2:26">
      <c r="B44" s="494"/>
      <c r="C44" s="495"/>
      <c r="D44" s="495"/>
      <c r="E44" s="495"/>
      <c r="F44" s="495"/>
      <c r="G44" s="495"/>
      <c r="H44" s="495"/>
      <c r="I44" s="495"/>
      <c r="J44" s="495"/>
      <c r="K44" s="495"/>
      <c r="L44" s="495"/>
      <c r="M44" s="495"/>
      <c r="N44" s="495"/>
      <c r="O44" s="495"/>
      <c r="P44" s="495"/>
      <c r="Q44" s="495"/>
      <c r="R44" s="495"/>
      <c r="S44" s="495"/>
      <c r="T44" s="495"/>
      <c r="U44" s="495"/>
      <c r="V44" s="495"/>
      <c r="W44" s="495"/>
      <c r="X44" s="495"/>
      <c r="Y44" s="495"/>
      <c r="Z44" s="496"/>
    </row>
    <row r="45" spans="2:26">
      <c r="B45" s="494"/>
      <c r="C45" s="495"/>
      <c r="D45" s="495"/>
      <c r="E45" s="495"/>
      <c r="F45" s="495"/>
      <c r="G45" s="495"/>
      <c r="H45" s="495"/>
      <c r="I45" s="495"/>
      <c r="J45" s="495"/>
      <c r="K45" s="495"/>
      <c r="L45" s="495"/>
      <c r="M45" s="495"/>
      <c r="N45" s="495"/>
      <c r="O45" s="495"/>
      <c r="P45" s="495"/>
      <c r="Q45" s="495"/>
      <c r="R45" s="495"/>
      <c r="S45" s="495"/>
      <c r="T45" s="495"/>
      <c r="U45" s="495"/>
      <c r="V45" s="495"/>
      <c r="W45" s="495"/>
      <c r="X45" s="495"/>
      <c r="Y45" s="495"/>
      <c r="Z45" s="496"/>
    </row>
    <row r="46" spans="2:26">
      <c r="B46" s="497"/>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9"/>
    </row>
    <row r="47" spans="2:26" ht="13.5" customHeight="1"/>
    <row r="48" spans="2:26" ht="12.75" customHeight="1"/>
  </sheetData>
  <sheetProtection insertRows="0"/>
  <protectedRanges>
    <protectedRange sqref="A47:IW68" name="範囲4"/>
    <protectedRange sqref="E15:Y21 E11:Y11 H8:Y9 E23:Y25" name="範囲3"/>
    <protectedRange sqref="A31:IW46" name="範囲4_1"/>
    <protectedRange sqref="E26:Y26" name="範囲3_1"/>
  </protectedRanges>
  <mergeCells count="4">
    <mergeCell ref="B2:Y2"/>
    <mergeCell ref="B5:D5"/>
    <mergeCell ref="B15:B21"/>
    <mergeCell ref="W4:Z4"/>
  </mergeCells>
  <phoneticPr fontId="3"/>
  <printOptions horizontalCentered="1"/>
  <pageMargins left="0.39370078740157483" right="0.23622047244094491" top="0.9055118110236221" bottom="0.51181102362204722" header="0.51181102362204722" footer="0.51181102362204722"/>
  <pageSetup paperSize="8" scale="98" orientation="landscape" r:id="rId1"/>
  <headerFooter alignWithMargins="0">
    <oddHeader>&amp;R&amp;"ＭＳ 明朝,標準"（&amp;A）</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view="pageBreakPreview" zoomScale="80" zoomScaleNormal="85" zoomScaleSheetLayoutView="80" zoomScalePageLayoutView="80" workbookViewId="0">
      <selection activeCell="G16" sqref="G16"/>
    </sheetView>
  </sheetViews>
  <sheetFormatPr defaultColWidth="9" defaultRowHeight="13.5"/>
  <cols>
    <col min="1" max="1" width="6" style="2" customWidth="1"/>
    <col min="2" max="2" width="16.75" style="2" customWidth="1"/>
    <col min="3" max="3" width="6.375" style="2" customWidth="1"/>
    <col min="4" max="9" width="5.125" style="2" customWidth="1"/>
    <col min="10" max="10" width="15.125" style="2" customWidth="1"/>
    <col min="11" max="11" width="5.5" style="2" customWidth="1"/>
    <col min="12" max="12" width="9.125" style="2" customWidth="1"/>
    <col min="13" max="13" width="47.875" style="2" customWidth="1"/>
    <col min="14" max="16384" width="9" style="2"/>
  </cols>
  <sheetData>
    <row r="1" spans="1:15" ht="20.100000000000001" customHeight="1">
      <c r="M1" s="13"/>
    </row>
    <row r="2" spans="1:15" ht="17.25">
      <c r="A2" s="2919" t="s">
        <v>7</v>
      </c>
      <c r="B2" s="2919"/>
      <c r="C2" s="2919"/>
      <c r="D2" s="2919"/>
      <c r="E2" s="2919"/>
      <c r="F2" s="2919"/>
      <c r="G2" s="2919"/>
      <c r="H2" s="2919"/>
      <c r="I2" s="2919"/>
      <c r="J2" s="2919"/>
      <c r="K2" s="2919"/>
      <c r="L2" s="2919"/>
      <c r="M2" s="2919"/>
      <c r="O2" s="14" t="s">
        <v>13</v>
      </c>
    </row>
    <row r="3" spans="1:15" ht="20.45" customHeight="1">
      <c r="A3" s="54"/>
      <c r="B3" s="54"/>
      <c r="C3" s="54"/>
      <c r="D3" s="54"/>
      <c r="E3" s="54"/>
      <c r="F3" s="54"/>
      <c r="G3" s="54"/>
      <c r="H3" s="54"/>
      <c r="I3" s="54"/>
      <c r="J3" s="54"/>
      <c r="K3" s="54"/>
      <c r="L3" s="54"/>
      <c r="M3" s="54"/>
      <c r="O3" s="14" t="s">
        <v>14</v>
      </c>
    </row>
    <row r="4" spans="1:15" ht="18.75">
      <c r="A4" s="2918" t="s">
        <v>51</v>
      </c>
      <c r="B4" s="2918"/>
      <c r="C4" s="2918"/>
      <c r="D4" s="2918"/>
      <c r="E4" s="2918"/>
      <c r="F4" s="2918"/>
      <c r="G4" s="2918"/>
      <c r="H4" s="2918"/>
      <c r="I4" s="2918"/>
      <c r="J4" s="2918"/>
      <c r="K4" s="2918"/>
      <c r="L4" s="2918"/>
      <c r="M4" s="2918"/>
      <c r="N4" s="1"/>
      <c r="O4" s="14" t="s">
        <v>15</v>
      </c>
    </row>
    <row r="5" spans="1:15" ht="18.75">
      <c r="A5" s="31"/>
      <c r="B5" s="31"/>
      <c r="C5" s="31"/>
      <c r="D5" s="31"/>
      <c r="E5" s="31"/>
      <c r="F5" s="31"/>
      <c r="G5" s="31"/>
      <c r="H5" s="31"/>
      <c r="I5" s="31"/>
      <c r="J5" s="31"/>
      <c r="K5" s="31"/>
      <c r="L5" s="31"/>
      <c r="M5" s="31"/>
      <c r="N5" s="1"/>
      <c r="O5" s="14" t="s">
        <v>16</v>
      </c>
    </row>
    <row r="6" spans="1:15" ht="18.75">
      <c r="A6" s="31"/>
      <c r="B6" s="31"/>
      <c r="C6" s="31"/>
      <c r="D6" s="55"/>
      <c r="E6" s="31"/>
      <c r="F6" s="31"/>
      <c r="G6" s="31"/>
      <c r="H6" s="31"/>
      <c r="I6" s="31"/>
      <c r="J6" s="31"/>
      <c r="K6" s="31"/>
      <c r="L6" s="31"/>
      <c r="M6" s="56" t="s">
        <v>46</v>
      </c>
      <c r="N6" s="1"/>
      <c r="O6" s="14" t="s">
        <v>17</v>
      </c>
    </row>
    <row r="7" spans="1:15" ht="18.75">
      <c r="A7" s="2920" t="s">
        <v>52</v>
      </c>
      <c r="B7" s="2920"/>
      <c r="C7" s="2920"/>
      <c r="D7" s="2920"/>
      <c r="E7" s="2920"/>
      <c r="F7" s="2920"/>
      <c r="G7" s="2920"/>
      <c r="H7" s="2920"/>
      <c r="I7" s="2920"/>
      <c r="J7" s="2920"/>
      <c r="K7" s="31"/>
      <c r="L7" s="31"/>
      <c r="M7" s="31"/>
      <c r="N7" s="1"/>
      <c r="O7" s="14" t="s">
        <v>18</v>
      </c>
    </row>
    <row r="8" spans="1:15" ht="18.75">
      <c r="A8" s="31"/>
      <c r="B8" s="31"/>
      <c r="C8" s="31"/>
      <c r="D8" s="31"/>
      <c r="E8" s="31"/>
      <c r="F8" s="31"/>
      <c r="G8" s="31"/>
      <c r="H8" s="31"/>
      <c r="I8" s="31"/>
      <c r="J8" s="31"/>
      <c r="K8" s="31"/>
      <c r="L8" s="31"/>
      <c r="M8" s="31"/>
      <c r="N8" s="1"/>
      <c r="O8" s="14" t="s">
        <v>20</v>
      </c>
    </row>
    <row r="9" spans="1:15" ht="18.75">
      <c r="A9" s="2921" t="s">
        <v>4423</v>
      </c>
      <c r="B9" s="2921"/>
      <c r="C9" s="2921"/>
      <c r="D9" s="2921"/>
      <c r="E9" s="2921"/>
      <c r="F9" s="2921"/>
      <c r="G9" s="2921"/>
      <c r="H9" s="2921"/>
      <c r="I9" s="2921"/>
      <c r="J9" s="2921"/>
      <c r="K9" s="2921"/>
      <c r="L9" s="2921"/>
      <c r="M9" s="2921"/>
      <c r="N9" s="1"/>
      <c r="O9" s="14" t="s">
        <v>19</v>
      </c>
    </row>
    <row r="10" spans="1:15" ht="18.75">
      <c r="A10" s="2921"/>
      <c r="B10" s="2921"/>
      <c r="C10" s="2921"/>
      <c r="D10" s="2921"/>
      <c r="E10" s="2921"/>
      <c r="F10" s="2921"/>
      <c r="G10" s="2921"/>
      <c r="H10" s="2921"/>
      <c r="I10" s="2921"/>
      <c r="J10" s="2921"/>
      <c r="K10" s="2921"/>
      <c r="L10" s="2921"/>
      <c r="M10" s="2921"/>
      <c r="N10" s="1"/>
    </row>
    <row r="11" spans="1:15" ht="18.75">
      <c r="A11" s="57"/>
      <c r="B11" s="57"/>
      <c r="C11" s="57"/>
      <c r="D11" s="57"/>
      <c r="E11" s="57"/>
      <c r="F11" s="57"/>
      <c r="G11" s="57"/>
      <c r="H11" s="57"/>
      <c r="I11" s="57"/>
      <c r="J11" s="57"/>
      <c r="K11" s="57"/>
      <c r="L11" s="57"/>
      <c r="M11" s="57"/>
      <c r="N11" s="1"/>
    </row>
    <row r="12" spans="1:15" ht="15.75" customHeight="1">
      <c r="A12" s="3"/>
      <c r="B12" s="3"/>
      <c r="C12" s="3"/>
      <c r="D12" s="3"/>
      <c r="E12" s="3"/>
      <c r="F12" s="3"/>
      <c r="G12" s="3"/>
      <c r="H12" s="3"/>
      <c r="I12" s="3"/>
      <c r="J12" s="3"/>
      <c r="K12" s="2913" t="s">
        <v>8</v>
      </c>
      <c r="L12" s="2913"/>
      <c r="M12" s="3"/>
    </row>
    <row r="13" spans="1:15" ht="21" customHeight="1">
      <c r="A13" s="3"/>
      <c r="B13" s="3"/>
      <c r="C13" s="3"/>
      <c r="D13" s="3"/>
      <c r="E13" s="3"/>
      <c r="F13" s="3"/>
      <c r="G13" s="3"/>
      <c r="H13" s="3"/>
      <c r="I13" s="3"/>
      <c r="J13" s="3"/>
      <c r="K13" s="2912" t="s">
        <v>10</v>
      </c>
      <c r="L13" s="2912"/>
      <c r="M13" s="10"/>
    </row>
    <row r="14" spans="1:15" ht="21" customHeight="1">
      <c r="A14" s="3"/>
      <c r="B14" s="3"/>
      <c r="C14" s="3"/>
      <c r="D14" s="3"/>
      <c r="E14" s="3"/>
      <c r="F14" s="3"/>
      <c r="G14" s="3"/>
      <c r="H14" s="3"/>
      <c r="I14" s="3"/>
      <c r="J14" s="3"/>
      <c r="K14" s="32" t="s">
        <v>47</v>
      </c>
      <c r="L14" s="32"/>
      <c r="M14" s="10"/>
    </row>
    <row r="15" spans="1:15" ht="21" customHeight="1">
      <c r="A15" s="3"/>
      <c r="B15" s="3"/>
      <c r="C15" s="3"/>
      <c r="D15" s="3"/>
      <c r="E15" s="3"/>
      <c r="F15" s="3"/>
      <c r="G15" s="3"/>
      <c r="J15" s="3"/>
      <c r="K15" s="2911" t="s">
        <v>48</v>
      </c>
      <c r="L15" s="2911"/>
      <c r="M15" s="10"/>
    </row>
    <row r="16" spans="1:15" ht="21" customHeight="1">
      <c r="A16" s="3"/>
      <c r="B16" s="3"/>
      <c r="C16" s="3"/>
      <c r="D16" s="3"/>
      <c r="E16" s="3"/>
      <c r="F16" s="3"/>
      <c r="G16" s="3"/>
      <c r="J16" s="3"/>
      <c r="K16" s="2911" t="s">
        <v>49</v>
      </c>
      <c r="L16" s="2911"/>
      <c r="M16" s="10"/>
    </row>
    <row r="17" spans="1:15" ht="21" customHeight="1">
      <c r="A17" s="3"/>
      <c r="B17" s="3"/>
      <c r="C17" s="3"/>
      <c r="D17" s="3"/>
      <c r="E17" s="3"/>
      <c r="F17" s="3"/>
      <c r="G17" s="3"/>
      <c r="H17" s="3"/>
      <c r="I17" s="3"/>
      <c r="J17" s="3"/>
      <c r="K17" s="2911" t="s">
        <v>11</v>
      </c>
      <c r="L17" s="2911"/>
      <c r="M17" s="10"/>
    </row>
    <row r="18" spans="1:15" ht="21" customHeight="1">
      <c r="A18" s="3"/>
      <c r="B18" s="3"/>
      <c r="C18" s="3"/>
      <c r="D18" s="3"/>
      <c r="E18" s="3"/>
      <c r="F18" s="3"/>
      <c r="G18" s="3"/>
      <c r="H18" s="3"/>
      <c r="I18" s="3"/>
      <c r="J18" s="3"/>
      <c r="K18" s="2911" t="s">
        <v>50</v>
      </c>
      <c r="L18" s="2911"/>
      <c r="M18" s="10"/>
    </row>
    <row r="19" spans="1:15" ht="21" customHeight="1">
      <c r="A19" s="3"/>
      <c r="B19" s="3"/>
      <c r="C19" s="3"/>
      <c r="D19" s="3"/>
      <c r="E19" s="3"/>
      <c r="F19" s="3"/>
      <c r="G19" s="3"/>
      <c r="H19" s="3"/>
      <c r="I19" s="3"/>
      <c r="J19" s="3"/>
      <c r="K19" s="2912" t="s">
        <v>12</v>
      </c>
      <c r="L19" s="2912"/>
      <c r="M19" s="10"/>
    </row>
    <row r="20" spans="1:15" ht="26.25" customHeight="1">
      <c r="A20" s="3"/>
      <c r="B20" s="3"/>
      <c r="C20" s="3"/>
      <c r="D20" s="3"/>
      <c r="E20" s="3"/>
      <c r="F20" s="3"/>
      <c r="G20" s="3"/>
      <c r="H20" s="3"/>
      <c r="I20" s="3"/>
      <c r="J20" s="3"/>
      <c r="K20" s="3"/>
      <c r="L20" s="3"/>
      <c r="M20" s="3"/>
    </row>
    <row r="21" spans="1:15" ht="45.75" customHeight="1">
      <c r="A21" s="34" t="s">
        <v>0</v>
      </c>
      <c r="B21" s="5" t="s">
        <v>1</v>
      </c>
      <c r="C21" s="34" t="s">
        <v>6</v>
      </c>
      <c r="D21" s="2914" t="s">
        <v>2</v>
      </c>
      <c r="E21" s="2915"/>
      <c r="F21" s="2915"/>
      <c r="G21" s="2915"/>
      <c r="H21" s="2915"/>
      <c r="I21" s="2916"/>
      <c r="J21" s="33" t="s">
        <v>3</v>
      </c>
      <c r="K21" s="2917" t="s">
        <v>26</v>
      </c>
      <c r="L21" s="2917"/>
      <c r="M21" s="2917"/>
    </row>
    <row r="22" spans="1:15" ht="29.25" customHeight="1">
      <c r="A22" s="6" t="s">
        <v>4</v>
      </c>
      <c r="B22" s="7" t="s">
        <v>13</v>
      </c>
      <c r="C22" s="8">
        <v>11</v>
      </c>
      <c r="D22" s="15" t="s">
        <v>21</v>
      </c>
      <c r="E22" s="16">
        <v>1</v>
      </c>
      <c r="F22" s="17">
        <v>1.1000000000000001</v>
      </c>
      <c r="G22" s="18" t="s">
        <v>23</v>
      </c>
      <c r="H22" s="19" t="s">
        <v>22</v>
      </c>
      <c r="I22" s="20" t="s">
        <v>24</v>
      </c>
      <c r="J22" s="21" t="s">
        <v>25</v>
      </c>
      <c r="K22" s="2922" t="s">
        <v>5</v>
      </c>
      <c r="L22" s="2922"/>
      <c r="M22" s="2922"/>
    </row>
    <row r="23" spans="1:15" ht="29.25" customHeight="1">
      <c r="A23" s="2729">
        <v>1</v>
      </c>
      <c r="B23" s="454"/>
      <c r="C23" s="455"/>
      <c r="D23" s="456"/>
      <c r="E23" s="456"/>
      <c r="F23" s="456"/>
      <c r="G23" s="457"/>
      <c r="H23" s="458"/>
      <c r="I23" s="458"/>
      <c r="J23" s="455"/>
      <c r="K23" s="2923"/>
      <c r="L23" s="2923"/>
      <c r="M23" s="2923"/>
      <c r="O23"/>
    </row>
    <row r="24" spans="1:15" ht="29.25" customHeight="1">
      <c r="A24" s="2729">
        <f>A23+1</f>
        <v>2</v>
      </c>
      <c r="B24" s="454"/>
      <c r="C24" s="455"/>
      <c r="D24" s="456"/>
      <c r="E24" s="456"/>
      <c r="F24" s="456"/>
      <c r="G24" s="457"/>
      <c r="H24" s="458"/>
      <c r="I24" s="458"/>
      <c r="J24" s="455"/>
      <c r="K24" s="2923"/>
      <c r="L24" s="2923"/>
      <c r="M24" s="2923"/>
      <c r="O24"/>
    </row>
    <row r="25" spans="1:15" ht="29.25" customHeight="1">
      <c r="A25" s="2729">
        <f t="shared" ref="A25:A32" si="0">A24+1</f>
        <v>3</v>
      </c>
      <c r="B25" s="454"/>
      <c r="C25" s="455"/>
      <c r="D25" s="456"/>
      <c r="E25" s="456"/>
      <c r="F25" s="456"/>
      <c r="G25" s="457"/>
      <c r="H25" s="458"/>
      <c r="I25" s="458"/>
      <c r="J25" s="455"/>
      <c r="K25" s="2923"/>
      <c r="L25" s="2923"/>
      <c r="M25" s="2923"/>
      <c r="O25" s="28"/>
    </row>
    <row r="26" spans="1:15" ht="29.25" customHeight="1">
      <c r="A26" s="2729">
        <f t="shared" si="0"/>
        <v>4</v>
      </c>
      <c r="B26" s="454"/>
      <c r="C26" s="455"/>
      <c r="D26" s="456"/>
      <c r="E26" s="456"/>
      <c r="F26" s="456"/>
      <c r="G26" s="457"/>
      <c r="H26" s="458"/>
      <c r="I26" s="458"/>
      <c r="J26" s="455"/>
      <c r="K26" s="2923"/>
      <c r="L26" s="2923"/>
      <c r="M26" s="2923"/>
      <c r="O26"/>
    </row>
    <row r="27" spans="1:15" ht="29.25" customHeight="1">
      <c r="A27" s="2729">
        <f t="shared" si="0"/>
        <v>5</v>
      </c>
      <c r="B27" s="454"/>
      <c r="C27" s="455"/>
      <c r="D27" s="456"/>
      <c r="E27" s="456"/>
      <c r="F27" s="456"/>
      <c r="G27" s="457"/>
      <c r="H27" s="458"/>
      <c r="I27" s="458"/>
      <c r="J27" s="455"/>
      <c r="K27" s="2923"/>
      <c r="L27" s="2923"/>
      <c r="M27" s="2923"/>
      <c r="O27"/>
    </row>
    <row r="28" spans="1:15" ht="29.25" customHeight="1">
      <c r="A28" s="2729">
        <f t="shared" si="0"/>
        <v>6</v>
      </c>
      <c r="B28" s="454"/>
      <c r="C28" s="455"/>
      <c r="D28" s="456"/>
      <c r="E28" s="456"/>
      <c r="F28" s="456"/>
      <c r="G28" s="457"/>
      <c r="H28" s="458"/>
      <c r="I28" s="458"/>
      <c r="J28" s="455"/>
      <c r="K28" s="2923"/>
      <c r="L28" s="2923"/>
      <c r="M28" s="2923"/>
      <c r="O28" s="30"/>
    </row>
    <row r="29" spans="1:15" ht="29.25" customHeight="1">
      <c r="A29" s="2729">
        <f t="shared" si="0"/>
        <v>7</v>
      </c>
      <c r="B29" s="454"/>
      <c r="C29" s="455"/>
      <c r="D29" s="456"/>
      <c r="E29" s="456"/>
      <c r="F29" s="456"/>
      <c r="G29" s="457"/>
      <c r="H29" s="458"/>
      <c r="I29" s="458"/>
      <c r="J29" s="455"/>
      <c r="K29" s="2923"/>
      <c r="L29" s="2923"/>
      <c r="M29" s="2923"/>
      <c r="O29"/>
    </row>
    <row r="30" spans="1:15" ht="29.25" customHeight="1">
      <c r="A30" s="2729">
        <f t="shared" si="0"/>
        <v>8</v>
      </c>
      <c r="B30" s="454"/>
      <c r="C30" s="455"/>
      <c r="D30" s="456"/>
      <c r="E30" s="456"/>
      <c r="F30" s="456"/>
      <c r="G30" s="457"/>
      <c r="H30" s="458"/>
      <c r="I30" s="458"/>
      <c r="J30" s="455"/>
      <c r="K30" s="2923"/>
      <c r="L30" s="2923"/>
      <c r="M30" s="2923"/>
      <c r="O30"/>
    </row>
    <row r="31" spans="1:15" ht="29.25" customHeight="1">
      <c r="A31" s="2729">
        <f t="shared" si="0"/>
        <v>9</v>
      </c>
      <c r="B31" s="454"/>
      <c r="C31" s="455"/>
      <c r="D31" s="456"/>
      <c r="E31" s="456"/>
      <c r="F31" s="456"/>
      <c r="G31" s="457"/>
      <c r="H31" s="458"/>
      <c r="I31" s="458"/>
      <c r="J31" s="455"/>
      <c r="K31" s="2923"/>
      <c r="L31" s="2923"/>
      <c r="M31" s="2923"/>
    </row>
    <row r="32" spans="1:15" ht="29.25" customHeight="1">
      <c r="A32" s="2729">
        <f t="shared" si="0"/>
        <v>10</v>
      </c>
      <c r="B32" s="454"/>
      <c r="C32" s="455"/>
      <c r="D32" s="456"/>
      <c r="E32" s="456"/>
      <c r="F32" s="456"/>
      <c r="G32" s="457"/>
      <c r="H32" s="458"/>
      <c r="I32" s="458"/>
      <c r="J32" s="455"/>
      <c r="K32" s="2923"/>
      <c r="L32" s="2923"/>
      <c r="M32" s="2923"/>
    </row>
    <row r="33" spans="1:15" ht="15.6" customHeight="1">
      <c r="A33" s="58"/>
      <c r="B33" s="59"/>
      <c r="C33" s="60"/>
      <c r="D33" s="61"/>
      <c r="E33" s="61"/>
      <c r="F33" s="61"/>
      <c r="G33" s="61"/>
      <c r="H33" s="62"/>
      <c r="I33" s="62"/>
      <c r="J33" s="60"/>
      <c r="K33" s="60"/>
      <c r="L33" s="60"/>
      <c r="M33" s="60"/>
    </row>
    <row r="34" spans="1:15" customFormat="1" ht="18.600000000000001" customHeight="1">
      <c r="A34" s="25" t="s">
        <v>27</v>
      </c>
      <c r="D34" s="22"/>
      <c r="O34" s="2"/>
    </row>
    <row r="35" spans="1:15" customFormat="1" ht="15" customHeight="1">
      <c r="A35" s="26" t="s">
        <v>31</v>
      </c>
      <c r="B35" s="23"/>
      <c r="C35" s="23"/>
      <c r="D35" s="23"/>
      <c r="E35" s="23"/>
      <c r="F35" s="23"/>
      <c r="G35" s="23"/>
      <c r="H35" s="23"/>
      <c r="I35" s="23"/>
      <c r="J35" s="23"/>
      <c r="K35" s="23"/>
      <c r="O35" s="2"/>
    </row>
    <row r="36" spans="1:15" s="28" customFormat="1" ht="15.6" customHeight="1">
      <c r="A36" s="29" t="s">
        <v>34</v>
      </c>
      <c r="O36" s="2"/>
    </row>
    <row r="37" spans="1:15" customFormat="1" ht="15" customHeight="1">
      <c r="A37" s="27" t="s">
        <v>28</v>
      </c>
      <c r="E37" s="22"/>
      <c r="O37" s="2"/>
    </row>
    <row r="38" spans="1:15" customFormat="1" ht="15" customHeight="1">
      <c r="A38" s="26" t="s">
        <v>29</v>
      </c>
      <c r="B38" s="23"/>
      <c r="C38" s="23"/>
      <c r="D38" s="23"/>
      <c r="E38" s="23"/>
      <c r="F38" s="23"/>
      <c r="G38" s="23"/>
      <c r="H38" s="23"/>
      <c r="I38" s="23"/>
      <c r="J38" s="23"/>
      <c r="K38" s="23"/>
      <c r="O38" s="2"/>
    </row>
    <row r="39" spans="1:15" s="30" customFormat="1" ht="15" customHeight="1">
      <c r="A39" s="29" t="s">
        <v>32</v>
      </c>
      <c r="B39" s="29"/>
      <c r="C39" s="29"/>
      <c r="D39" s="29"/>
      <c r="E39" s="29"/>
      <c r="F39" s="29"/>
      <c r="G39" s="29"/>
      <c r="H39" s="29"/>
      <c r="I39" s="29"/>
      <c r="J39" s="29"/>
      <c r="K39" s="29"/>
      <c r="L39" s="29"/>
      <c r="M39" s="29"/>
      <c r="O39" s="2"/>
    </row>
    <row r="40" spans="1:15" customFormat="1" ht="15" customHeight="1">
      <c r="A40" s="27" t="s">
        <v>33</v>
      </c>
      <c r="B40" s="24"/>
      <c r="C40" s="24"/>
      <c r="D40" s="24"/>
      <c r="E40" s="24"/>
      <c r="F40" s="24"/>
      <c r="G40" s="24"/>
      <c r="H40" s="24"/>
      <c r="I40" s="24"/>
      <c r="J40" s="24"/>
      <c r="K40" s="24"/>
      <c r="O40" s="2"/>
    </row>
    <row r="41" spans="1:15" customFormat="1" ht="15" customHeight="1">
      <c r="A41" s="27" t="s">
        <v>30</v>
      </c>
      <c r="B41" s="24"/>
      <c r="C41" s="24"/>
      <c r="D41" s="24"/>
      <c r="E41" s="24"/>
      <c r="F41" s="24"/>
      <c r="G41" s="24"/>
      <c r="H41" s="24"/>
      <c r="I41" s="24"/>
      <c r="J41" s="24"/>
      <c r="K41" s="24"/>
      <c r="O41" s="2"/>
    </row>
  </sheetData>
  <mergeCells count="24">
    <mergeCell ref="K28:M28"/>
    <mergeCell ref="K29:M29"/>
    <mergeCell ref="K30:M30"/>
    <mergeCell ref="K31:M31"/>
    <mergeCell ref="K32:M32"/>
    <mergeCell ref="K27:M27"/>
    <mergeCell ref="K15:L15"/>
    <mergeCell ref="K16:L16"/>
    <mergeCell ref="K17:L17"/>
    <mergeCell ref="K18:L18"/>
    <mergeCell ref="K19:L19"/>
    <mergeCell ref="K22:M22"/>
    <mergeCell ref="K23:M23"/>
    <mergeCell ref="K24:M24"/>
    <mergeCell ref="K25:M25"/>
    <mergeCell ref="K26:M26"/>
    <mergeCell ref="D21:I21"/>
    <mergeCell ref="K21:M21"/>
    <mergeCell ref="A2:M2"/>
    <mergeCell ref="A4:M4"/>
    <mergeCell ref="A7:J7"/>
    <mergeCell ref="A9:M10"/>
    <mergeCell ref="K12:L12"/>
    <mergeCell ref="K13:L13"/>
  </mergeCells>
  <phoneticPr fontId="3"/>
  <dataValidations count="1">
    <dataValidation type="list" allowBlank="1" showInputMessage="1" showErrorMessage="1" sqref="B22:B33">
      <formula1>$O$2:$O$9</formula1>
    </dataValidation>
  </dataValidations>
  <pageMargins left="0.52" right="0.23622047244094491" top="0.74803149606299213" bottom="0.74803149606299213" header="0.31496062992125984" footer="0.31496062992125984"/>
  <pageSetup paperSize="9" scale="66" orientation="portrait" horizontalDpi="300" verticalDpi="300" r:id="rId1"/>
  <headerFooter>
    <oddHeader>&amp;R&amp;"ＭＳ 明朝,標準"（&amp;A）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8"/>
  <sheetViews>
    <sheetView showGridLines="0" view="pageBreakPreview" zoomScale="80" zoomScaleNormal="100" zoomScaleSheetLayoutView="80" workbookViewId="0">
      <selection activeCell="D34" sqref="D34"/>
    </sheetView>
  </sheetViews>
  <sheetFormatPr defaultColWidth="8.25" defaultRowHeight="30" customHeight="1"/>
  <cols>
    <col min="1" max="1" width="1.625" style="115" customWidth="1"/>
    <col min="2" max="2" width="3.125" style="116" customWidth="1"/>
    <col min="3" max="3" width="18.75" style="116" customWidth="1"/>
    <col min="4" max="24" width="7.5" style="115" customWidth="1"/>
    <col min="25" max="25" width="9.25" style="115" customWidth="1"/>
    <col min="26" max="256" width="8.25" style="115"/>
    <col min="257" max="257" width="8.625" style="115" bestFit="1" customWidth="1"/>
    <col min="258" max="258" width="3.125" style="115" customWidth="1"/>
    <col min="259" max="259" width="18.75" style="115" customWidth="1"/>
    <col min="260" max="280" width="7.5" style="115" customWidth="1"/>
    <col min="281" max="281" width="9.25" style="115" customWidth="1"/>
    <col min="282" max="512" width="8.25" style="115"/>
    <col min="513" max="513" width="8.625" style="115" bestFit="1" customWidth="1"/>
    <col min="514" max="514" width="3.125" style="115" customWidth="1"/>
    <col min="515" max="515" width="18.75" style="115" customWidth="1"/>
    <col min="516" max="536" width="7.5" style="115" customWidth="1"/>
    <col min="537" max="537" width="9.25" style="115" customWidth="1"/>
    <col min="538" max="768" width="8.25" style="115"/>
    <col min="769" max="769" width="8.625" style="115" bestFit="1" customWidth="1"/>
    <col min="770" max="770" width="3.125" style="115" customWidth="1"/>
    <col min="771" max="771" width="18.75" style="115" customWidth="1"/>
    <col min="772" max="792" width="7.5" style="115" customWidth="1"/>
    <col min="793" max="793" width="9.25" style="115" customWidth="1"/>
    <col min="794" max="1024" width="8.25" style="115"/>
    <col min="1025" max="1025" width="8.625" style="115" bestFit="1" customWidth="1"/>
    <col min="1026" max="1026" width="3.125" style="115" customWidth="1"/>
    <col min="1027" max="1027" width="18.75" style="115" customWidth="1"/>
    <col min="1028" max="1048" width="7.5" style="115" customWidth="1"/>
    <col min="1049" max="1049" width="9.25" style="115" customWidth="1"/>
    <col min="1050" max="1280" width="8.25" style="115"/>
    <col min="1281" max="1281" width="8.625" style="115" bestFit="1" customWidth="1"/>
    <col min="1282" max="1282" width="3.125" style="115" customWidth="1"/>
    <col min="1283" max="1283" width="18.75" style="115" customWidth="1"/>
    <col min="1284" max="1304" width="7.5" style="115" customWidth="1"/>
    <col min="1305" max="1305" width="9.25" style="115" customWidth="1"/>
    <col min="1306" max="1536" width="8.25" style="115"/>
    <col min="1537" max="1537" width="8.625" style="115" bestFit="1" customWidth="1"/>
    <col min="1538" max="1538" width="3.125" style="115" customWidth="1"/>
    <col min="1539" max="1539" width="18.75" style="115" customWidth="1"/>
    <col min="1540" max="1560" width="7.5" style="115" customWidth="1"/>
    <col min="1561" max="1561" width="9.25" style="115" customWidth="1"/>
    <col min="1562" max="1792" width="8.25" style="115"/>
    <col min="1793" max="1793" width="8.625" style="115" bestFit="1" customWidth="1"/>
    <col min="1794" max="1794" width="3.125" style="115" customWidth="1"/>
    <col min="1795" max="1795" width="18.75" style="115" customWidth="1"/>
    <col min="1796" max="1816" width="7.5" style="115" customWidth="1"/>
    <col min="1817" max="1817" width="9.25" style="115" customWidth="1"/>
    <col min="1818" max="2048" width="8.25" style="115"/>
    <col min="2049" max="2049" width="8.625" style="115" bestFit="1" customWidth="1"/>
    <col min="2050" max="2050" width="3.125" style="115" customWidth="1"/>
    <col min="2051" max="2051" width="18.75" style="115" customWidth="1"/>
    <col min="2052" max="2072" width="7.5" style="115" customWidth="1"/>
    <col min="2073" max="2073" width="9.25" style="115" customWidth="1"/>
    <col min="2074" max="2304" width="8.25" style="115"/>
    <col min="2305" max="2305" width="8.625" style="115" bestFit="1" customWidth="1"/>
    <col min="2306" max="2306" width="3.125" style="115" customWidth="1"/>
    <col min="2307" max="2307" width="18.75" style="115" customWidth="1"/>
    <col min="2308" max="2328" width="7.5" style="115" customWidth="1"/>
    <col min="2329" max="2329" width="9.25" style="115" customWidth="1"/>
    <col min="2330" max="2560" width="8.25" style="115"/>
    <col min="2561" max="2561" width="8.625" style="115" bestFit="1" customWidth="1"/>
    <col min="2562" max="2562" width="3.125" style="115" customWidth="1"/>
    <col min="2563" max="2563" width="18.75" style="115" customWidth="1"/>
    <col min="2564" max="2584" width="7.5" style="115" customWidth="1"/>
    <col min="2585" max="2585" width="9.25" style="115" customWidth="1"/>
    <col min="2586" max="2816" width="8.25" style="115"/>
    <col min="2817" max="2817" width="8.625" style="115" bestFit="1" customWidth="1"/>
    <col min="2818" max="2818" width="3.125" style="115" customWidth="1"/>
    <col min="2819" max="2819" width="18.75" style="115" customWidth="1"/>
    <col min="2820" max="2840" width="7.5" style="115" customWidth="1"/>
    <col min="2841" max="2841" width="9.25" style="115" customWidth="1"/>
    <col min="2842" max="3072" width="8.25" style="115"/>
    <col min="3073" max="3073" width="8.625" style="115" bestFit="1" customWidth="1"/>
    <col min="3074" max="3074" width="3.125" style="115" customWidth="1"/>
    <col min="3075" max="3075" width="18.75" style="115" customWidth="1"/>
    <col min="3076" max="3096" width="7.5" style="115" customWidth="1"/>
    <col min="3097" max="3097" width="9.25" style="115" customWidth="1"/>
    <col min="3098" max="3328" width="8.25" style="115"/>
    <col min="3329" max="3329" width="8.625" style="115" bestFit="1" customWidth="1"/>
    <col min="3330" max="3330" width="3.125" style="115" customWidth="1"/>
    <col min="3331" max="3331" width="18.75" style="115" customWidth="1"/>
    <col min="3332" max="3352" width="7.5" style="115" customWidth="1"/>
    <col min="3353" max="3353" width="9.25" style="115" customWidth="1"/>
    <col min="3354" max="3584" width="8.25" style="115"/>
    <col min="3585" max="3585" width="8.625" style="115" bestFit="1" customWidth="1"/>
    <col min="3586" max="3586" width="3.125" style="115" customWidth="1"/>
    <col min="3587" max="3587" width="18.75" style="115" customWidth="1"/>
    <col min="3588" max="3608" width="7.5" style="115" customWidth="1"/>
    <col min="3609" max="3609" width="9.25" style="115" customWidth="1"/>
    <col min="3610" max="3840" width="8.25" style="115"/>
    <col min="3841" max="3841" width="8.625" style="115" bestFit="1" customWidth="1"/>
    <col min="3842" max="3842" width="3.125" style="115" customWidth="1"/>
    <col min="3843" max="3843" width="18.75" style="115" customWidth="1"/>
    <col min="3844" max="3864" width="7.5" style="115" customWidth="1"/>
    <col min="3865" max="3865" width="9.25" style="115" customWidth="1"/>
    <col min="3866" max="4096" width="8.25" style="115"/>
    <col min="4097" max="4097" width="8.625" style="115" bestFit="1" customWidth="1"/>
    <col min="4098" max="4098" width="3.125" style="115" customWidth="1"/>
    <col min="4099" max="4099" width="18.75" style="115" customWidth="1"/>
    <col min="4100" max="4120" width="7.5" style="115" customWidth="1"/>
    <col min="4121" max="4121" width="9.25" style="115" customWidth="1"/>
    <col min="4122" max="4352" width="8.25" style="115"/>
    <col min="4353" max="4353" width="8.625" style="115" bestFit="1" customWidth="1"/>
    <col min="4354" max="4354" width="3.125" style="115" customWidth="1"/>
    <col min="4355" max="4355" width="18.75" style="115" customWidth="1"/>
    <col min="4356" max="4376" width="7.5" style="115" customWidth="1"/>
    <col min="4377" max="4377" width="9.25" style="115" customWidth="1"/>
    <col min="4378" max="4608" width="8.25" style="115"/>
    <col min="4609" max="4609" width="8.625" style="115" bestFit="1" customWidth="1"/>
    <col min="4610" max="4610" width="3.125" style="115" customWidth="1"/>
    <col min="4611" max="4611" width="18.75" style="115" customWidth="1"/>
    <col min="4612" max="4632" width="7.5" style="115" customWidth="1"/>
    <col min="4633" max="4633" width="9.25" style="115" customWidth="1"/>
    <col min="4634" max="4864" width="8.25" style="115"/>
    <col min="4865" max="4865" width="8.625" style="115" bestFit="1" customWidth="1"/>
    <col min="4866" max="4866" width="3.125" style="115" customWidth="1"/>
    <col min="4867" max="4867" width="18.75" style="115" customWidth="1"/>
    <col min="4868" max="4888" width="7.5" style="115" customWidth="1"/>
    <col min="4889" max="4889" width="9.25" style="115" customWidth="1"/>
    <col min="4890" max="5120" width="8.25" style="115"/>
    <col min="5121" max="5121" width="8.625" style="115" bestFit="1" customWidth="1"/>
    <col min="5122" max="5122" width="3.125" style="115" customWidth="1"/>
    <col min="5123" max="5123" width="18.75" style="115" customWidth="1"/>
    <col min="5124" max="5144" width="7.5" style="115" customWidth="1"/>
    <col min="5145" max="5145" width="9.25" style="115" customWidth="1"/>
    <col min="5146" max="5376" width="8.25" style="115"/>
    <col min="5377" max="5377" width="8.625" style="115" bestFit="1" customWidth="1"/>
    <col min="5378" max="5378" width="3.125" style="115" customWidth="1"/>
    <col min="5379" max="5379" width="18.75" style="115" customWidth="1"/>
    <col min="5380" max="5400" width="7.5" style="115" customWidth="1"/>
    <col min="5401" max="5401" width="9.25" style="115" customWidth="1"/>
    <col min="5402" max="5632" width="8.25" style="115"/>
    <col min="5633" max="5633" width="8.625" style="115" bestFit="1" customWidth="1"/>
    <col min="5634" max="5634" width="3.125" style="115" customWidth="1"/>
    <col min="5635" max="5635" width="18.75" style="115" customWidth="1"/>
    <col min="5636" max="5656" width="7.5" style="115" customWidth="1"/>
    <col min="5657" max="5657" width="9.25" style="115" customWidth="1"/>
    <col min="5658" max="5888" width="8.25" style="115"/>
    <col min="5889" max="5889" width="8.625" style="115" bestFit="1" customWidth="1"/>
    <col min="5890" max="5890" width="3.125" style="115" customWidth="1"/>
    <col min="5891" max="5891" width="18.75" style="115" customWidth="1"/>
    <col min="5892" max="5912" width="7.5" style="115" customWidth="1"/>
    <col min="5913" max="5913" width="9.25" style="115" customWidth="1"/>
    <col min="5914" max="6144" width="8.25" style="115"/>
    <col min="6145" max="6145" width="8.625" style="115" bestFit="1" customWidth="1"/>
    <col min="6146" max="6146" width="3.125" style="115" customWidth="1"/>
    <col min="6147" max="6147" width="18.75" style="115" customWidth="1"/>
    <col min="6148" max="6168" width="7.5" style="115" customWidth="1"/>
    <col min="6169" max="6169" width="9.25" style="115" customWidth="1"/>
    <col min="6170" max="6400" width="8.25" style="115"/>
    <col min="6401" max="6401" width="8.625" style="115" bestFit="1" customWidth="1"/>
    <col min="6402" max="6402" width="3.125" style="115" customWidth="1"/>
    <col min="6403" max="6403" width="18.75" style="115" customWidth="1"/>
    <col min="6404" max="6424" width="7.5" style="115" customWidth="1"/>
    <col min="6425" max="6425" width="9.25" style="115" customWidth="1"/>
    <col min="6426" max="6656" width="8.25" style="115"/>
    <col min="6657" max="6657" width="8.625" style="115" bestFit="1" customWidth="1"/>
    <col min="6658" max="6658" width="3.125" style="115" customWidth="1"/>
    <col min="6659" max="6659" width="18.75" style="115" customWidth="1"/>
    <col min="6660" max="6680" width="7.5" style="115" customWidth="1"/>
    <col min="6681" max="6681" width="9.25" style="115" customWidth="1"/>
    <col min="6682" max="6912" width="8.25" style="115"/>
    <col min="6913" max="6913" width="8.625" style="115" bestFit="1" customWidth="1"/>
    <col min="6914" max="6914" width="3.125" style="115" customWidth="1"/>
    <col min="6915" max="6915" width="18.75" style="115" customWidth="1"/>
    <col min="6916" max="6936" width="7.5" style="115" customWidth="1"/>
    <col min="6937" max="6937" width="9.25" style="115" customWidth="1"/>
    <col min="6938" max="7168" width="8.25" style="115"/>
    <col min="7169" max="7169" width="8.625" style="115" bestFit="1" customWidth="1"/>
    <col min="7170" max="7170" width="3.125" style="115" customWidth="1"/>
    <col min="7171" max="7171" width="18.75" style="115" customWidth="1"/>
    <col min="7172" max="7192" width="7.5" style="115" customWidth="1"/>
    <col min="7193" max="7193" width="9.25" style="115" customWidth="1"/>
    <col min="7194" max="7424" width="8.25" style="115"/>
    <col min="7425" max="7425" width="8.625" style="115" bestFit="1" customWidth="1"/>
    <col min="7426" max="7426" width="3.125" style="115" customWidth="1"/>
    <col min="7427" max="7427" width="18.75" style="115" customWidth="1"/>
    <col min="7428" max="7448" width="7.5" style="115" customWidth="1"/>
    <col min="7449" max="7449" width="9.25" style="115" customWidth="1"/>
    <col min="7450" max="7680" width="8.25" style="115"/>
    <col min="7681" max="7681" width="8.625" style="115" bestFit="1" customWidth="1"/>
    <col min="7682" max="7682" width="3.125" style="115" customWidth="1"/>
    <col min="7683" max="7683" width="18.75" style="115" customWidth="1"/>
    <col min="7684" max="7704" width="7.5" style="115" customWidth="1"/>
    <col min="7705" max="7705" width="9.25" style="115" customWidth="1"/>
    <col min="7706" max="7936" width="8.25" style="115"/>
    <col min="7937" max="7937" width="8.625" style="115" bestFit="1" customWidth="1"/>
    <col min="7938" max="7938" width="3.125" style="115" customWidth="1"/>
    <col min="7939" max="7939" width="18.75" style="115" customWidth="1"/>
    <col min="7940" max="7960" width="7.5" style="115" customWidth="1"/>
    <col min="7961" max="7961" width="9.25" style="115" customWidth="1"/>
    <col min="7962" max="8192" width="8.25" style="115"/>
    <col min="8193" max="8193" width="8.625" style="115" bestFit="1" customWidth="1"/>
    <col min="8194" max="8194" width="3.125" style="115" customWidth="1"/>
    <col min="8195" max="8195" width="18.75" style="115" customWidth="1"/>
    <col min="8196" max="8216" width="7.5" style="115" customWidth="1"/>
    <col min="8217" max="8217" width="9.25" style="115" customWidth="1"/>
    <col min="8218" max="8448" width="8.25" style="115"/>
    <col min="8449" max="8449" width="8.625" style="115" bestFit="1" customWidth="1"/>
    <col min="8450" max="8450" width="3.125" style="115" customWidth="1"/>
    <col min="8451" max="8451" width="18.75" style="115" customWidth="1"/>
    <col min="8452" max="8472" width="7.5" style="115" customWidth="1"/>
    <col min="8473" max="8473" width="9.25" style="115" customWidth="1"/>
    <col min="8474" max="8704" width="8.25" style="115"/>
    <col min="8705" max="8705" width="8.625" style="115" bestFit="1" customWidth="1"/>
    <col min="8706" max="8706" width="3.125" style="115" customWidth="1"/>
    <col min="8707" max="8707" width="18.75" style="115" customWidth="1"/>
    <col min="8708" max="8728" width="7.5" style="115" customWidth="1"/>
    <col min="8729" max="8729" width="9.25" style="115" customWidth="1"/>
    <col min="8730" max="8960" width="8.25" style="115"/>
    <col min="8961" max="8961" width="8.625" style="115" bestFit="1" customWidth="1"/>
    <col min="8962" max="8962" width="3.125" style="115" customWidth="1"/>
    <col min="8963" max="8963" width="18.75" style="115" customWidth="1"/>
    <col min="8964" max="8984" width="7.5" style="115" customWidth="1"/>
    <col min="8985" max="8985" width="9.25" style="115" customWidth="1"/>
    <col min="8986" max="9216" width="8.25" style="115"/>
    <col min="9217" max="9217" width="8.625" style="115" bestFit="1" customWidth="1"/>
    <col min="9218" max="9218" width="3.125" style="115" customWidth="1"/>
    <col min="9219" max="9219" width="18.75" style="115" customWidth="1"/>
    <col min="9220" max="9240" width="7.5" style="115" customWidth="1"/>
    <col min="9241" max="9241" width="9.25" style="115" customWidth="1"/>
    <col min="9242" max="9472" width="8.25" style="115"/>
    <col min="9473" max="9473" width="8.625" style="115" bestFit="1" customWidth="1"/>
    <col min="9474" max="9474" width="3.125" style="115" customWidth="1"/>
    <col min="9475" max="9475" width="18.75" style="115" customWidth="1"/>
    <col min="9476" max="9496" width="7.5" style="115" customWidth="1"/>
    <col min="9497" max="9497" width="9.25" style="115" customWidth="1"/>
    <col min="9498" max="9728" width="8.25" style="115"/>
    <col min="9729" max="9729" width="8.625" style="115" bestFit="1" customWidth="1"/>
    <col min="9730" max="9730" width="3.125" style="115" customWidth="1"/>
    <col min="9731" max="9731" width="18.75" style="115" customWidth="1"/>
    <col min="9732" max="9752" width="7.5" style="115" customWidth="1"/>
    <col min="9753" max="9753" width="9.25" style="115" customWidth="1"/>
    <col min="9754" max="9984" width="8.25" style="115"/>
    <col min="9985" max="9985" width="8.625" style="115" bestFit="1" customWidth="1"/>
    <col min="9986" max="9986" width="3.125" style="115" customWidth="1"/>
    <col min="9987" max="9987" width="18.75" style="115" customWidth="1"/>
    <col min="9988" max="10008" width="7.5" style="115" customWidth="1"/>
    <col min="10009" max="10009" width="9.25" style="115" customWidth="1"/>
    <col min="10010" max="10240" width="8.25" style="115"/>
    <col min="10241" max="10241" width="8.625" style="115" bestFit="1" customWidth="1"/>
    <col min="10242" max="10242" width="3.125" style="115" customWidth="1"/>
    <col min="10243" max="10243" width="18.75" style="115" customWidth="1"/>
    <col min="10244" max="10264" width="7.5" style="115" customWidth="1"/>
    <col min="10265" max="10265" width="9.25" style="115" customWidth="1"/>
    <col min="10266" max="10496" width="8.25" style="115"/>
    <col min="10497" max="10497" width="8.625" style="115" bestFit="1" customWidth="1"/>
    <col min="10498" max="10498" width="3.125" style="115" customWidth="1"/>
    <col min="10499" max="10499" width="18.75" style="115" customWidth="1"/>
    <col min="10500" max="10520" width="7.5" style="115" customWidth="1"/>
    <col min="10521" max="10521" width="9.25" style="115" customWidth="1"/>
    <col min="10522" max="10752" width="8.25" style="115"/>
    <col min="10753" max="10753" width="8.625" style="115" bestFit="1" customWidth="1"/>
    <col min="10754" max="10754" width="3.125" style="115" customWidth="1"/>
    <col min="10755" max="10755" width="18.75" style="115" customWidth="1"/>
    <col min="10756" max="10776" width="7.5" style="115" customWidth="1"/>
    <col min="10777" max="10777" width="9.25" style="115" customWidth="1"/>
    <col min="10778" max="11008" width="8.25" style="115"/>
    <col min="11009" max="11009" width="8.625" style="115" bestFit="1" customWidth="1"/>
    <col min="11010" max="11010" width="3.125" style="115" customWidth="1"/>
    <col min="11011" max="11011" width="18.75" style="115" customWidth="1"/>
    <col min="11012" max="11032" width="7.5" style="115" customWidth="1"/>
    <col min="11033" max="11033" width="9.25" style="115" customWidth="1"/>
    <col min="11034" max="11264" width="8.25" style="115"/>
    <col min="11265" max="11265" width="8.625" style="115" bestFit="1" customWidth="1"/>
    <col min="11266" max="11266" width="3.125" style="115" customWidth="1"/>
    <col min="11267" max="11267" width="18.75" style="115" customWidth="1"/>
    <col min="11268" max="11288" width="7.5" style="115" customWidth="1"/>
    <col min="11289" max="11289" width="9.25" style="115" customWidth="1"/>
    <col min="11290" max="11520" width="8.25" style="115"/>
    <col min="11521" max="11521" width="8.625" style="115" bestFit="1" customWidth="1"/>
    <col min="11522" max="11522" width="3.125" style="115" customWidth="1"/>
    <col min="11523" max="11523" width="18.75" style="115" customWidth="1"/>
    <col min="11524" max="11544" width="7.5" style="115" customWidth="1"/>
    <col min="11545" max="11545" width="9.25" style="115" customWidth="1"/>
    <col min="11546" max="11776" width="8.25" style="115"/>
    <col min="11777" max="11777" width="8.625" style="115" bestFit="1" customWidth="1"/>
    <col min="11778" max="11778" width="3.125" style="115" customWidth="1"/>
    <col min="11779" max="11779" width="18.75" style="115" customWidth="1"/>
    <col min="11780" max="11800" width="7.5" style="115" customWidth="1"/>
    <col min="11801" max="11801" width="9.25" style="115" customWidth="1"/>
    <col min="11802" max="12032" width="8.25" style="115"/>
    <col min="12033" max="12033" width="8.625" style="115" bestFit="1" customWidth="1"/>
    <col min="12034" max="12034" width="3.125" style="115" customWidth="1"/>
    <col min="12035" max="12035" width="18.75" style="115" customWidth="1"/>
    <col min="12036" max="12056" width="7.5" style="115" customWidth="1"/>
    <col min="12057" max="12057" width="9.25" style="115" customWidth="1"/>
    <col min="12058" max="12288" width="8.25" style="115"/>
    <col min="12289" max="12289" width="8.625" style="115" bestFit="1" customWidth="1"/>
    <col min="12290" max="12290" width="3.125" style="115" customWidth="1"/>
    <col min="12291" max="12291" width="18.75" style="115" customWidth="1"/>
    <col min="12292" max="12312" width="7.5" style="115" customWidth="1"/>
    <col min="12313" max="12313" width="9.25" style="115" customWidth="1"/>
    <col min="12314" max="12544" width="8.25" style="115"/>
    <col min="12545" max="12545" width="8.625" style="115" bestFit="1" customWidth="1"/>
    <col min="12546" max="12546" width="3.125" style="115" customWidth="1"/>
    <col min="12547" max="12547" width="18.75" style="115" customWidth="1"/>
    <col min="12548" max="12568" width="7.5" style="115" customWidth="1"/>
    <col min="12569" max="12569" width="9.25" style="115" customWidth="1"/>
    <col min="12570" max="12800" width="8.25" style="115"/>
    <col min="12801" max="12801" width="8.625" style="115" bestFit="1" customWidth="1"/>
    <col min="12802" max="12802" width="3.125" style="115" customWidth="1"/>
    <col min="12803" max="12803" width="18.75" style="115" customWidth="1"/>
    <col min="12804" max="12824" width="7.5" style="115" customWidth="1"/>
    <col min="12825" max="12825" width="9.25" style="115" customWidth="1"/>
    <col min="12826" max="13056" width="8.25" style="115"/>
    <col min="13057" max="13057" width="8.625" style="115" bestFit="1" customWidth="1"/>
    <col min="13058" max="13058" width="3.125" style="115" customWidth="1"/>
    <col min="13059" max="13059" width="18.75" style="115" customWidth="1"/>
    <col min="13060" max="13080" width="7.5" style="115" customWidth="1"/>
    <col min="13081" max="13081" width="9.25" style="115" customWidth="1"/>
    <col min="13082" max="13312" width="8.25" style="115"/>
    <col min="13313" max="13313" width="8.625" style="115" bestFit="1" customWidth="1"/>
    <col min="13314" max="13314" width="3.125" style="115" customWidth="1"/>
    <col min="13315" max="13315" width="18.75" style="115" customWidth="1"/>
    <col min="13316" max="13336" width="7.5" style="115" customWidth="1"/>
    <col min="13337" max="13337" width="9.25" style="115" customWidth="1"/>
    <col min="13338" max="13568" width="8.25" style="115"/>
    <col min="13569" max="13569" width="8.625" style="115" bestFit="1" customWidth="1"/>
    <col min="13570" max="13570" width="3.125" style="115" customWidth="1"/>
    <col min="13571" max="13571" width="18.75" style="115" customWidth="1"/>
    <col min="13572" max="13592" width="7.5" style="115" customWidth="1"/>
    <col min="13593" max="13593" width="9.25" style="115" customWidth="1"/>
    <col min="13594" max="13824" width="8.25" style="115"/>
    <col min="13825" max="13825" width="8.625" style="115" bestFit="1" customWidth="1"/>
    <col min="13826" max="13826" width="3.125" style="115" customWidth="1"/>
    <col min="13827" max="13827" width="18.75" style="115" customWidth="1"/>
    <col min="13828" max="13848" width="7.5" style="115" customWidth="1"/>
    <col min="13849" max="13849" width="9.25" style="115" customWidth="1"/>
    <col min="13850" max="14080" width="8.25" style="115"/>
    <col min="14081" max="14081" width="8.625" style="115" bestFit="1" customWidth="1"/>
    <col min="14082" max="14082" width="3.125" style="115" customWidth="1"/>
    <col min="14083" max="14083" width="18.75" style="115" customWidth="1"/>
    <col min="14084" max="14104" width="7.5" style="115" customWidth="1"/>
    <col min="14105" max="14105" width="9.25" style="115" customWidth="1"/>
    <col min="14106" max="14336" width="8.25" style="115"/>
    <col min="14337" max="14337" width="8.625" style="115" bestFit="1" customWidth="1"/>
    <col min="14338" max="14338" width="3.125" style="115" customWidth="1"/>
    <col min="14339" max="14339" width="18.75" style="115" customWidth="1"/>
    <col min="14340" max="14360" width="7.5" style="115" customWidth="1"/>
    <col min="14361" max="14361" width="9.25" style="115" customWidth="1"/>
    <col min="14362" max="14592" width="8.25" style="115"/>
    <col min="14593" max="14593" width="8.625" style="115" bestFit="1" customWidth="1"/>
    <col min="14594" max="14594" width="3.125" style="115" customWidth="1"/>
    <col min="14595" max="14595" width="18.75" style="115" customWidth="1"/>
    <col min="14596" max="14616" width="7.5" style="115" customWidth="1"/>
    <col min="14617" max="14617" width="9.25" style="115" customWidth="1"/>
    <col min="14618" max="14848" width="8.25" style="115"/>
    <col min="14849" max="14849" width="8.625" style="115" bestFit="1" customWidth="1"/>
    <col min="14850" max="14850" width="3.125" style="115" customWidth="1"/>
    <col min="14851" max="14851" width="18.75" style="115" customWidth="1"/>
    <col min="14852" max="14872" width="7.5" style="115" customWidth="1"/>
    <col min="14873" max="14873" width="9.25" style="115" customWidth="1"/>
    <col min="14874" max="15104" width="8.25" style="115"/>
    <col min="15105" max="15105" width="8.625" style="115" bestFit="1" customWidth="1"/>
    <col min="15106" max="15106" width="3.125" style="115" customWidth="1"/>
    <col min="15107" max="15107" width="18.75" style="115" customWidth="1"/>
    <col min="15108" max="15128" width="7.5" style="115" customWidth="1"/>
    <col min="15129" max="15129" width="9.25" style="115" customWidth="1"/>
    <col min="15130" max="15360" width="8.25" style="115"/>
    <col min="15361" max="15361" width="8.625" style="115" bestFit="1" customWidth="1"/>
    <col min="15362" max="15362" width="3.125" style="115" customWidth="1"/>
    <col min="15363" max="15363" width="18.75" style="115" customWidth="1"/>
    <col min="15364" max="15384" width="7.5" style="115" customWidth="1"/>
    <col min="15385" max="15385" width="9.25" style="115" customWidth="1"/>
    <col min="15386" max="15616" width="8.25" style="115"/>
    <col min="15617" max="15617" width="8.625" style="115" bestFit="1" customWidth="1"/>
    <col min="15618" max="15618" width="3.125" style="115" customWidth="1"/>
    <col min="15619" max="15619" width="18.75" style="115" customWidth="1"/>
    <col min="15620" max="15640" width="7.5" style="115" customWidth="1"/>
    <col min="15641" max="15641" width="9.25" style="115" customWidth="1"/>
    <col min="15642" max="15872" width="8.25" style="115"/>
    <col min="15873" max="15873" width="8.625" style="115" bestFit="1" customWidth="1"/>
    <col min="15874" max="15874" width="3.125" style="115" customWidth="1"/>
    <col min="15875" max="15875" width="18.75" style="115" customWidth="1"/>
    <col min="15876" max="15896" width="7.5" style="115" customWidth="1"/>
    <col min="15897" max="15897" width="9.25" style="115" customWidth="1"/>
    <col min="15898" max="16128" width="8.25" style="115"/>
    <col min="16129" max="16129" width="8.625" style="115" bestFit="1" customWidth="1"/>
    <col min="16130" max="16130" width="3.125" style="115" customWidth="1"/>
    <col min="16131" max="16131" width="18.75" style="115" customWidth="1"/>
    <col min="16132" max="16152" width="7.5" style="115" customWidth="1"/>
    <col min="16153" max="16153" width="9.25" style="115" customWidth="1"/>
    <col min="16154" max="16384" width="8.25" style="115"/>
  </cols>
  <sheetData>
    <row r="1" spans="1:25" s="112" customFormat="1" ht="21" customHeight="1">
      <c r="B1" s="3324" t="s">
        <v>4213</v>
      </c>
      <c r="C1" s="3324"/>
      <c r="D1" s="3324"/>
      <c r="E1" s="3324"/>
      <c r="F1" s="3324"/>
      <c r="G1" s="3324"/>
      <c r="H1" s="3324"/>
      <c r="I1" s="3324"/>
      <c r="J1" s="3324"/>
      <c r="K1" s="3324"/>
      <c r="L1" s="3324"/>
      <c r="M1" s="3324"/>
      <c r="N1" s="3324"/>
      <c r="O1" s="3324"/>
      <c r="P1" s="3324"/>
      <c r="Q1" s="3324"/>
      <c r="R1" s="3324"/>
      <c r="S1" s="3324"/>
      <c r="T1" s="3324"/>
      <c r="U1" s="3324"/>
      <c r="V1" s="3324"/>
      <c r="W1" s="3324"/>
      <c r="X1" s="3324"/>
      <c r="Y1" s="3324"/>
    </row>
    <row r="2" spans="1:25" s="112" customFormat="1" ht="17.25" customHeight="1">
      <c r="A2" s="113"/>
      <c r="B2" s="114"/>
      <c r="X2" s="3325" t="s">
        <v>91</v>
      </c>
      <c r="Y2" s="3325"/>
    </row>
    <row r="3" spans="1:25" ht="15.95" customHeight="1">
      <c r="B3" s="3326" t="s">
        <v>133</v>
      </c>
      <c r="C3" s="3327"/>
      <c r="D3" s="3330" t="s">
        <v>4310</v>
      </c>
      <c r="E3" s="3331"/>
      <c r="F3" s="3331"/>
      <c r="G3" s="3331"/>
      <c r="H3" s="3331"/>
      <c r="I3" s="3331"/>
      <c r="J3" s="3331"/>
      <c r="K3" s="3331"/>
      <c r="L3" s="3331"/>
      <c r="M3" s="3331"/>
      <c r="N3" s="3331"/>
      <c r="O3" s="3331"/>
      <c r="P3" s="3331"/>
      <c r="Q3" s="3331"/>
      <c r="R3" s="3331"/>
      <c r="S3" s="3331"/>
      <c r="T3" s="3331"/>
      <c r="U3" s="3331"/>
      <c r="V3" s="3331"/>
      <c r="W3" s="3331"/>
      <c r="X3" s="3332"/>
      <c r="Y3" s="3333" t="s">
        <v>134</v>
      </c>
    </row>
    <row r="4" spans="1:25" s="116" customFormat="1" ht="30" customHeight="1">
      <c r="B4" s="3328"/>
      <c r="C4" s="3329"/>
      <c r="D4" s="117" t="s">
        <v>92</v>
      </c>
      <c r="E4" s="118" t="s">
        <v>93</v>
      </c>
      <c r="F4" s="118" t="s">
        <v>94</v>
      </c>
      <c r="G4" s="119" t="s">
        <v>95</v>
      </c>
      <c r="H4" s="119" t="s">
        <v>96</v>
      </c>
      <c r="I4" s="119" t="s">
        <v>97</v>
      </c>
      <c r="J4" s="119" t="s">
        <v>98</v>
      </c>
      <c r="K4" s="119" t="s">
        <v>99</v>
      </c>
      <c r="L4" s="119" t="s">
        <v>100</v>
      </c>
      <c r="M4" s="119" t="s">
        <v>101</v>
      </c>
      <c r="N4" s="119" t="s">
        <v>102</v>
      </c>
      <c r="O4" s="119" t="s">
        <v>103</v>
      </c>
      <c r="P4" s="119" t="s">
        <v>104</v>
      </c>
      <c r="Q4" s="119" t="s">
        <v>105</v>
      </c>
      <c r="R4" s="119" t="s">
        <v>106</v>
      </c>
      <c r="S4" s="119" t="s">
        <v>107</v>
      </c>
      <c r="T4" s="119" t="s">
        <v>108</v>
      </c>
      <c r="U4" s="119" t="s">
        <v>109</v>
      </c>
      <c r="V4" s="119" t="s">
        <v>110</v>
      </c>
      <c r="W4" s="119" t="s">
        <v>111</v>
      </c>
      <c r="X4" s="119" t="s">
        <v>112</v>
      </c>
      <c r="Y4" s="3334"/>
    </row>
    <row r="5" spans="1:25" ht="15.75" customHeight="1">
      <c r="A5" s="116"/>
      <c r="B5" s="3319" t="s">
        <v>135</v>
      </c>
      <c r="C5" s="521"/>
      <c r="D5" s="522"/>
      <c r="E5" s="523"/>
      <c r="F5" s="523"/>
      <c r="G5" s="523"/>
      <c r="H5" s="523"/>
      <c r="I5" s="523"/>
      <c r="J5" s="523"/>
      <c r="K5" s="523"/>
      <c r="L5" s="523"/>
      <c r="M5" s="523"/>
      <c r="N5" s="523"/>
      <c r="O5" s="523"/>
      <c r="P5" s="523"/>
      <c r="Q5" s="523"/>
      <c r="R5" s="523"/>
      <c r="S5" s="523"/>
      <c r="T5" s="523"/>
      <c r="U5" s="523"/>
      <c r="V5" s="523"/>
      <c r="W5" s="523"/>
      <c r="X5" s="524"/>
      <c r="Y5" s="2509">
        <f>SUM(D5:X5)</f>
        <v>0</v>
      </c>
    </row>
    <row r="6" spans="1:25" ht="15.75" customHeight="1">
      <c r="B6" s="3320"/>
      <c r="C6" s="525"/>
      <c r="D6" s="526"/>
      <c r="E6" s="527"/>
      <c r="F6" s="527"/>
      <c r="G6" s="527"/>
      <c r="H6" s="527"/>
      <c r="I6" s="527"/>
      <c r="J6" s="527"/>
      <c r="K6" s="527"/>
      <c r="L6" s="527"/>
      <c r="M6" s="527"/>
      <c r="N6" s="527"/>
      <c r="O6" s="527"/>
      <c r="P6" s="527"/>
      <c r="Q6" s="527"/>
      <c r="R6" s="527"/>
      <c r="S6" s="527"/>
      <c r="T6" s="527"/>
      <c r="U6" s="527"/>
      <c r="V6" s="527"/>
      <c r="W6" s="527"/>
      <c r="X6" s="528"/>
      <c r="Y6" s="2510">
        <f t="shared" ref="Y6:Y23" si="0">SUM(D6:X6)</f>
        <v>0</v>
      </c>
    </row>
    <row r="7" spans="1:25" ht="15.75" customHeight="1">
      <c r="B7" s="3320"/>
      <c r="C7" s="529"/>
      <c r="D7" s="526"/>
      <c r="E7" s="527"/>
      <c r="F7" s="527"/>
      <c r="G7" s="527"/>
      <c r="H7" s="527"/>
      <c r="I7" s="527"/>
      <c r="J7" s="527"/>
      <c r="K7" s="527"/>
      <c r="L7" s="527"/>
      <c r="M7" s="527"/>
      <c r="N7" s="527"/>
      <c r="O7" s="527"/>
      <c r="P7" s="527"/>
      <c r="Q7" s="527"/>
      <c r="R7" s="527"/>
      <c r="S7" s="527"/>
      <c r="T7" s="527"/>
      <c r="U7" s="527"/>
      <c r="V7" s="527"/>
      <c r="W7" s="527"/>
      <c r="X7" s="528"/>
      <c r="Y7" s="2510">
        <f t="shared" si="0"/>
        <v>0</v>
      </c>
    </row>
    <row r="8" spans="1:25" ht="15.75" customHeight="1">
      <c r="B8" s="3320"/>
      <c r="C8" s="529"/>
      <c r="D8" s="526"/>
      <c r="E8" s="527"/>
      <c r="F8" s="527"/>
      <c r="G8" s="527"/>
      <c r="H8" s="527"/>
      <c r="I8" s="527"/>
      <c r="J8" s="527"/>
      <c r="K8" s="527"/>
      <c r="L8" s="527"/>
      <c r="M8" s="527"/>
      <c r="N8" s="527"/>
      <c r="O8" s="527"/>
      <c r="P8" s="527"/>
      <c r="Q8" s="527"/>
      <c r="R8" s="527"/>
      <c r="S8" s="527"/>
      <c r="T8" s="527"/>
      <c r="U8" s="527"/>
      <c r="V8" s="527"/>
      <c r="W8" s="527"/>
      <c r="X8" s="528"/>
      <c r="Y8" s="2510">
        <f t="shared" si="0"/>
        <v>0</v>
      </c>
    </row>
    <row r="9" spans="1:25" ht="15.75" customHeight="1">
      <c r="B9" s="3320"/>
      <c r="C9" s="525"/>
      <c r="D9" s="526"/>
      <c r="E9" s="527"/>
      <c r="F9" s="527"/>
      <c r="G9" s="527"/>
      <c r="H9" s="527"/>
      <c r="I9" s="527"/>
      <c r="J9" s="527"/>
      <c r="K9" s="527"/>
      <c r="L9" s="527"/>
      <c r="M9" s="527"/>
      <c r="N9" s="527"/>
      <c r="O9" s="527"/>
      <c r="P9" s="527"/>
      <c r="Q9" s="527"/>
      <c r="R9" s="527"/>
      <c r="S9" s="527"/>
      <c r="T9" s="527"/>
      <c r="U9" s="527"/>
      <c r="V9" s="527"/>
      <c r="W9" s="527"/>
      <c r="X9" s="528"/>
      <c r="Y9" s="2510">
        <f t="shared" si="0"/>
        <v>0</v>
      </c>
    </row>
    <row r="10" spans="1:25" ht="15.75" customHeight="1">
      <c r="B10" s="3320"/>
      <c r="C10" s="529"/>
      <c r="D10" s="526"/>
      <c r="E10" s="527"/>
      <c r="F10" s="527"/>
      <c r="G10" s="527"/>
      <c r="H10" s="527"/>
      <c r="I10" s="527"/>
      <c r="J10" s="527"/>
      <c r="K10" s="527"/>
      <c r="L10" s="527"/>
      <c r="M10" s="527"/>
      <c r="N10" s="527"/>
      <c r="O10" s="527"/>
      <c r="P10" s="527"/>
      <c r="Q10" s="527"/>
      <c r="R10" s="527"/>
      <c r="S10" s="527"/>
      <c r="T10" s="527"/>
      <c r="U10" s="527"/>
      <c r="V10" s="527"/>
      <c r="W10" s="527"/>
      <c r="X10" s="528"/>
      <c r="Y10" s="2510">
        <f t="shared" si="0"/>
        <v>0</v>
      </c>
    </row>
    <row r="11" spans="1:25" ht="15.75" customHeight="1">
      <c r="B11" s="3320"/>
      <c r="C11" s="529"/>
      <c r="D11" s="526"/>
      <c r="E11" s="527"/>
      <c r="F11" s="527"/>
      <c r="G11" s="527"/>
      <c r="H11" s="527"/>
      <c r="I11" s="527"/>
      <c r="J11" s="527"/>
      <c r="K11" s="527"/>
      <c r="L11" s="527"/>
      <c r="M11" s="527"/>
      <c r="N11" s="527"/>
      <c r="O11" s="527"/>
      <c r="P11" s="527"/>
      <c r="Q11" s="527"/>
      <c r="R11" s="527"/>
      <c r="S11" s="527"/>
      <c r="T11" s="527"/>
      <c r="U11" s="527"/>
      <c r="V11" s="527"/>
      <c r="W11" s="527"/>
      <c r="X11" s="528"/>
      <c r="Y11" s="2510">
        <f t="shared" si="0"/>
        <v>0</v>
      </c>
    </row>
    <row r="12" spans="1:25" ht="15.75" customHeight="1">
      <c r="B12" s="3320"/>
      <c r="C12" s="529"/>
      <c r="D12" s="526"/>
      <c r="E12" s="527"/>
      <c r="F12" s="527"/>
      <c r="G12" s="527"/>
      <c r="H12" s="527"/>
      <c r="I12" s="527"/>
      <c r="J12" s="527"/>
      <c r="K12" s="527"/>
      <c r="L12" s="527"/>
      <c r="M12" s="527"/>
      <c r="N12" s="527"/>
      <c r="O12" s="527"/>
      <c r="P12" s="527"/>
      <c r="Q12" s="527"/>
      <c r="R12" s="527"/>
      <c r="S12" s="527"/>
      <c r="T12" s="527"/>
      <c r="U12" s="527"/>
      <c r="V12" s="527"/>
      <c r="W12" s="527"/>
      <c r="X12" s="528"/>
      <c r="Y12" s="2510">
        <f t="shared" si="0"/>
        <v>0</v>
      </c>
    </row>
    <row r="13" spans="1:25" ht="15.75" customHeight="1">
      <c r="B13" s="3321"/>
      <c r="C13" s="529"/>
      <c r="D13" s="526"/>
      <c r="E13" s="527"/>
      <c r="F13" s="527"/>
      <c r="G13" s="527"/>
      <c r="H13" s="527"/>
      <c r="I13" s="527"/>
      <c r="J13" s="527"/>
      <c r="K13" s="527"/>
      <c r="L13" s="527"/>
      <c r="M13" s="527"/>
      <c r="N13" s="527"/>
      <c r="O13" s="527"/>
      <c r="P13" s="527"/>
      <c r="Q13" s="527"/>
      <c r="R13" s="527"/>
      <c r="S13" s="527"/>
      <c r="T13" s="527"/>
      <c r="U13" s="527"/>
      <c r="V13" s="527"/>
      <c r="W13" s="527"/>
      <c r="X13" s="528"/>
      <c r="Y13" s="2510">
        <f t="shared" si="0"/>
        <v>0</v>
      </c>
    </row>
    <row r="14" spans="1:25" ht="15.75" customHeight="1">
      <c r="B14" s="3317" t="s">
        <v>67</v>
      </c>
      <c r="C14" s="3318"/>
      <c r="D14" s="2505">
        <f>SUM(D5:D13)</f>
        <v>0</v>
      </c>
      <c r="E14" s="2506">
        <f t="shared" ref="E14:X14" si="1">SUM(E5:E13)</f>
        <v>0</v>
      </c>
      <c r="F14" s="2506">
        <f t="shared" si="1"/>
        <v>0</v>
      </c>
      <c r="G14" s="2506">
        <f t="shared" si="1"/>
        <v>0</v>
      </c>
      <c r="H14" s="2506">
        <f t="shared" si="1"/>
        <v>0</v>
      </c>
      <c r="I14" s="2506">
        <f t="shared" si="1"/>
        <v>0</v>
      </c>
      <c r="J14" s="2506">
        <f t="shared" si="1"/>
        <v>0</v>
      </c>
      <c r="K14" s="2506">
        <f t="shared" si="1"/>
        <v>0</v>
      </c>
      <c r="L14" s="2506">
        <f t="shared" si="1"/>
        <v>0</v>
      </c>
      <c r="M14" s="2506">
        <f t="shared" si="1"/>
        <v>0</v>
      </c>
      <c r="N14" s="2506">
        <f t="shared" si="1"/>
        <v>0</v>
      </c>
      <c r="O14" s="2506">
        <f t="shared" si="1"/>
        <v>0</v>
      </c>
      <c r="P14" s="2506">
        <f t="shared" si="1"/>
        <v>0</v>
      </c>
      <c r="Q14" s="2506">
        <f t="shared" si="1"/>
        <v>0</v>
      </c>
      <c r="R14" s="2506">
        <f t="shared" si="1"/>
        <v>0</v>
      </c>
      <c r="S14" s="2506">
        <f t="shared" si="1"/>
        <v>0</v>
      </c>
      <c r="T14" s="2506">
        <f t="shared" si="1"/>
        <v>0</v>
      </c>
      <c r="U14" s="2506">
        <f t="shared" si="1"/>
        <v>0</v>
      </c>
      <c r="V14" s="2506">
        <f t="shared" si="1"/>
        <v>0</v>
      </c>
      <c r="W14" s="2506">
        <f t="shared" si="1"/>
        <v>0</v>
      </c>
      <c r="X14" s="2507">
        <f t="shared" si="1"/>
        <v>0</v>
      </c>
      <c r="Y14" s="2508">
        <f>SUM(D14:X14)</f>
        <v>0</v>
      </c>
    </row>
    <row r="15" spans="1:25" ht="15.75" customHeight="1">
      <c r="B15" s="3319" t="s">
        <v>116</v>
      </c>
      <c r="C15" s="524"/>
      <c r="D15" s="522"/>
      <c r="E15" s="523"/>
      <c r="F15" s="523"/>
      <c r="G15" s="523"/>
      <c r="H15" s="523"/>
      <c r="I15" s="523"/>
      <c r="J15" s="523"/>
      <c r="K15" s="523"/>
      <c r="L15" s="523"/>
      <c r="M15" s="523"/>
      <c r="N15" s="523"/>
      <c r="O15" s="523"/>
      <c r="P15" s="523"/>
      <c r="Q15" s="523"/>
      <c r="R15" s="523"/>
      <c r="S15" s="523"/>
      <c r="T15" s="523"/>
      <c r="U15" s="523"/>
      <c r="V15" s="523"/>
      <c r="W15" s="523"/>
      <c r="X15" s="524"/>
      <c r="Y15" s="2509">
        <f t="shared" si="0"/>
        <v>0</v>
      </c>
    </row>
    <row r="16" spans="1:25" ht="15.75" customHeight="1">
      <c r="B16" s="3320"/>
      <c r="C16" s="525"/>
      <c r="D16" s="526"/>
      <c r="E16" s="527"/>
      <c r="F16" s="527"/>
      <c r="G16" s="527"/>
      <c r="H16" s="527"/>
      <c r="I16" s="527"/>
      <c r="J16" s="527"/>
      <c r="K16" s="527"/>
      <c r="L16" s="527"/>
      <c r="M16" s="527"/>
      <c r="N16" s="527"/>
      <c r="O16" s="527"/>
      <c r="P16" s="527"/>
      <c r="Q16" s="527"/>
      <c r="R16" s="527"/>
      <c r="S16" s="527"/>
      <c r="T16" s="527"/>
      <c r="U16" s="527"/>
      <c r="V16" s="527"/>
      <c r="W16" s="527"/>
      <c r="X16" s="528"/>
      <c r="Y16" s="2510">
        <f t="shared" si="0"/>
        <v>0</v>
      </c>
    </row>
    <row r="17" spans="2:25" ht="15.75" customHeight="1">
      <c r="B17" s="3320"/>
      <c r="C17" s="529"/>
      <c r="D17" s="526"/>
      <c r="E17" s="527"/>
      <c r="F17" s="527"/>
      <c r="G17" s="527"/>
      <c r="H17" s="527"/>
      <c r="I17" s="527"/>
      <c r="J17" s="527"/>
      <c r="K17" s="527"/>
      <c r="L17" s="527"/>
      <c r="M17" s="527"/>
      <c r="N17" s="527"/>
      <c r="O17" s="527"/>
      <c r="P17" s="527"/>
      <c r="Q17" s="527"/>
      <c r="R17" s="527"/>
      <c r="S17" s="527"/>
      <c r="T17" s="527"/>
      <c r="U17" s="527"/>
      <c r="V17" s="527"/>
      <c r="W17" s="527"/>
      <c r="X17" s="528"/>
      <c r="Y17" s="2510">
        <f t="shared" si="0"/>
        <v>0</v>
      </c>
    </row>
    <row r="18" spans="2:25" ht="15.75" customHeight="1">
      <c r="B18" s="3320"/>
      <c r="C18" s="529"/>
      <c r="D18" s="526"/>
      <c r="E18" s="527"/>
      <c r="F18" s="527"/>
      <c r="G18" s="527"/>
      <c r="H18" s="527"/>
      <c r="I18" s="527"/>
      <c r="J18" s="527"/>
      <c r="K18" s="527"/>
      <c r="L18" s="527"/>
      <c r="M18" s="527"/>
      <c r="N18" s="527"/>
      <c r="O18" s="527"/>
      <c r="P18" s="527"/>
      <c r="Q18" s="527"/>
      <c r="R18" s="527"/>
      <c r="S18" s="527"/>
      <c r="T18" s="527"/>
      <c r="U18" s="527"/>
      <c r="V18" s="527"/>
      <c r="W18" s="527"/>
      <c r="X18" s="528"/>
      <c r="Y18" s="2510">
        <f t="shared" si="0"/>
        <v>0</v>
      </c>
    </row>
    <row r="19" spans="2:25" ht="15.75" customHeight="1">
      <c r="B19" s="3320"/>
      <c r="C19" s="525"/>
      <c r="D19" s="526"/>
      <c r="E19" s="527"/>
      <c r="F19" s="527"/>
      <c r="G19" s="527"/>
      <c r="H19" s="527"/>
      <c r="I19" s="527"/>
      <c r="J19" s="527"/>
      <c r="K19" s="527"/>
      <c r="L19" s="527"/>
      <c r="M19" s="527"/>
      <c r="N19" s="527"/>
      <c r="O19" s="527"/>
      <c r="P19" s="527"/>
      <c r="Q19" s="527"/>
      <c r="R19" s="527"/>
      <c r="S19" s="527"/>
      <c r="T19" s="527"/>
      <c r="U19" s="527"/>
      <c r="V19" s="527"/>
      <c r="W19" s="527"/>
      <c r="X19" s="528"/>
      <c r="Y19" s="2510">
        <f t="shared" si="0"/>
        <v>0</v>
      </c>
    </row>
    <row r="20" spans="2:25" ht="15.75" customHeight="1">
      <c r="B20" s="3320"/>
      <c r="C20" s="530"/>
      <c r="D20" s="526"/>
      <c r="E20" s="527"/>
      <c r="F20" s="527"/>
      <c r="G20" s="527"/>
      <c r="H20" s="527"/>
      <c r="I20" s="527"/>
      <c r="J20" s="527"/>
      <c r="K20" s="527"/>
      <c r="L20" s="527"/>
      <c r="M20" s="527"/>
      <c r="N20" s="527"/>
      <c r="O20" s="527"/>
      <c r="P20" s="527"/>
      <c r="Q20" s="527"/>
      <c r="R20" s="527"/>
      <c r="S20" s="527"/>
      <c r="T20" s="527"/>
      <c r="U20" s="527"/>
      <c r="V20" s="527"/>
      <c r="W20" s="527"/>
      <c r="X20" s="528"/>
      <c r="Y20" s="2510">
        <f t="shared" si="0"/>
        <v>0</v>
      </c>
    </row>
    <row r="21" spans="2:25" ht="15.75" customHeight="1">
      <c r="B21" s="3320"/>
      <c r="C21" s="525"/>
      <c r="D21" s="526"/>
      <c r="E21" s="527"/>
      <c r="F21" s="527"/>
      <c r="G21" s="527"/>
      <c r="H21" s="527"/>
      <c r="I21" s="527"/>
      <c r="J21" s="527"/>
      <c r="K21" s="527"/>
      <c r="L21" s="527"/>
      <c r="M21" s="527"/>
      <c r="N21" s="527"/>
      <c r="O21" s="527"/>
      <c r="P21" s="527"/>
      <c r="Q21" s="527"/>
      <c r="R21" s="527"/>
      <c r="S21" s="527"/>
      <c r="T21" s="527"/>
      <c r="U21" s="527"/>
      <c r="V21" s="527"/>
      <c r="W21" s="527"/>
      <c r="X21" s="528"/>
      <c r="Y21" s="2510">
        <f t="shared" si="0"/>
        <v>0</v>
      </c>
    </row>
    <row r="22" spans="2:25" ht="15.75" customHeight="1">
      <c r="B22" s="3320"/>
      <c r="C22" s="529"/>
      <c r="D22" s="526"/>
      <c r="E22" s="527"/>
      <c r="F22" s="527"/>
      <c r="G22" s="527"/>
      <c r="H22" s="527"/>
      <c r="I22" s="527"/>
      <c r="J22" s="527"/>
      <c r="K22" s="527"/>
      <c r="L22" s="527"/>
      <c r="M22" s="527"/>
      <c r="N22" s="527"/>
      <c r="O22" s="527"/>
      <c r="P22" s="527"/>
      <c r="Q22" s="527"/>
      <c r="R22" s="527"/>
      <c r="S22" s="527"/>
      <c r="T22" s="527"/>
      <c r="U22" s="527"/>
      <c r="V22" s="527"/>
      <c r="W22" s="527"/>
      <c r="X22" s="528"/>
      <c r="Y22" s="2510">
        <f t="shared" si="0"/>
        <v>0</v>
      </c>
    </row>
    <row r="23" spans="2:25" ht="15.75" customHeight="1">
      <c r="B23" s="3321"/>
      <c r="C23" s="529"/>
      <c r="D23" s="526"/>
      <c r="E23" s="527"/>
      <c r="F23" s="527"/>
      <c r="G23" s="527"/>
      <c r="H23" s="527"/>
      <c r="I23" s="527"/>
      <c r="J23" s="527"/>
      <c r="K23" s="527"/>
      <c r="L23" s="527"/>
      <c r="M23" s="527"/>
      <c r="N23" s="527"/>
      <c r="O23" s="527"/>
      <c r="P23" s="527"/>
      <c r="Q23" s="527"/>
      <c r="R23" s="527"/>
      <c r="S23" s="527"/>
      <c r="T23" s="527"/>
      <c r="U23" s="527"/>
      <c r="V23" s="527"/>
      <c r="W23" s="527"/>
      <c r="X23" s="528"/>
      <c r="Y23" s="2510">
        <f t="shared" si="0"/>
        <v>0</v>
      </c>
    </row>
    <row r="24" spans="2:25" ht="15.75" customHeight="1">
      <c r="B24" s="3322" t="s">
        <v>67</v>
      </c>
      <c r="C24" s="3323"/>
      <c r="D24" s="2505">
        <f>SUM(D15:D23)</f>
        <v>0</v>
      </c>
      <c r="E24" s="2506">
        <f t="shared" ref="E24:X24" si="2">SUM(E15:E23)</f>
        <v>0</v>
      </c>
      <c r="F24" s="2506">
        <f t="shared" si="2"/>
        <v>0</v>
      </c>
      <c r="G24" s="2506">
        <f t="shared" si="2"/>
        <v>0</v>
      </c>
      <c r="H24" s="2506">
        <f t="shared" si="2"/>
        <v>0</v>
      </c>
      <c r="I24" s="2506">
        <f t="shared" si="2"/>
        <v>0</v>
      </c>
      <c r="J24" s="2506">
        <f t="shared" si="2"/>
        <v>0</v>
      </c>
      <c r="K24" s="2506">
        <f t="shared" si="2"/>
        <v>0</v>
      </c>
      <c r="L24" s="2506">
        <f t="shared" si="2"/>
        <v>0</v>
      </c>
      <c r="M24" s="2506">
        <f t="shared" si="2"/>
        <v>0</v>
      </c>
      <c r="N24" s="2506">
        <f t="shared" si="2"/>
        <v>0</v>
      </c>
      <c r="O24" s="2506">
        <f t="shared" si="2"/>
        <v>0</v>
      </c>
      <c r="P24" s="2506">
        <f t="shared" si="2"/>
        <v>0</v>
      </c>
      <c r="Q24" s="2506">
        <f t="shared" si="2"/>
        <v>0</v>
      </c>
      <c r="R24" s="2506">
        <f t="shared" si="2"/>
        <v>0</v>
      </c>
      <c r="S24" s="2506">
        <f t="shared" si="2"/>
        <v>0</v>
      </c>
      <c r="T24" s="2506">
        <f t="shared" si="2"/>
        <v>0</v>
      </c>
      <c r="U24" s="2506">
        <f t="shared" si="2"/>
        <v>0</v>
      </c>
      <c r="V24" s="2506">
        <f t="shared" si="2"/>
        <v>0</v>
      </c>
      <c r="W24" s="2506">
        <f t="shared" si="2"/>
        <v>0</v>
      </c>
      <c r="X24" s="2507">
        <f t="shared" si="2"/>
        <v>0</v>
      </c>
      <c r="Y24" s="2508">
        <f>SUM(D24:X24)</f>
        <v>0</v>
      </c>
    </row>
    <row r="25" spans="2:25" ht="17.100000000000001" customHeight="1">
      <c r="B25" s="115"/>
      <c r="C25" s="120"/>
    </row>
    <row r="26" spans="2:25" ht="17.100000000000001" customHeight="1">
      <c r="C26" s="120"/>
    </row>
    <row r="28" spans="2:25" ht="11.1" customHeight="1"/>
  </sheetData>
  <sheetProtection insertRows="0"/>
  <protectedRanges>
    <protectedRange sqref="C15:X23 C5:X13" name="範囲1"/>
  </protectedRanges>
  <mergeCells count="9">
    <mergeCell ref="B14:C14"/>
    <mergeCell ref="B15:B23"/>
    <mergeCell ref="B24:C24"/>
    <mergeCell ref="B1:Y1"/>
    <mergeCell ref="X2:Y2"/>
    <mergeCell ref="B3:C4"/>
    <mergeCell ref="D3:X3"/>
    <mergeCell ref="Y3:Y4"/>
    <mergeCell ref="B5:B13"/>
  </mergeCells>
  <phoneticPr fontId="3"/>
  <printOptions horizontalCentered="1"/>
  <pageMargins left="0.51181102362204722" right="0.59055118110236227" top="0.98425196850393704" bottom="0.98425196850393704" header="0.51181102362204722" footer="0.51181102362204722"/>
  <pageSetup paperSize="8" orientation="landscape" r:id="rId1"/>
  <headerFooter alignWithMargins="0">
    <oddHeader>&amp;R&amp;"ＭＳ 明朝,標準"（&amp;A）</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8"/>
  <sheetViews>
    <sheetView showGridLines="0" view="pageBreakPreview" zoomScale="80" zoomScaleNormal="85" zoomScaleSheetLayoutView="80" workbookViewId="0">
      <selection activeCell="D35" sqref="D35:D36"/>
    </sheetView>
  </sheetViews>
  <sheetFormatPr defaultColWidth="8.25" defaultRowHeight="30" customHeight="1"/>
  <cols>
    <col min="1" max="1" width="8.625" style="115" bestFit="1" customWidth="1"/>
    <col min="2" max="2" width="3.125" style="116" customWidth="1"/>
    <col min="3" max="3" width="18.75" style="116" customWidth="1"/>
    <col min="4" max="4" width="13.25" style="116" customWidth="1"/>
    <col min="5" max="5" width="4.625" style="116" customWidth="1"/>
    <col min="6" max="26" width="7.625" style="115" customWidth="1"/>
    <col min="27" max="27" width="9.25" style="115" customWidth="1"/>
    <col min="28" max="256" width="8.25" style="115"/>
    <col min="257" max="257" width="8.625" style="115" bestFit="1" customWidth="1"/>
    <col min="258" max="258" width="3.125" style="115" customWidth="1"/>
    <col min="259" max="259" width="18.75" style="115" customWidth="1"/>
    <col min="260" max="260" width="11.625" style="115" customWidth="1"/>
    <col min="261" max="261" width="4.625" style="115" customWidth="1"/>
    <col min="262" max="282" width="7.625" style="115" customWidth="1"/>
    <col min="283" max="283" width="9.25" style="115" customWidth="1"/>
    <col min="284" max="512" width="8.25" style="115"/>
    <col min="513" max="513" width="8.625" style="115" bestFit="1" customWidth="1"/>
    <col min="514" max="514" width="3.125" style="115" customWidth="1"/>
    <col min="515" max="515" width="18.75" style="115" customWidth="1"/>
    <col min="516" max="516" width="11.625" style="115" customWidth="1"/>
    <col min="517" max="517" width="4.625" style="115" customWidth="1"/>
    <col min="518" max="538" width="7.625" style="115" customWidth="1"/>
    <col min="539" max="539" width="9.25" style="115" customWidth="1"/>
    <col min="540" max="768" width="8.25" style="115"/>
    <col min="769" max="769" width="8.625" style="115" bestFit="1" customWidth="1"/>
    <col min="770" max="770" width="3.125" style="115" customWidth="1"/>
    <col min="771" max="771" width="18.75" style="115" customWidth="1"/>
    <col min="772" max="772" width="11.625" style="115" customWidth="1"/>
    <col min="773" max="773" width="4.625" style="115" customWidth="1"/>
    <col min="774" max="794" width="7.625" style="115" customWidth="1"/>
    <col min="795" max="795" width="9.25" style="115" customWidth="1"/>
    <col min="796" max="1024" width="8.25" style="115"/>
    <col min="1025" max="1025" width="8.625" style="115" bestFit="1" customWidth="1"/>
    <col min="1026" max="1026" width="3.125" style="115" customWidth="1"/>
    <col min="1027" max="1027" width="18.75" style="115" customWidth="1"/>
    <col min="1028" max="1028" width="11.625" style="115" customWidth="1"/>
    <col min="1029" max="1029" width="4.625" style="115" customWidth="1"/>
    <col min="1030" max="1050" width="7.625" style="115" customWidth="1"/>
    <col min="1051" max="1051" width="9.25" style="115" customWidth="1"/>
    <col min="1052" max="1280" width="8.25" style="115"/>
    <col min="1281" max="1281" width="8.625" style="115" bestFit="1" customWidth="1"/>
    <col min="1282" max="1282" width="3.125" style="115" customWidth="1"/>
    <col min="1283" max="1283" width="18.75" style="115" customWidth="1"/>
    <col min="1284" max="1284" width="11.625" style="115" customWidth="1"/>
    <col min="1285" max="1285" width="4.625" style="115" customWidth="1"/>
    <col min="1286" max="1306" width="7.625" style="115" customWidth="1"/>
    <col min="1307" max="1307" width="9.25" style="115" customWidth="1"/>
    <col min="1308" max="1536" width="8.25" style="115"/>
    <col min="1537" max="1537" width="8.625" style="115" bestFit="1" customWidth="1"/>
    <col min="1538" max="1538" width="3.125" style="115" customWidth="1"/>
    <col min="1539" max="1539" width="18.75" style="115" customWidth="1"/>
    <col min="1540" max="1540" width="11.625" style="115" customWidth="1"/>
    <col min="1541" max="1541" width="4.625" style="115" customWidth="1"/>
    <col min="1542" max="1562" width="7.625" style="115" customWidth="1"/>
    <col min="1563" max="1563" width="9.25" style="115" customWidth="1"/>
    <col min="1564" max="1792" width="8.25" style="115"/>
    <col min="1793" max="1793" width="8.625" style="115" bestFit="1" customWidth="1"/>
    <col min="1794" max="1794" width="3.125" style="115" customWidth="1"/>
    <col min="1795" max="1795" width="18.75" style="115" customWidth="1"/>
    <col min="1796" max="1796" width="11.625" style="115" customWidth="1"/>
    <col min="1797" max="1797" width="4.625" style="115" customWidth="1"/>
    <col min="1798" max="1818" width="7.625" style="115" customWidth="1"/>
    <col min="1819" max="1819" width="9.25" style="115" customWidth="1"/>
    <col min="1820" max="2048" width="8.25" style="115"/>
    <col min="2049" max="2049" width="8.625" style="115" bestFit="1" customWidth="1"/>
    <col min="2050" max="2050" width="3.125" style="115" customWidth="1"/>
    <col min="2051" max="2051" width="18.75" style="115" customWidth="1"/>
    <col min="2052" max="2052" width="11.625" style="115" customWidth="1"/>
    <col min="2053" max="2053" width="4.625" style="115" customWidth="1"/>
    <col min="2054" max="2074" width="7.625" style="115" customWidth="1"/>
    <col min="2075" max="2075" width="9.25" style="115" customWidth="1"/>
    <col min="2076" max="2304" width="8.25" style="115"/>
    <col min="2305" max="2305" width="8.625" style="115" bestFit="1" customWidth="1"/>
    <col min="2306" max="2306" width="3.125" style="115" customWidth="1"/>
    <col min="2307" max="2307" width="18.75" style="115" customWidth="1"/>
    <col min="2308" max="2308" width="11.625" style="115" customWidth="1"/>
    <col min="2309" max="2309" width="4.625" style="115" customWidth="1"/>
    <col min="2310" max="2330" width="7.625" style="115" customWidth="1"/>
    <col min="2331" max="2331" width="9.25" style="115" customWidth="1"/>
    <col min="2332" max="2560" width="8.25" style="115"/>
    <col min="2561" max="2561" width="8.625" style="115" bestFit="1" customWidth="1"/>
    <col min="2562" max="2562" width="3.125" style="115" customWidth="1"/>
    <col min="2563" max="2563" width="18.75" style="115" customWidth="1"/>
    <col min="2564" max="2564" width="11.625" style="115" customWidth="1"/>
    <col min="2565" max="2565" width="4.625" style="115" customWidth="1"/>
    <col min="2566" max="2586" width="7.625" style="115" customWidth="1"/>
    <col min="2587" max="2587" width="9.25" style="115" customWidth="1"/>
    <col min="2588" max="2816" width="8.25" style="115"/>
    <col min="2817" max="2817" width="8.625" style="115" bestFit="1" customWidth="1"/>
    <col min="2818" max="2818" width="3.125" style="115" customWidth="1"/>
    <col min="2819" max="2819" width="18.75" style="115" customWidth="1"/>
    <col min="2820" max="2820" width="11.625" style="115" customWidth="1"/>
    <col min="2821" max="2821" width="4.625" style="115" customWidth="1"/>
    <col min="2822" max="2842" width="7.625" style="115" customWidth="1"/>
    <col min="2843" max="2843" width="9.25" style="115" customWidth="1"/>
    <col min="2844" max="3072" width="8.25" style="115"/>
    <col min="3073" max="3073" width="8.625" style="115" bestFit="1" customWidth="1"/>
    <col min="3074" max="3074" width="3.125" style="115" customWidth="1"/>
    <col min="3075" max="3075" width="18.75" style="115" customWidth="1"/>
    <col min="3076" max="3076" width="11.625" style="115" customWidth="1"/>
    <col min="3077" max="3077" width="4.625" style="115" customWidth="1"/>
    <col min="3078" max="3098" width="7.625" style="115" customWidth="1"/>
    <col min="3099" max="3099" width="9.25" style="115" customWidth="1"/>
    <col min="3100" max="3328" width="8.25" style="115"/>
    <col min="3329" max="3329" width="8.625" style="115" bestFit="1" customWidth="1"/>
    <col min="3330" max="3330" width="3.125" style="115" customWidth="1"/>
    <col min="3331" max="3331" width="18.75" style="115" customWidth="1"/>
    <col min="3332" max="3332" width="11.625" style="115" customWidth="1"/>
    <col min="3333" max="3333" width="4.625" style="115" customWidth="1"/>
    <col min="3334" max="3354" width="7.625" style="115" customWidth="1"/>
    <col min="3355" max="3355" width="9.25" style="115" customWidth="1"/>
    <col min="3356" max="3584" width="8.25" style="115"/>
    <col min="3585" max="3585" width="8.625" style="115" bestFit="1" customWidth="1"/>
    <col min="3586" max="3586" width="3.125" style="115" customWidth="1"/>
    <col min="3587" max="3587" width="18.75" style="115" customWidth="1"/>
    <col min="3588" max="3588" width="11.625" style="115" customWidth="1"/>
    <col min="3589" max="3589" width="4.625" style="115" customWidth="1"/>
    <col min="3590" max="3610" width="7.625" style="115" customWidth="1"/>
    <col min="3611" max="3611" width="9.25" style="115" customWidth="1"/>
    <col min="3612" max="3840" width="8.25" style="115"/>
    <col min="3841" max="3841" width="8.625" style="115" bestFit="1" customWidth="1"/>
    <col min="3842" max="3842" width="3.125" style="115" customWidth="1"/>
    <col min="3843" max="3843" width="18.75" style="115" customWidth="1"/>
    <col min="3844" max="3844" width="11.625" style="115" customWidth="1"/>
    <col min="3845" max="3845" width="4.625" style="115" customWidth="1"/>
    <col min="3846" max="3866" width="7.625" style="115" customWidth="1"/>
    <col min="3867" max="3867" width="9.25" style="115" customWidth="1"/>
    <col min="3868" max="4096" width="8.25" style="115"/>
    <col min="4097" max="4097" width="8.625" style="115" bestFit="1" customWidth="1"/>
    <col min="4098" max="4098" width="3.125" style="115" customWidth="1"/>
    <col min="4099" max="4099" width="18.75" style="115" customWidth="1"/>
    <col min="4100" max="4100" width="11.625" style="115" customWidth="1"/>
    <col min="4101" max="4101" width="4.625" style="115" customWidth="1"/>
    <col min="4102" max="4122" width="7.625" style="115" customWidth="1"/>
    <col min="4123" max="4123" width="9.25" style="115" customWidth="1"/>
    <col min="4124" max="4352" width="8.25" style="115"/>
    <col min="4353" max="4353" width="8.625" style="115" bestFit="1" customWidth="1"/>
    <col min="4354" max="4354" width="3.125" style="115" customWidth="1"/>
    <col min="4355" max="4355" width="18.75" style="115" customWidth="1"/>
    <col min="4356" max="4356" width="11.625" style="115" customWidth="1"/>
    <col min="4357" max="4357" width="4.625" style="115" customWidth="1"/>
    <col min="4358" max="4378" width="7.625" style="115" customWidth="1"/>
    <col min="4379" max="4379" width="9.25" style="115" customWidth="1"/>
    <col min="4380" max="4608" width="8.25" style="115"/>
    <col min="4609" max="4609" width="8.625" style="115" bestFit="1" customWidth="1"/>
    <col min="4610" max="4610" width="3.125" style="115" customWidth="1"/>
    <col min="4611" max="4611" width="18.75" style="115" customWidth="1"/>
    <col min="4612" max="4612" width="11.625" style="115" customWidth="1"/>
    <col min="4613" max="4613" width="4.625" style="115" customWidth="1"/>
    <col min="4614" max="4634" width="7.625" style="115" customWidth="1"/>
    <col min="4635" max="4635" width="9.25" style="115" customWidth="1"/>
    <col min="4636" max="4864" width="8.25" style="115"/>
    <col min="4865" max="4865" width="8.625" style="115" bestFit="1" customWidth="1"/>
    <col min="4866" max="4866" width="3.125" style="115" customWidth="1"/>
    <col min="4867" max="4867" width="18.75" style="115" customWidth="1"/>
    <col min="4868" max="4868" width="11.625" style="115" customWidth="1"/>
    <col min="4869" max="4869" width="4.625" style="115" customWidth="1"/>
    <col min="4870" max="4890" width="7.625" style="115" customWidth="1"/>
    <col min="4891" max="4891" width="9.25" style="115" customWidth="1"/>
    <col min="4892" max="5120" width="8.25" style="115"/>
    <col min="5121" max="5121" width="8.625" style="115" bestFit="1" customWidth="1"/>
    <col min="5122" max="5122" width="3.125" style="115" customWidth="1"/>
    <col min="5123" max="5123" width="18.75" style="115" customWidth="1"/>
    <col min="5124" max="5124" width="11.625" style="115" customWidth="1"/>
    <col min="5125" max="5125" width="4.625" style="115" customWidth="1"/>
    <col min="5126" max="5146" width="7.625" style="115" customWidth="1"/>
    <col min="5147" max="5147" width="9.25" style="115" customWidth="1"/>
    <col min="5148" max="5376" width="8.25" style="115"/>
    <col min="5377" max="5377" width="8.625" style="115" bestFit="1" customWidth="1"/>
    <col min="5378" max="5378" width="3.125" style="115" customWidth="1"/>
    <col min="5379" max="5379" width="18.75" style="115" customWidth="1"/>
    <col min="5380" max="5380" width="11.625" style="115" customWidth="1"/>
    <col min="5381" max="5381" width="4.625" style="115" customWidth="1"/>
    <col min="5382" max="5402" width="7.625" style="115" customWidth="1"/>
    <col min="5403" max="5403" width="9.25" style="115" customWidth="1"/>
    <col min="5404" max="5632" width="8.25" style="115"/>
    <col min="5633" max="5633" width="8.625" style="115" bestFit="1" customWidth="1"/>
    <col min="5634" max="5634" width="3.125" style="115" customWidth="1"/>
    <col min="5635" max="5635" width="18.75" style="115" customWidth="1"/>
    <col min="5636" max="5636" width="11.625" style="115" customWidth="1"/>
    <col min="5637" max="5637" width="4.625" style="115" customWidth="1"/>
    <col min="5638" max="5658" width="7.625" style="115" customWidth="1"/>
    <col min="5659" max="5659" width="9.25" style="115" customWidth="1"/>
    <col min="5660" max="5888" width="8.25" style="115"/>
    <col min="5889" max="5889" width="8.625" style="115" bestFit="1" customWidth="1"/>
    <col min="5890" max="5890" width="3.125" style="115" customWidth="1"/>
    <col min="5891" max="5891" width="18.75" style="115" customWidth="1"/>
    <col min="5892" max="5892" width="11.625" style="115" customWidth="1"/>
    <col min="5893" max="5893" width="4.625" style="115" customWidth="1"/>
    <col min="5894" max="5914" width="7.625" style="115" customWidth="1"/>
    <col min="5915" max="5915" width="9.25" style="115" customWidth="1"/>
    <col min="5916" max="6144" width="8.25" style="115"/>
    <col min="6145" max="6145" width="8.625" style="115" bestFit="1" customWidth="1"/>
    <col min="6146" max="6146" width="3.125" style="115" customWidth="1"/>
    <col min="6147" max="6147" width="18.75" style="115" customWidth="1"/>
    <col min="6148" max="6148" width="11.625" style="115" customWidth="1"/>
    <col min="6149" max="6149" width="4.625" style="115" customWidth="1"/>
    <col min="6150" max="6170" width="7.625" style="115" customWidth="1"/>
    <col min="6171" max="6171" width="9.25" style="115" customWidth="1"/>
    <col min="6172" max="6400" width="8.25" style="115"/>
    <col min="6401" max="6401" width="8.625" style="115" bestFit="1" customWidth="1"/>
    <col min="6402" max="6402" width="3.125" style="115" customWidth="1"/>
    <col min="6403" max="6403" width="18.75" style="115" customWidth="1"/>
    <col min="6404" max="6404" width="11.625" style="115" customWidth="1"/>
    <col min="6405" max="6405" width="4.625" style="115" customWidth="1"/>
    <col min="6406" max="6426" width="7.625" style="115" customWidth="1"/>
    <col min="6427" max="6427" width="9.25" style="115" customWidth="1"/>
    <col min="6428" max="6656" width="8.25" style="115"/>
    <col min="6657" max="6657" width="8.625" style="115" bestFit="1" customWidth="1"/>
    <col min="6658" max="6658" width="3.125" style="115" customWidth="1"/>
    <col min="6659" max="6659" width="18.75" style="115" customWidth="1"/>
    <col min="6660" max="6660" width="11.625" style="115" customWidth="1"/>
    <col min="6661" max="6661" width="4.625" style="115" customWidth="1"/>
    <col min="6662" max="6682" width="7.625" style="115" customWidth="1"/>
    <col min="6683" max="6683" width="9.25" style="115" customWidth="1"/>
    <col min="6684" max="6912" width="8.25" style="115"/>
    <col min="6913" max="6913" width="8.625" style="115" bestFit="1" customWidth="1"/>
    <col min="6914" max="6914" width="3.125" style="115" customWidth="1"/>
    <col min="6915" max="6915" width="18.75" style="115" customWidth="1"/>
    <col min="6916" max="6916" width="11.625" style="115" customWidth="1"/>
    <col min="6917" max="6917" width="4.625" style="115" customWidth="1"/>
    <col min="6918" max="6938" width="7.625" style="115" customWidth="1"/>
    <col min="6939" max="6939" width="9.25" style="115" customWidth="1"/>
    <col min="6940" max="7168" width="8.25" style="115"/>
    <col min="7169" max="7169" width="8.625" style="115" bestFit="1" customWidth="1"/>
    <col min="7170" max="7170" width="3.125" style="115" customWidth="1"/>
    <col min="7171" max="7171" width="18.75" style="115" customWidth="1"/>
    <col min="7172" max="7172" width="11.625" style="115" customWidth="1"/>
    <col min="7173" max="7173" width="4.625" style="115" customWidth="1"/>
    <col min="7174" max="7194" width="7.625" style="115" customWidth="1"/>
    <col min="7195" max="7195" width="9.25" style="115" customWidth="1"/>
    <col min="7196" max="7424" width="8.25" style="115"/>
    <col min="7425" max="7425" width="8.625" style="115" bestFit="1" customWidth="1"/>
    <col min="7426" max="7426" width="3.125" style="115" customWidth="1"/>
    <col min="7427" max="7427" width="18.75" style="115" customWidth="1"/>
    <col min="7428" max="7428" width="11.625" style="115" customWidth="1"/>
    <col min="7429" max="7429" width="4.625" style="115" customWidth="1"/>
    <col min="7430" max="7450" width="7.625" style="115" customWidth="1"/>
    <col min="7451" max="7451" width="9.25" style="115" customWidth="1"/>
    <col min="7452" max="7680" width="8.25" style="115"/>
    <col min="7681" max="7681" width="8.625" style="115" bestFit="1" customWidth="1"/>
    <col min="7682" max="7682" width="3.125" style="115" customWidth="1"/>
    <col min="7683" max="7683" width="18.75" style="115" customWidth="1"/>
    <col min="7684" max="7684" width="11.625" style="115" customWidth="1"/>
    <col min="7685" max="7685" width="4.625" style="115" customWidth="1"/>
    <col min="7686" max="7706" width="7.625" style="115" customWidth="1"/>
    <col min="7707" max="7707" width="9.25" style="115" customWidth="1"/>
    <col min="7708" max="7936" width="8.25" style="115"/>
    <col min="7937" max="7937" width="8.625" style="115" bestFit="1" customWidth="1"/>
    <col min="7938" max="7938" width="3.125" style="115" customWidth="1"/>
    <col min="7939" max="7939" width="18.75" style="115" customWidth="1"/>
    <col min="7940" max="7940" width="11.625" style="115" customWidth="1"/>
    <col min="7941" max="7941" width="4.625" style="115" customWidth="1"/>
    <col min="7942" max="7962" width="7.625" style="115" customWidth="1"/>
    <col min="7963" max="7963" width="9.25" style="115" customWidth="1"/>
    <col min="7964" max="8192" width="8.25" style="115"/>
    <col min="8193" max="8193" width="8.625" style="115" bestFit="1" customWidth="1"/>
    <col min="8194" max="8194" width="3.125" style="115" customWidth="1"/>
    <col min="8195" max="8195" width="18.75" style="115" customWidth="1"/>
    <col min="8196" max="8196" width="11.625" style="115" customWidth="1"/>
    <col min="8197" max="8197" width="4.625" style="115" customWidth="1"/>
    <col min="8198" max="8218" width="7.625" style="115" customWidth="1"/>
    <col min="8219" max="8219" width="9.25" style="115" customWidth="1"/>
    <col min="8220" max="8448" width="8.25" style="115"/>
    <col min="8449" max="8449" width="8.625" style="115" bestFit="1" customWidth="1"/>
    <col min="8450" max="8450" width="3.125" style="115" customWidth="1"/>
    <col min="8451" max="8451" width="18.75" style="115" customWidth="1"/>
    <col min="8452" max="8452" width="11.625" style="115" customWidth="1"/>
    <col min="8453" max="8453" width="4.625" style="115" customWidth="1"/>
    <col min="8454" max="8474" width="7.625" style="115" customWidth="1"/>
    <col min="8475" max="8475" width="9.25" style="115" customWidth="1"/>
    <col min="8476" max="8704" width="8.25" style="115"/>
    <col min="8705" max="8705" width="8.625" style="115" bestFit="1" customWidth="1"/>
    <col min="8706" max="8706" width="3.125" style="115" customWidth="1"/>
    <col min="8707" max="8707" width="18.75" style="115" customWidth="1"/>
    <col min="8708" max="8708" width="11.625" style="115" customWidth="1"/>
    <col min="8709" max="8709" width="4.625" style="115" customWidth="1"/>
    <col min="8710" max="8730" width="7.625" style="115" customWidth="1"/>
    <col min="8731" max="8731" width="9.25" style="115" customWidth="1"/>
    <col min="8732" max="8960" width="8.25" style="115"/>
    <col min="8961" max="8961" width="8.625" style="115" bestFit="1" customWidth="1"/>
    <col min="8962" max="8962" width="3.125" style="115" customWidth="1"/>
    <col min="8963" max="8963" width="18.75" style="115" customWidth="1"/>
    <col min="8964" max="8964" width="11.625" style="115" customWidth="1"/>
    <col min="8965" max="8965" width="4.625" style="115" customWidth="1"/>
    <col min="8966" max="8986" width="7.625" style="115" customWidth="1"/>
    <col min="8987" max="8987" width="9.25" style="115" customWidth="1"/>
    <col min="8988" max="9216" width="8.25" style="115"/>
    <col min="9217" max="9217" width="8.625" style="115" bestFit="1" customWidth="1"/>
    <col min="9218" max="9218" width="3.125" style="115" customWidth="1"/>
    <col min="9219" max="9219" width="18.75" style="115" customWidth="1"/>
    <col min="9220" max="9220" width="11.625" style="115" customWidth="1"/>
    <col min="9221" max="9221" width="4.625" style="115" customWidth="1"/>
    <col min="9222" max="9242" width="7.625" style="115" customWidth="1"/>
    <col min="9243" max="9243" width="9.25" style="115" customWidth="1"/>
    <col min="9244" max="9472" width="8.25" style="115"/>
    <col min="9473" max="9473" width="8.625" style="115" bestFit="1" customWidth="1"/>
    <col min="9474" max="9474" width="3.125" style="115" customWidth="1"/>
    <col min="9475" max="9475" width="18.75" style="115" customWidth="1"/>
    <col min="9476" max="9476" width="11.625" style="115" customWidth="1"/>
    <col min="9477" max="9477" width="4.625" style="115" customWidth="1"/>
    <col min="9478" max="9498" width="7.625" style="115" customWidth="1"/>
    <col min="9499" max="9499" width="9.25" style="115" customWidth="1"/>
    <col min="9500" max="9728" width="8.25" style="115"/>
    <col min="9729" max="9729" width="8.625" style="115" bestFit="1" customWidth="1"/>
    <col min="9730" max="9730" width="3.125" style="115" customWidth="1"/>
    <col min="9731" max="9731" width="18.75" style="115" customWidth="1"/>
    <col min="9732" max="9732" width="11.625" style="115" customWidth="1"/>
    <col min="9733" max="9733" width="4.625" style="115" customWidth="1"/>
    <col min="9734" max="9754" width="7.625" style="115" customWidth="1"/>
    <col min="9755" max="9755" width="9.25" style="115" customWidth="1"/>
    <col min="9756" max="9984" width="8.25" style="115"/>
    <col min="9985" max="9985" width="8.625" style="115" bestFit="1" customWidth="1"/>
    <col min="9986" max="9986" width="3.125" style="115" customWidth="1"/>
    <col min="9987" max="9987" width="18.75" style="115" customWidth="1"/>
    <col min="9988" max="9988" width="11.625" style="115" customWidth="1"/>
    <col min="9989" max="9989" width="4.625" style="115" customWidth="1"/>
    <col min="9990" max="10010" width="7.625" style="115" customWidth="1"/>
    <col min="10011" max="10011" width="9.25" style="115" customWidth="1"/>
    <col min="10012" max="10240" width="8.25" style="115"/>
    <col min="10241" max="10241" width="8.625" style="115" bestFit="1" customWidth="1"/>
    <col min="10242" max="10242" width="3.125" style="115" customWidth="1"/>
    <col min="10243" max="10243" width="18.75" style="115" customWidth="1"/>
    <col min="10244" max="10244" width="11.625" style="115" customWidth="1"/>
    <col min="10245" max="10245" width="4.625" style="115" customWidth="1"/>
    <col min="10246" max="10266" width="7.625" style="115" customWidth="1"/>
    <col min="10267" max="10267" width="9.25" style="115" customWidth="1"/>
    <col min="10268" max="10496" width="8.25" style="115"/>
    <col min="10497" max="10497" width="8.625" style="115" bestFit="1" customWidth="1"/>
    <col min="10498" max="10498" width="3.125" style="115" customWidth="1"/>
    <col min="10499" max="10499" width="18.75" style="115" customWidth="1"/>
    <col min="10500" max="10500" width="11.625" style="115" customWidth="1"/>
    <col min="10501" max="10501" width="4.625" style="115" customWidth="1"/>
    <col min="10502" max="10522" width="7.625" style="115" customWidth="1"/>
    <col min="10523" max="10523" width="9.25" style="115" customWidth="1"/>
    <col min="10524" max="10752" width="8.25" style="115"/>
    <col min="10753" max="10753" width="8.625" style="115" bestFit="1" customWidth="1"/>
    <col min="10754" max="10754" width="3.125" style="115" customWidth="1"/>
    <col min="10755" max="10755" width="18.75" style="115" customWidth="1"/>
    <col min="10756" max="10756" width="11.625" style="115" customWidth="1"/>
    <col min="10757" max="10757" width="4.625" style="115" customWidth="1"/>
    <col min="10758" max="10778" width="7.625" style="115" customWidth="1"/>
    <col min="10779" max="10779" width="9.25" style="115" customWidth="1"/>
    <col min="10780" max="11008" width="8.25" style="115"/>
    <col min="11009" max="11009" width="8.625" style="115" bestFit="1" customWidth="1"/>
    <col min="11010" max="11010" width="3.125" style="115" customWidth="1"/>
    <col min="11011" max="11011" width="18.75" style="115" customWidth="1"/>
    <col min="11012" max="11012" width="11.625" style="115" customWidth="1"/>
    <col min="11013" max="11013" width="4.625" style="115" customWidth="1"/>
    <col min="11014" max="11034" width="7.625" style="115" customWidth="1"/>
    <col min="11035" max="11035" width="9.25" style="115" customWidth="1"/>
    <col min="11036" max="11264" width="8.25" style="115"/>
    <col min="11265" max="11265" width="8.625" style="115" bestFit="1" customWidth="1"/>
    <col min="11266" max="11266" width="3.125" style="115" customWidth="1"/>
    <col min="11267" max="11267" width="18.75" style="115" customWidth="1"/>
    <col min="11268" max="11268" width="11.625" style="115" customWidth="1"/>
    <col min="11269" max="11269" width="4.625" style="115" customWidth="1"/>
    <col min="11270" max="11290" width="7.625" style="115" customWidth="1"/>
    <col min="11291" max="11291" width="9.25" style="115" customWidth="1"/>
    <col min="11292" max="11520" width="8.25" style="115"/>
    <col min="11521" max="11521" width="8.625" style="115" bestFit="1" customWidth="1"/>
    <col min="11522" max="11522" width="3.125" style="115" customWidth="1"/>
    <col min="11523" max="11523" width="18.75" style="115" customWidth="1"/>
    <col min="11524" max="11524" width="11.625" style="115" customWidth="1"/>
    <col min="11525" max="11525" width="4.625" style="115" customWidth="1"/>
    <col min="11526" max="11546" width="7.625" style="115" customWidth="1"/>
    <col min="11547" max="11547" width="9.25" style="115" customWidth="1"/>
    <col min="11548" max="11776" width="8.25" style="115"/>
    <col min="11777" max="11777" width="8.625" style="115" bestFit="1" customWidth="1"/>
    <col min="11778" max="11778" width="3.125" style="115" customWidth="1"/>
    <col min="11779" max="11779" width="18.75" style="115" customWidth="1"/>
    <col min="11780" max="11780" width="11.625" style="115" customWidth="1"/>
    <col min="11781" max="11781" width="4.625" style="115" customWidth="1"/>
    <col min="11782" max="11802" width="7.625" style="115" customWidth="1"/>
    <col min="11803" max="11803" width="9.25" style="115" customWidth="1"/>
    <col min="11804" max="12032" width="8.25" style="115"/>
    <col min="12033" max="12033" width="8.625" style="115" bestFit="1" customWidth="1"/>
    <col min="12034" max="12034" width="3.125" style="115" customWidth="1"/>
    <col min="12035" max="12035" width="18.75" style="115" customWidth="1"/>
    <col min="12036" max="12036" width="11.625" style="115" customWidth="1"/>
    <col min="12037" max="12037" width="4.625" style="115" customWidth="1"/>
    <col min="12038" max="12058" width="7.625" style="115" customWidth="1"/>
    <col min="12059" max="12059" width="9.25" style="115" customWidth="1"/>
    <col min="12060" max="12288" width="8.25" style="115"/>
    <col min="12289" max="12289" width="8.625" style="115" bestFit="1" customWidth="1"/>
    <col min="12290" max="12290" width="3.125" style="115" customWidth="1"/>
    <col min="12291" max="12291" width="18.75" style="115" customWidth="1"/>
    <col min="12292" max="12292" width="11.625" style="115" customWidth="1"/>
    <col min="12293" max="12293" width="4.625" style="115" customWidth="1"/>
    <col min="12294" max="12314" width="7.625" style="115" customWidth="1"/>
    <col min="12315" max="12315" width="9.25" style="115" customWidth="1"/>
    <col min="12316" max="12544" width="8.25" style="115"/>
    <col min="12545" max="12545" width="8.625" style="115" bestFit="1" customWidth="1"/>
    <col min="12546" max="12546" width="3.125" style="115" customWidth="1"/>
    <col min="12547" max="12547" width="18.75" style="115" customWidth="1"/>
    <col min="12548" max="12548" width="11.625" style="115" customWidth="1"/>
    <col min="12549" max="12549" width="4.625" style="115" customWidth="1"/>
    <col min="12550" max="12570" width="7.625" style="115" customWidth="1"/>
    <col min="12571" max="12571" width="9.25" style="115" customWidth="1"/>
    <col min="12572" max="12800" width="8.25" style="115"/>
    <col min="12801" max="12801" width="8.625" style="115" bestFit="1" customWidth="1"/>
    <col min="12802" max="12802" width="3.125" style="115" customWidth="1"/>
    <col min="12803" max="12803" width="18.75" style="115" customWidth="1"/>
    <col min="12804" max="12804" width="11.625" style="115" customWidth="1"/>
    <col min="12805" max="12805" width="4.625" style="115" customWidth="1"/>
    <col min="12806" max="12826" width="7.625" style="115" customWidth="1"/>
    <col min="12827" max="12827" width="9.25" style="115" customWidth="1"/>
    <col min="12828" max="13056" width="8.25" style="115"/>
    <col min="13057" max="13057" width="8.625" style="115" bestFit="1" customWidth="1"/>
    <col min="13058" max="13058" width="3.125" style="115" customWidth="1"/>
    <col min="13059" max="13059" width="18.75" style="115" customWidth="1"/>
    <col min="13060" max="13060" width="11.625" style="115" customWidth="1"/>
    <col min="13061" max="13061" width="4.625" style="115" customWidth="1"/>
    <col min="13062" max="13082" width="7.625" style="115" customWidth="1"/>
    <col min="13083" max="13083" width="9.25" style="115" customWidth="1"/>
    <col min="13084" max="13312" width="8.25" style="115"/>
    <col min="13313" max="13313" width="8.625" style="115" bestFit="1" customWidth="1"/>
    <col min="13314" max="13314" width="3.125" style="115" customWidth="1"/>
    <col min="13315" max="13315" width="18.75" style="115" customWidth="1"/>
    <col min="13316" max="13316" width="11.625" style="115" customWidth="1"/>
    <col min="13317" max="13317" width="4.625" style="115" customWidth="1"/>
    <col min="13318" max="13338" width="7.625" style="115" customWidth="1"/>
    <col min="13339" max="13339" width="9.25" style="115" customWidth="1"/>
    <col min="13340" max="13568" width="8.25" style="115"/>
    <col min="13569" max="13569" width="8.625" style="115" bestFit="1" customWidth="1"/>
    <col min="13570" max="13570" width="3.125" style="115" customWidth="1"/>
    <col min="13571" max="13571" width="18.75" style="115" customWidth="1"/>
    <col min="13572" max="13572" width="11.625" style="115" customWidth="1"/>
    <col min="13573" max="13573" width="4.625" style="115" customWidth="1"/>
    <col min="13574" max="13594" width="7.625" style="115" customWidth="1"/>
    <col min="13595" max="13595" width="9.25" style="115" customWidth="1"/>
    <col min="13596" max="13824" width="8.25" style="115"/>
    <col min="13825" max="13825" width="8.625" style="115" bestFit="1" customWidth="1"/>
    <col min="13826" max="13826" width="3.125" style="115" customWidth="1"/>
    <col min="13827" max="13827" width="18.75" style="115" customWidth="1"/>
    <col min="13828" max="13828" width="11.625" style="115" customWidth="1"/>
    <col min="13829" max="13829" width="4.625" style="115" customWidth="1"/>
    <col min="13830" max="13850" width="7.625" style="115" customWidth="1"/>
    <col min="13851" max="13851" width="9.25" style="115" customWidth="1"/>
    <col min="13852" max="14080" width="8.25" style="115"/>
    <col min="14081" max="14081" width="8.625" style="115" bestFit="1" customWidth="1"/>
    <col min="14082" max="14082" width="3.125" style="115" customWidth="1"/>
    <col min="14083" max="14083" width="18.75" style="115" customWidth="1"/>
    <col min="14084" max="14084" width="11.625" style="115" customWidth="1"/>
    <col min="14085" max="14085" width="4.625" style="115" customWidth="1"/>
    <col min="14086" max="14106" width="7.625" style="115" customWidth="1"/>
    <col min="14107" max="14107" width="9.25" style="115" customWidth="1"/>
    <col min="14108" max="14336" width="8.25" style="115"/>
    <col min="14337" max="14337" width="8.625" style="115" bestFit="1" customWidth="1"/>
    <col min="14338" max="14338" width="3.125" style="115" customWidth="1"/>
    <col min="14339" max="14339" width="18.75" style="115" customWidth="1"/>
    <col min="14340" max="14340" width="11.625" style="115" customWidth="1"/>
    <col min="14341" max="14341" width="4.625" style="115" customWidth="1"/>
    <col min="14342" max="14362" width="7.625" style="115" customWidth="1"/>
    <col min="14363" max="14363" width="9.25" style="115" customWidth="1"/>
    <col min="14364" max="14592" width="8.25" style="115"/>
    <col min="14593" max="14593" width="8.625" style="115" bestFit="1" customWidth="1"/>
    <col min="14594" max="14594" width="3.125" style="115" customWidth="1"/>
    <col min="14595" max="14595" width="18.75" style="115" customWidth="1"/>
    <col min="14596" max="14596" width="11.625" style="115" customWidth="1"/>
    <col min="14597" max="14597" width="4.625" style="115" customWidth="1"/>
    <col min="14598" max="14618" width="7.625" style="115" customWidth="1"/>
    <col min="14619" max="14619" width="9.25" style="115" customWidth="1"/>
    <col min="14620" max="14848" width="8.25" style="115"/>
    <col min="14849" max="14849" width="8.625" style="115" bestFit="1" customWidth="1"/>
    <col min="14850" max="14850" width="3.125" style="115" customWidth="1"/>
    <col min="14851" max="14851" width="18.75" style="115" customWidth="1"/>
    <col min="14852" max="14852" width="11.625" style="115" customWidth="1"/>
    <col min="14853" max="14853" width="4.625" style="115" customWidth="1"/>
    <col min="14854" max="14874" width="7.625" style="115" customWidth="1"/>
    <col min="14875" max="14875" width="9.25" style="115" customWidth="1"/>
    <col min="14876" max="15104" width="8.25" style="115"/>
    <col min="15105" max="15105" width="8.625" style="115" bestFit="1" customWidth="1"/>
    <col min="15106" max="15106" width="3.125" style="115" customWidth="1"/>
    <col min="15107" max="15107" width="18.75" style="115" customWidth="1"/>
    <col min="15108" max="15108" width="11.625" style="115" customWidth="1"/>
    <col min="15109" max="15109" width="4.625" style="115" customWidth="1"/>
    <col min="15110" max="15130" width="7.625" style="115" customWidth="1"/>
    <col min="15131" max="15131" width="9.25" style="115" customWidth="1"/>
    <col min="15132" max="15360" width="8.25" style="115"/>
    <col min="15361" max="15361" width="8.625" style="115" bestFit="1" customWidth="1"/>
    <col min="15362" max="15362" width="3.125" style="115" customWidth="1"/>
    <col min="15363" max="15363" width="18.75" style="115" customWidth="1"/>
    <col min="15364" max="15364" width="11.625" style="115" customWidth="1"/>
    <col min="15365" max="15365" width="4.625" style="115" customWidth="1"/>
    <col min="15366" max="15386" width="7.625" style="115" customWidth="1"/>
    <col min="15387" max="15387" width="9.25" style="115" customWidth="1"/>
    <col min="15388" max="15616" width="8.25" style="115"/>
    <col min="15617" max="15617" width="8.625" style="115" bestFit="1" customWidth="1"/>
    <col min="15618" max="15618" width="3.125" style="115" customWidth="1"/>
    <col min="15619" max="15619" width="18.75" style="115" customWidth="1"/>
    <col min="15620" max="15620" width="11.625" style="115" customWidth="1"/>
    <col min="15621" max="15621" width="4.625" style="115" customWidth="1"/>
    <col min="15622" max="15642" width="7.625" style="115" customWidth="1"/>
    <col min="15643" max="15643" width="9.25" style="115" customWidth="1"/>
    <col min="15644" max="15872" width="8.25" style="115"/>
    <col min="15873" max="15873" width="8.625" style="115" bestFit="1" customWidth="1"/>
    <col min="15874" max="15874" width="3.125" style="115" customWidth="1"/>
    <col min="15875" max="15875" width="18.75" style="115" customWidth="1"/>
    <col min="15876" max="15876" width="11.625" style="115" customWidth="1"/>
    <col min="15877" max="15877" width="4.625" style="115" customWidth="1"/>
    <col min="15878" max="15898" width="7.625" style="115" customWidth="1"/>
    <col min="15899" max="15899" width="9.25" style="115" customWidth="1"/>
    <col min="15900" max="16128" width="8.25" style="115"/>
    <col min="16129" max="16129" width="8.625" style="115" bestFit="1" customWidth="1"/>
    <col min="16130" max="16130" width="3.125" style="115" customWidth="1"/>
    <col min="16131" max="16131" width="18.75" style="115" customWidth="1"/>
    <col min="16132" max="16132" width="11.625" style="115" customWidth="1"/>
    <col min="16133" max="16133" width="4.625" style="115" customWidth="1"/>
    <col min="16134" max="16154" width="7.625" style="115" customWidth="1"/>
    <col min="16155" max="16155" width="9.25" style="115" customWidth="1"/>
    <col min="16156" max="16384" width="8.25" style="115"/>
  </cols>
  <sheetData>
    <row r="1" spans="1:27" s="112" customFormat="1" ht="21" customHeight="1">
      <c r="B1" s="3324" t="s">
        <v>4214</v>
      </c>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row>
    <row r="2" spans="1:27" s="112" customFormat="1" ht="17.25" customHeight="1">
      <c r="A2" s="113"/>
      <c r="B2" s="114"/>
      <c r="Z2" s="3325"/>
      <c r="AA2" s="3325"/>
    </row>
    <row r="3" spans="1:27" ht="15.95" customHeight="1">
      <c r="B3" s="3326" t="s">
        <v>136</v>
      </c>
      <c r="C3" s="3327"/>
      <c r="D3" s="3335" t="s">
        <v>4311</v>
      </c>
      <c r="E3" s="3330" t="s">
        <v>4391</v>
      </c>
      <c r="F3" s="3331"/>
      <c r="G3" s="3331"/>
      <c r="H3" s="3331"/>
      <c r="I3" s="3331"/>
      <c r="J3" s="3331"/>
      <c r="K3" s="3331"/>
      <c r="L3" s="3331"/>
      <c r="M3" s="3331"/>
      <c r="N3" s="3331"/>
      <c r="O3" s="3331"/>
      <c r="P3" s="3331"/>
      <c r="Q3" s="3331"/>
      <c r="R3" s="3331"/>
      <c r="S3" s="3331"/>
      <c r="T3" s="3331"/>
      <c r="U3" s="3331"/>
      <c r="V3" s="3331"/>
      <c r="W3" s="3331"/>
      <c r="X3" s="3331"/>
      <c r="Y3" s="3331"/>
      <c r="Z3" s="3331"/>
      <c r="AA3" s="3333" t="s">
        <v>134</v>
      </c>
    </row>
    <row r="4" spans="1:27" s="116" customFormat="1" ht="30" customHeight="1">
      <c r="B4" s="3328"/>
      <c r="C4" s="3329"/>
      <c r="D4" s="3336"/>
      <c r="E4" s="2522" t="s">
        <v>137</v>
      </c>
      <c r="F4" s="2516" t="s">
        <v>92</v>
      </c>
      <c r="G4" s="118" t="s">
        <v>93</v>
      </c>
      <c r="H4" s="118" t="s">
        <v>94</v>
      </c>
      <c r="I4" s="119" t="s">
        <v>95</v>
      </c>
      <c r="J4" s="119" t="s">
        <v>96</v>
      </c>
      <c r="K4" s="119" t="s">
        <v>97</v>
      </c>
      <c r="L4" s="119" t="s">
        <v>98</v>
      </c>
      <c r="M4" s="119" t="s">
        <v>99</v>
      </c>
      <c r="N4" s="119" t="s">
        <v>100</v>
      </c>
      <c r="O4" s="119" t="s">
        <v>101</v>
      </c>
      <c r="P4" s="119" t="s">
        <v>102</v>
      </c>
      <c r="Q4" s="119" t="s">
        <v>103</v>
      </c>
      <c r="R4" s="119" t="s">
        <v>104</v>
      </c>
      <c r="S4" s="119" t="s">
        <v>105</v>
      </c>
      <c r="T4" s="119" t="s">
        <v>106</v>
      </c>
      <c r="U4" s="119" t="s">
        <v>107</v>
      </c>
      <c r="V4" s="119" t="s">
        <v>108</v>
      </c>
      <c r="W4" s="119" t="s">
        <v>109</v>
      </c>
      <c r="X4" s="119" t="s">
        <v>110</v>
      </c>
      <c r="Y4" s="119" t="s">
        <v>111</v>
      </c>
      <c r="Z4" s="119" t="s">
        <v>112</v>
      </c>
      <c r="AA4" s="3334"/>
    </row>
    <row r="5" spans="1:27" ht="15.75" customHeight="1">
      <c r="A5" s="116"/>
      <c r="B5" s="3319" t="s">
        <v>138</v>
      </c>
      <c r="C5" s="3341"/>
      <c r="D5" s="3342"/>
      <c r="E5" s="2523" t="s">
        <v>139</v>
      </c>
      <c r="F5" s="2517"/>
      <c r="G5" s="523"/>
      <c r="H5" s="523"/>
      <c r="I5" s="523"/>
      <c r="J5" s="523"/>
      <c r="K5" s="523"/>
      <c r="L5" s="523"/>
      <c r="M5" s="523"/>
      <c r="N5" s="523"/>
      <c r="O5" s="523"/>
      <c r="P5" s="523"/>
      <c r="Q5" s="523"/>
      <c r="R5" s="523"/>
      <c r="S5" s="523"/>
      <c r="T5" s="523"/>
      <c r="U5" s="523"/>
      <c r="V5" s="523"/>
      <c r="W5" s="523"/>
      <c r="X5" s="523"/>
      <c r="Y5" s="523"/>
      <c r="Z5" s="523"/>
      <c r="AA5" s="2509">
        <f>SUM(F5:Z5)</f>
        <v>0</v>
      </c>
    </row>
    <row r="6" spans="1:27" ht="15.75" customHeight="1">
      <c r="B6" s="3320"/>
      <c r="C6" s="3338"/>
      <c r="D6" s="3340"/>
      <c r="E6" s="2524" t="s">
        <v>141</v>
      </c>
      <c r="F6" s="2528">
        <f>$D$5*F5</f>
        <v>0</v>
      </c>
      <c r="G6" s="2528">
        <f t="shared" ref="G6:Z6" si="0">$D$5*G5</f>
        <v>0</v>
      </c>
      <c r="H6" s="2528">
        <f t="shared" si="0"/>
        <v>0</v>
      </c>
      <c r="I6" s="2528">
        <f t="shared" si="0"/>
        <v>0</v>
      </c>
      <c r="J6" s="2528">
        <f t="shared" si="0"/>
        <v>0</v>
      </c>
      <c r="K6" s="2528">
        <f t="shared" si="0"/>
        <v>0</v>
      </c>
      <c r="L6" s="2528">
        <f t="shared" si="0"/>
        <v>0</v>
      </c>
      <c r="M6" s="2528">
        <f t="shared" si="0"/>
        <v>0</v>
      </c>
      <c r="N6" s="2528">
        <f t="shared" si="0"/>
        <v>0</v>
      </c>
      <c r="O6" s="2528">
        <f t="shared" si="0"/>
        <v>0</v>
      </c>
      <c r="P6" s="2528">
        <f t="shared" si="0"/>
        <v>0</v>
      </c>
      <c r="Q6" s="2528">
        <f t="shared" si="0"/>
        <v>0</v>
      </c>
      <c r="R6" s="2528">
        <f t="shared" si="0"/>
        <v>0</v>
      </c>
      <c r="S6" s="2528">
        <f t="shared" si="0"/>
        <v>0</v>
      </c>
      <c r="T6" s="2528">
        <f t="shared" si="0"/>
        <v>0</v>
      </c>
      <c r="U6" s="2528">
        <f t="shared" si="0"/>
        <v>0</v>
      </c>
      <c r="V6" s="2528">
        <f t="shared" si="0"/>
        <v>0</v>
      </c>
      <c r="W6" s="2528">
        <f t="shared" si="0"/>
        <v>0</v>
      </c>
      <c r="X6" s="2528">
        <f t="shared" si="0"/>
        <v>0</v>
      </c>
      <c r="Y6" s="2528">
        <f t="shared" si="0"/>
        <v>0</v>
      </c>
      <c r="Z6" s="2528">
        <f t="shared" si="0"/>
        <v>0</v>
      </c>
      <c r="AA6" s="2510">
        <f t="shared" ref="AA6:AA24" si="1">SUM(F6:Z6)</f>
        <v>0</v>
      </c>
    </row>
    <row r="7" spans="1:27" ht="15.75" customHeight="1">
      <c r="A7" s="121"/>
      <c r="B7" s="3320"/>
      <c r="C7" s="3343"/>
      <c r="D7" s="3345"/>
      <c r="E7" s="2524" t="s">
        <v>139</v>
      </c>
      <c r="F7" s="2518"/>
      <c r="G7" s="531"/>
      <c r="H7" s="531"/>
      <c r="I7" s="531"/>
      <c r="J7" s="531"/>
      <c r="K7" s="531"/>
      <c r="L7" s="531"/>
      <c r="M7" s="531"/>
      <c r="N7" s="531"/>
      <c r="O7" s="531"/>
      <c r="P7" s="531"/>
      <c r="Q7" s="531"/>
      <c r="R7" s="531"/>
      <c r="S7" s="531"/>
      <c r="T7" s="531"/>
      <c r="U7" s="531"/>
      <c r="V7" s="531"/>
      <c r="W7" s="531"/>
      <c r="X7" s="531"/>
      <c r="Y7" s="531"/>
      <c r="Z7" s="531"/>
      <c r="AA7" s="2510">
        <f t="shared" si="1"/>
        <v>0</v>
      </c>
    </row>
    <row r="8" spans="1:27" ht="15.75" customHeight="1">
      <c r="B8" s="3320"/>
      <c r="C8" s="3344"/>
      <c r="D8" s="3346"/>
      <c r="E8" s="2524" t="s">
        <v>141</v>
      </c>
      <c r="F8" s="2528">
        <f>$D$7*F7</f>
        <v>0</v>
      </c>
      <c r="G8" s="2528">
        <f t="shared" ref="G8:Z8" si="2">$D$7*G7</f>
        <v>0</v>
      </c>
      <c r="H8" s="2528">
        <f t="shared" si="2"/>
        <v>0</v>
      </c>
      <c r="I8" s="2528">
        <f t="shared" si="2"/>
        <v>0</v>
      </c>
      <c r="J8" s="2528">
        <f t="shared" si="2"/>
        <v>0</v>
      </c>
      <c r="K8" s="2528">
        <f t="shared" si="2"/>
        <v>0</v>
      </c>
      <c r="L8" s="2528">
        <f t="shared" si="2"/>
        <v>0</v>
      </c>
      <c r="M8" s="2528">
        <f t="shared" si="2"/>
        <v>0</v>
      </c>
      <c r="N8" s="2528">
        <f t="shared" si="2"/>
        <v>0</v>
      </c>
      <c r="O8" s="2528">
        <f t="shared" si="2"/>
        <v>0</v>
      </c>
      <c r="P8" s="2528">
        <f t="shared" si="2"/>
        <v>0</v>
      </c>
      <c r="Q8" s="2528">
        <f t="shared" si="2"/>
        <v>0</v>
      </c>
      <c r="R8" s="2528">
        <f t="shared" si="2"/>
        <v>0</v>
      </c>
      <c r="S8" s="2528">
        <f t="shared" si="2"/>
        <v>0</v>
      </c>
      <c r="T8" s="2528">
        <f t="shared" si="2"/>
        <v>0</v>
      </c>
      <c r="U8" s="2528">
        <f t="shared" si="2"/>
        <v>0</v>
      </c>
      <c r="V8" s="2528">
        <f t="shared" si="2"/>
        <v>0</v>
      </c>
      <c r="W8" s="2528">
        <f t="shared" si="2"/>
        <v>0</v>
      </c>
      <c r="X8" s="2528">
        <f t="shared" si="2"/>
        <v>0</v>
      </c>
      <c r="Y8" s="2528">
        <f t="shared" si="2"/>
        <v>0</v>
      </c>
      <c r="Z8" s="2528">
        <f t="shared" si="2"/>
        <v>0</v>
      </c>
      <c r="AA8" s="2510">
        <f t="shared" si="1"/>
        <v>0</v>
      </c>
    </row>
    <row r="9" spans="1:27" ht="15.75" customHeight="1">
      <c r="B9" s="3320"/>
      <c r="C9" s="3337"/>
      <c r="D9" s="3339"/>
      <c r="E9" s="2524" t="s">
        <v>139</v>
      </c>
      <c r="F9" s="2518"/>
      <c r="G9" s="531"/>
      <c r="H9" s="531"/>
      <c r="I9" s="531"/>
      <c r="J9" s="531"/>
      <c r="K9" s="531"/>
      <c r="L9" s="531"/>
      <c r="M9" s="531"/>
      <c r="N9" s="531"/>
      <c r="O9" s="531"/>
      <c r="P9" s="531"/>
      <c r="Q9" s="531"/>
      <c r="R9" s="531"/>
      <c r="S9" s="531"/>
      <c r="T9" s="531"/>
      <c r="U9" s="531"/>
      <c r="V9" s="531"/>
      <c r="W9" s="531"/>
      <c r="X9" s="531"/>
      <c r="Y9" s="531"/>
      <c r="Z9" s="531"/>
      <c r="AA9" s="2510">
        <f t="shared" si="1"/>
        <v>0</v>
      </c>
    </row>
    <row r="10" spans="1:27" ht="15.75" customHeight="1">
      <c r="B10" s="3320"/>
      <c r="C10" s="3338"/>
      <c r="D10" s="3340"/>
      <c r="E10" s="2524" t="s">
        <v>141</v>
      </c>
      <c r="F10" s="2528">
        <f>$D$9*F9</f>
        <v>0</v>
      </c>
      <c r="G10" s="2528">
        <f t="shared" ref="G10:Z10" si="3">$D$9*G9</f>
        <v>0</v>
      </c>
      <c r="H10" s="2528">
        <f t="shared" si="3"/>
        <v>0</v>
      </c>
      <c r="I10" s="2528">
        <f t="shared" si="3"/>
        <v>0</v>
      </c>
      <c r="J10" s="2528">
        <f t="shared" si="3"/>
        <v>0</v>
      </c>
      <c r="K10" s="2528">
        <f t="shared" si="3"/>
        <v>0</v>
      </c>
      <c r="L10" s="2528">
        <f t="shared" si="3"/>
        <v>0</v>
      </c>
      <c r="M10" s="2528">
        <f t="shared" si="3"/>
        <v>0</v>
      </c>
      <c r="N10" s="2528">
        <f t="shared" si="3"/>
        <v>0</v>
      </c>
      <c r="O10" s="2528">
        <f t="shared" si="3"/>
        <v>0</v>
      </c>
      <c r="P10" s="2528">
        <f t="shared" si="3"/>
        <v>0</v>
      </c>
      <c r="Q10" s="2528">
        <f t="shared" si="3"/>
        <v>0</v>
      </c>
      <c r="R10" s="2528">
        <f t="shared" si="3"/>
        <v>0</v>
      </c>
      <c r="S10" s="2528">
        <f t="shared" si="3"/>
        <v>0</v>
      </c>
      <c r="T10" s="2528">
        <f t="shared" si="3"/>
        <v>0</v>
      </c>
      <c r="U10" s="2528">
        <f t="shared" si="3"/>
        <v>0</v>
      </c>
      <c r="V10" s="2528">
        <f t="shared" si="3"/>
        <v>0</v>
      </c>
      <c r="W10" s="2528">
        <f t="shared" si="3"/>
        <v>0</v>
      </c>
      <c r="X10" s="2528">
        <f t="shared" si="3"/>
        <v>0</v>
      </c>
      <c r="Y10" s="2528">
        <f t="shared" si="3"/>
        <v>0</v>
      </c>
      <c r="Z10" s="2528">
        <f t="shared" si="3"/>
        <v>0</v>
      </c>
      <c r="AA10" s="2510">
        <f t="shared" si="1"/>
        <v>0</v>
      </c>
    </row>
    <row r="11" spans="1:27" ht="15.75" customHeight="1">
      <c r="B11" s="3320"/>
      <c r="C11" s="3337"/>
      <c r="D11" s="3339"/>
      <c r="E11" s="2524" t="s">
        <v>139</v>
      </c>
      <c r="F11" s="2518"/>
      <c r="G11" s="531"/>
      <c r="H11" s="531"/>
      <c r="I11" s="531"/>
      <c r="J11" s="531"/>
      <c r="K11" s="531"/>
      <c r="L11" s="531"/>
      <c r="M11" s="531"/>
      <c r="N11" s="531"/>
      <c r="O11" s="531"/>
      <c r="P11" s="531"/>
      <c r="Q11" s="531"/>
      <c r="R11" s="531"/>
      <c r="S11" s="531"/>
      <c r="T11" s="531"/>
      <c r="U11" s="531"/>
      <c r="V11" s="531"/>
      <c r="W11" s="531"/>
      <c r="X11" s="531"/>
      <c r="Y11" s="531"/>
      <c r="Z11" s="531"/>
      <c r="AA11" s="2510">
        <f t="shared" si="1"/>
        <v>0</v>
      </c>
    </row>
    <row r="12" spans="1:27" ht="15.75" customHeight="1">
      <c r="B12" s="3320"/>
      <c r="C12" s="3338"/>
      <c r="D12" s="3340"/>
      <c r="E12" s="2524" t="s">
        <v>141</v>
      </c>
      <c r="F12" s="2528">
        <f>$D$11*F11</f>
        <v>0</v>
      </c>
      <c r="G12" s="2528">
        <f t="shared" ref="G12:Z12" si="4">$D$11*G11</f>
        <v>0</v>
      </c>
      <c r="H12" s="2528">
        <f t="shared" si="4"/>
        <v>0</v>
      </c>
      <c r="I12" s="2528">
        <f t="shared" si="4"/>
        <v>0</v>
      </c>
      <c r="J12" s="2528">
        <f t="shared" si="4"/>
        <v>0</v>
      </c>
      <c r="K12" s="2528">
        <f t="shared" si="4"/>
        <v>0</v>
      </c>
      <c r="L12" s="2528">
        <f t="shared" si="4"/>
        <v>0</v>
      </c>
      <c r="M12" s="2528">
        <f t="shared" si="4"/>
        <v>0</v>
      </c>
      <c r="N12" s="2528">
        <f t="shared" si="4"/>
        <v>0</v>
      </c>
      <c r="O12" s="2528">
        <f t="shared" si="4"/>
        <v>0</v>
      </c>
      <c r="P12" s="2528">
        <f t="shared" si="4"/>
        <v>0</v>
      </c>
      <c r="Q12" s="2528">
        <f t="shared" si="4"/>
        <v>0</v>
      </c>
      <c r="R12" s="2528">
        <f t="shared" si="4"/>
        <v>0</v>
      </c>
      <c r="S12" s="2528">
        <f t="shared" si="4"/>
        <v>0</v>
      </c>
      <c r="T12" s="2528">
        <f t="shared" si="4"/>
        <v>0</v>
      </c>
      <c r="U12" s="2528">
        <f t="shared" si="4"/>
        <v>0</v>
      </c>
      <c r="V12" s="2528">
        <f t="shared" si="4"/>
        <v>0</v>
      </c>
      <c r="W12" s="2528">
        <f t="shared" si="4"/>
        <v>0</v>
      </c>
      <c r="X12" s="2528">
        <f t="shared" si="4"/>
        <v>0</v>
      </c>
      <c r="Y12" s="2528">
        <f t="shared" si="4"/>
        <v>0</v>
      </c>
      <c r="Z12" s="2528">
        <f t="shared" si="4"/>
        <v>0</v>
      </c>
      <c r="AA12" s="2510">
        <f t="shared" si="1"/>
        <v>0</v>
      </c>
    </row>
    <row r="13" spans="1:27" ht="15.75" customHeight="1">
      <c r="B13" s="3320"/>
      <c r="C13" s="3343"/>
      <c r="D13" s="3345"/>
      <c r="E13" s="2524" t="s">
        <v>139</v>
      </c>
      <c r="F13" s="2518"/>
      <c r="G13" s="531"/>
      <c r="H13" s="531"/>
      <c r="I13" s="531"/>
      <c r="J13" s="531"/>
      <c r="K13" s="531"/>
      <c r="L13" s="531"/>
      <c r="M13" s="531"/>
      <c r="N13" s="531"/>
      <c r="O13" s="531"/>
      <c r="P13" s="531"/>
      <c r="Q13" s="531"/>
      <c r="R13" s="531"/>
      <c r="S13" s="531"/>
      <c r="T13" s="531"/>
      <c r="U13" s="531"/>
      <c r="V13" s="531"/>
      <c r="W13" s="531"/>
      <c r="X13" s="531"/>
      <c r="Y13" s="531"/>
      <c r="Z13" s="531"/>
      <c r="AA13" s="2510">
        <f t="shared" si="1"/>
        <v>0</v>
      </c>
    </row>
    <row r="14" spans="1:27" ht="15.75" customHeight="1">
      <c r="B14" s="3320"/>
      <c r="C14" s="3344"/>
      <c r="D14" s="3346"/>
      <c r="E14" s="2524" t="s">
        <v>141</v>
      </c>
      <c r="F14" s="2528">
        <f>$D$13*F13</f>
        <v>0</v>
      </c>
      <c r="G14" s="2528">
        <f t="shared" ref="G14:Z14" si="5">$D$13*G13</f>
        <v>0</v>
      </c>
      <c r="H14" s="2528">
        <f t="shared" si="5"/>
        <v>0</v>
      </c>
      <c r="I14" s="2528">
        <f t="shared" si="5"/>
        <v>0</v>
      </c>
      <c r="J14" s="2528">
        <f t="shared" si="5"/>
        <v>0</v>
      </c>
      <c r="K14" s="2528">
        <f t="shared" si="5"/>
        <v>0</v>
      </c>
      <c r="L14" s="2528">
        <f t="shared" si="5"/>
        <v>0</v>
      </c>
      <c r="M14" s="2528">
        <f t="shared" si="5"/>
        <v>0</v>
      </c>
      <c r="N14" s="2528">
        <f t="shared" si="5"/>
        <v>0</v>
      </c>
      <c r="O14" s="2528">
        <f t="shared" si="5"/>
        <v>0</v>
      </c>
      <c r="P14" s="2528">
        <f t="shared" si="5"/>
        <v>0</v>
      </c>
      <c r="Q14" s="2528">
        <f t="shared" si="5"/>
        <v>0</v>
      </c>
      <c r="R14" s="2528">
        <f t="shared" si="5"/>
        <v>0</v>
      </c>
      <c r="S14" s="2528">
        <f t="shared" si="5"/>
        <v>0</v>
      </c>
      <c r="T14" s="2528">
        <f t="shared" si="5"/>
        <v>0</v>
      </c>
      <c r="U14" s="2528">
        <f t="shared" si="5"/>
        <v>0</v>
      </c>
      <c r="V14" s="2528">
        <f t="shared" si="5"/>
        <v>0</v>
      </c>
      <c r="W14" s="2528">
        <f t="shared" si="5"/>
        <v>0</v>
      </c>
      <c r="X14" s="2528">
        <f t="shared" si="5"/>
        <v>0</v>
      </c>
      <c r="Y14" s="2528">
        <f t="shared" si="5"/>
        <v>0</v>
      </c>
      <c r="Z14" s="2528">
        <f t="shared" si="5"/>
        <v>0</v>
      </c>
      <c r="AA14" s="2510">
        <f t="shared" si="1"/>
        <v>0</v>
      </c>
    </row>
    <row r="15" spans="1:27" ht="15.75" customHeight="1">
      <c r="B15" s="3320"/>
      <c r="C15" s="3337"/>
      <c r="D15" s="3339"/>
      <c r="E15" s="2524" t="s">
        <v>139</v>
      </c>
      <c r="F15" s="2518"/>
      <c r="G15" s="531"/>
      <c r="H15" s="531"/>
      <c r="I15" s="531"/>
      <c r="J15" s="531"/>
      <c r="K15" s="531"/>
      <c r="L15" s="531"/>
      <c r="M15" s="531"/>
      <c r="N15" s="531"/>
      <c r="O15" s="531"/>
      <c r="P15" s="531"/>
      <c r="Q15" s="531"/>
      <c r="R15" s="531"/>
      <c r="S15" s="531"/>
      <c r="T15" s="531"/>
      <c r="U15" s="531"/>
      <c r="V15" s="531"/>
      <c r="W15" s="531"/>
      <c r="X15" s="531"/>
      <c r="Y15" s="531"/>
      <c r="Z15" s="531"/>
      <c r="AA15" s="2510">
        <f t="shared" si="1"/>
        <v>0</v>
      </c>
    </row>
    <row r="16" spans="1:27" ht="15.75" customHeight="1">
      <c r="B16" s="3320"/>
      <c r="C16" s="3338"/>
      <c r="D16" s="3340"/>
      <c r="E16" s="2524" t="s">
        <v>141</v>
      </c>
      <c r="F16" s="2528">
        <f>$D$15*F15</f>
        <v>0</v>
      </c>
      <c r="G16" s="2528">
        <f t="shared" ref="G16:Z16" si="6">$D$15*G15</f>
        <v>0</v>
      </c>
      <c r="H16" s="2528">
        <f t="shared" si="6"/>
        <v>0</v>
      </c>
      <c r="I16" s="2528">
        <f t="shared" si="6"/>
        <v>0</v>
      </c>
      <c r="J16" s="2528">
        <f t="shared" si="6"/>
        <v>0</v>
      </c>
      <c r="K16" s="2528">
        <f t="shared" si="6"/>
        <v>0</v>
      </c>
      <c r="L16" s="2528">
        <f t="shared" si="6"/>
        <v>0</v>
      </c>
      <c r="M16" s="2528">
        <f t="shared" si="6"/>
        <v>0</v>
      </c>
      <c r="N16" s="2528">
        <f t="shared" si="6"/>
        <v>0</v>
      </c>
      <c r="O16" s="2528">
        <f t="shared" si="6"/>
        <v>0</v>
      </c>
      <c r="P16" s="2528">
        <f t="shared" si="6"/>
        <v>0</v>
      </c>
      <c r="Q16" s="2528">
        <f t="shared" si="6"/>
        <v>0</v>
      </c>
      <c r="R16" s="2528">
        <f t="shared" si="6"/>
        <v>0</v>
      </c>
      <c r="S16" s="2528">
        <f t="shared" si="6"/>
        <v>0</v>
      </c>
      <c r="T16" s="2528">
        <f t="shared" si="6"/>
        <v>0</v>
      </c>
      <c r="U16" s="2528">
        <f t="shared" si="6"/>
        <v>0</v>
      </c>
      <c r="V16" s="2528">
        <f t="shared" si="6"/>
        <v>0</v>
      </c>
      <c r="W16" s="2528">
        <f t="shared" si="6"/>
        <v>0</v>
      </c>
      <c r="X16" s="2528">
        <f t="shared" si="6"/>
        <v>0</v>
      </c>
      <c r="Y16" s="2528">
        <f t="shared" si="6"/>
        <v>0</v>
      </c>
      <c r="Z16" s="2528">
        <f t="shared" si="6"/>
        <v>0</v>
      </c>
      <c r="AA16" s="2510">
        <f t="shared" si="1"/>
        <v>0</v>
      </c>
    </row>
    <row r="17" spans="2:27" ht="15.75" customHeight="1">
      <c r="B17" s="3320"/>
      <c r="C17" s="3337"/>
      <c r="D17" s="3339"/>
      <c r="E17" s="2524" t="s">
        <v>139</v>
      </c>
      <c r="F17" s="2518"/>
      <c r="G17" s="531"/>
      <c r="H17" s="531"/>
      <c r="I17" s="531"/>
      <c r="J17" s="531"/>
      <c r="K17" s="531"/>
      <c r="L17" s="531"/>
      <c r="M17" s="531"/>
      <c r="N17" s="531"/>
      <c r="O17" s="531"/>
      <c r="P17" s="531"/>
      <c r="Q17" s="531"/>
      <c r="R17" s="531"/>
      <c r="S17" s="531"/>
      <c r="T17" s="531"/>
      <c r="U17" s="531"/>
      <c r="V17" s="531"/>
      <c r="W17" s="531"/>
      <c r="X17" s="531"/>
      <c r="Y17" s="531"/>
      <c r="Z17" s="531"/>
      <c r="AA17" s="2510">
        <f t="shared" si="1"/>
        <v>0</v>
      </c>
    </row>
    <row r="18" spans="2:27" ht="15.75" customHeight="1">
      <c r="B18" s="3320"/>
      <c r="C18" s="3338"/>
      <c r="D18" s="3340"/>
      <c r="E18" s="2524" t="s">
        <v>141</v>
      </c>
      <c r="F18" s="2528">
        <f>$D$17*F17</f>
        <v>0</v>
      </c>
      <c r="G18" s="2528">
        <f t="shared" ref="G18:Z18" si="7">$D$17*G17</f>
        <v>0</v>
      </c>
      <c r="H18" s="2528">
        <f t="shared" si="7"/>
        <v>0</v>
      </c>
      <c r="I18" s="2528">
        <f t="shared" si="7"/>
        <v>0</v>
      </c>
      <c r="J18" s="2528">
        <f t="shared" si="7"/>
        <v>0</v>
      </c>
      <c r="K18" s="2528">
        <f t="shared" si="7"/>
        <v>0</v>
      </c>
      <c r="L18" s="2528">
        <f t="shared" si="7"/>
        <v>0</v>
      </c>
      <c r="M18" s="2528">
        <f t="shared" si="7"/>
        <v>0</v>
      </c>
      <c r="N18" s="2528">
        <f t="shared" si="7"/>
        <v>0</v>
      </c>
      <c r="O18" s="2528">
        <f t="shared" si="7"/>
        <v>0</v>
      </c>
      <c r="P18" s="2528">
        <f t="shared" si="7"/>
        <v>0</v>
      </c>
      <c r="Q18" s="2528">
        <f t="shared" si="7"/>
        <v>0</v>
      </c>
      <c r="R18" s="2528">
        <f t="shared" si="7"/>
        <v>0</v>
      </c>
      <c r="S18" s="2528">
        <f t="shared" si="7"/>
        <v>0</v>
      </c>
      <c r="T18" s="2528">
        <f t="shared" si="7"/>
        <v>0</v>
      </c>
      <c r="U18" s="2528">
        <f t="shared" si="7"/>
        <v>0</v>
      </c>
      <c r="V18" s="2528">
        <f t="shared" si="7"/>
        <v>0</v>
      </c>
      <c r="W18" s="2528">
        <f t="shared" si="7"/>
        <v>0</v>
      </c>
      <c r="X18" s="2528">
        <f t="shared" si="7"/>
        <v>0</v>
      </c>
      <c r="Y18" s="2528">
        <f t="shared" si="7"/>
        <v>0</v>
      </c>
      <c r="Z18" s="2528">
        <f t="shared" si="7"/>
        <v>0</v>
      </c>
      <c r="AA18" s="2510">
        <f t="shared" si="1"/>
        <v>0</v>
      </c>
    </row>
    <row r="19" spans="2:27" ht="15.75" customHeight="1">
      <c r="B19" s="3320"/>
      <c r="C19" s="3337"/>
      <c r="D19" s="3339"/>
      <c r="E19" s="2524" t="s">
        <v>139</v>
      </c>
      <c r="F19" s="2518"/>
      <c r="G19" s="531"/>
      <c r="H19" s="531"/>
      <c r="I19" s="531"/>
      <c r="J19" s="531"/>
      <c r="K19" s="531"/>
      <c r="L19" s="531"/>
      <c r="M19" s="531"/>
      <c r="N19" s="531"/>
      <c r="O19" s="531"/>
      <c r="P19" s="531"/>
      <c r="Q19" s="531"/>
      <c r="R19" s="531"/>
      <c r="S19" s="531"/>
      <c r="T19" s="531"/>
      <c r="U19" s="531"/>
      <c r="V19" s="531"/>
      <c r="W19" s="531"/>
      <c r="X19" s="531"/>
      <c r="Y19" s="531"/>
      <c r="Z19" s="531"/>
      <c r="AA19" s="2510">
        <f t="shared" si="1"/>
        <v>0</v>
      </c>
    </row>
    <row r="20" spans="2:27" ht="15.75" customHeight="1">
      <c r="B20" s="3320"/>
      <c r="C20" s="3338"/>
      <c r="D20" s="3340"/>
      <c r="E20" s="2524" t="s">
        <v>141</v>
      </c>
      <c r="F20" s="2528">
        <f>$D$19*F19</f>
        <v>0</v>
      </c>
      <c r="G20" s="2528">
        <f t="shared" ref="G20:Z20" si="8">$D$19*G19</f>
        <v>0</v>
      </c>
      <c r="H20" s="2528">
        <f t="shared" si="8"/>
        <v>0</v>
      </c>
      <c r="I20" s="2528">
        <f t="shared" si="8"/>
        <v>0</v>
      </c>
      <c r="J20" s="2528">
        <f t="shared" si="8"/>
        <v>0</v>
      </c>
      <c r="K20" s="2528">
        <f t="shared" si="8"/>
        <v>0</v>
      </c>
      <c r="L20" s="2528">
        <f t="shared" si="8"/>
        <v>0</v>
      </c>
      <c r="M20" s="2528">
        <f t="shared" si="8"/>
        <v>0</v>
      </c>
      <c r="N20" s="2528">
        <f t="shared" si="8"/>
        <v>0</v>
      </c>
      <c r="O20" s="2528">
        <f t="shared" si="8"/>
        <v>0</v>
      </c>
      <c r="P20" s="2528">
        <f t="shared" si="8"/>
        <v>0</v>
      </c>
      <c r="Q20" s="2528">
        <f t="shared" si="8"/>
        <v>0</v>
      </c>
      <c r="R20" s="2528">
        <f t="shared" si="8"/>
        <v>0</v>
      </c>
      <c r="S20" s="2528">
        <f t="shared" si="8"/>
        <v>0</v>
      </c>
      <c r="T20" s="2528">
        <f t="shared" si="8"/>
        <v>0</v>
      </c>
      <c r="U20" s="2528">
        <f t="shared" si="8"/>
        <v>0</v>
      </c>
      <c r="V20" s="2528">
        <f t="shared" si="8"/>
        <v>0</v>
      </c>
      <c r="W20" s="2528">
        <f t="shared" si="8"/>
        <v>0</v>
      </c>
      <c r="X20" s="2528">
        <f t="shared" si="8"/>
        <v>0</v>
      </c>
      <c r="Y20" s="2528">
        <f t="shared" si="8"/>
        <v>0</v>
      </c>
      <c r="Z20" s="2528">
        <f t="shared" si="8"/>
        <v>0</v>
      </c>
      <c r="AA20" s="2510">
        <f t="shared" si="1"/>
        <v>0</v>
      </c>
    </row>
    <row r="21" spans="2:27" ht="15.75" customHeight="1">
      <c r="B21" s="3320"/>
      <c r="C21" s="3337"/>
      <c r="D21" s="3339"/>
      <c r="E21" s="2524" t="s">
        <v>139</v>
      </c>
      <c r="F21" s="2518"/>
      <c r="G21" s="531"/>
      <c r="H21" s="531"/>
      <c r="I21" s="531"/>
      <c r="J21" s="531"/>
      <c r="K21" s="531"/>
      <c r="L21" s="531"/>
      <c r="M21" s="531"/>
      <c r="N21" s="531"/>
      <c r="O21" s="531"/>
      <c r="P21" s="531"/>
      <c r="Q21" s="531"/>
      <c r="R21" s="531"/>
      <c r="S21" s="531"/>
      <c r="T21" s="531"/>
      <c r="U21" s="531"/>
      <c r="V21" s="531"/>
      <c r="W21" s="531"/>
      <c r="X21" s="531"/>
      <c r="Y21" s="531"/>
      <c r="Z21" s="531"/>
      <c r="AA21" s="2510">
        <f t="shared" si="1"/>
        <v>0</v>
      </c>
    </row>
    <row r="22" spans="2:27" ht="15.75" customHeight="1">
      <c r="B22" s="3321"/>
      <c r="C22" s="3338"/>
      <c r="D22" s="3340"/>
      <c r="E22" s="2524" t="s">
        <v>141</v>
      </c>
      <c r="F22" s="2528">
        <f>$D$21*F21</f>
        <v>0</v>
      </c>
      <c r="G22" s="2528">
        <f t="shared" ref="G22:Z22" si="9">$D$21*G21</f>
        <v>0</v>
      </c>
      <c r="H22" s="2528">
        <f t="shared" si="9"/>
        <v>0</v>
      </c>
      <c r="I22" s="2528">
        <f t="shared" si="9"/>
        <v>0</v>
      </c>
      <c r="J22" s="2528">
        <f t="shared" si="9"/>
        <v>0</v>
      </c>
      <c r="K22" s="2528">
        <f t="shared" si="9"/>
        <v>0</v>
      </c>
      <c r="L22" s="2528">
        <f t="shared" si="9"/>
        <v>0</v>
      </c>
      <c r="M22" s="2528">
        <f t="shared" si="9"/>
        <v>0</v>
      </c>
      <c r="N22" s="2528">
        <f t="shared" si="9"/>
        <v>0</v>
      </c>
      <c r="O22" s="2528">
        <f t="shared" si="9"/>
        <v>0</v>
      </c>
      <c r="P22" s="2528">
        <f t="shared" si="9"/>
        <v>0</v>
      </c>
      <c r="Q22" s="2528">
        <f t="shared" si="9"/>
        <v>0</v>
      </c>
      <c r="R22" s="2528">
        <f t="shared" si="9"/>
        <v>0</v>
      </c>
      <c r="S22" s="2528">
        <f t="shared" si="9"/>
        <v>0</v>
      </c>
      <c r="T22" s="2528">
        <f t="shared" si="9"/>
        <v>0</v>
      </c>
      <c r="U22" s="2528">
        <f t="shared" si="9"/>
        <v>0</v>
      </c>
      <c r="V22" s="2528">
        <f t="shared" si="9"/>
        <v>0</v>
      </c>
      <c r="W22" s="2528">
        <f t="shared" si="9"/>
        <v>0</v>
      </c>
      <c r="X22" s="2528">
        <f t="shared" si="9"/>
        <v>0</v>
      </c>
      <c r="Y22" s="2528">
        <f t="shared" si="9"/>
        <v>0</v>
      </c>
      <c r="Z22" s="2528">
        <f t="shared" si="9"/>
        <v>0</v>
      </c>
      <c r="AA22" s="2510">
        <f t="shared" si="1"/>
        <v>0</v>
      </c>
    </row>
    <row r="23" spans="2:27" ht="15.75" customHeight="1">
      <c r="B23" s="3349" t="s">
        <v>140</v>
      </c>
      <c r="C23" s="3350"/>
      <c r="D23" s="3351"/>
      <c r="E23" s="2525" t="s">
        <v>139</v>
      </c>
      <c r="F23" s="2519">
        <f>SUM(F5,F7,F9,F11,F13,F15,F17,F19,F21)</f>
        <v>0</v>
      </c>
      <c r="G23" s="2511">
        <f t="shared" ref="G23:Z23" si="10">SUM(G5,G7,G9,G11,G13,G15,G17,G19,G21)</f>
        <v>0</v>
      </c>
      <c r="H23" s="2511">
        <f t="shared" si="10"/>
        <v>0</v>
      </c>
      <c r="I23" s="2511">
        <f t="shared" si="10"/>
        <v>0</v>
      </c>
      <c r="J23" s="2511">
        <f t="shared" si="10"/>
        <v>0</v>
      </c>
      <c r="K23" s="2511">
        <f t="shared" si="10"/>
        <v>0</v>
      </c>
      <c r="L23" s="2511">
        <f t="shared" si="10"/>
        <v>0</v>
      </c>
      <c r="M23" s="2511">
        <f t="shared" si="10"/>
        <v>0</v>
      </c>
      <c r="N23" s="2511">
        <f t="shared" si="10"/>
        <v>0</v>
      </c>
      <c r="O23" s="2511">
        <f t="shared" si="10"/>
        <v>0</v>
      </c>
      <c r="P23" s="2511">
        <f t="shared" si="10"/>
        <v>0</v>
      </c>
      <c r="Q23" s="2511">
        <f t="shared" si="10"/>
        <v>0</v>
      </c>
      <c r="R23" s="2511">
        <f t="shared" si="10"/>
        <v>0</v>
      </c>
      <c r="S23" s="2511">
        <f t="shared" si="10"/>
        <v>0</v>
      </c>
      <c r="T23" s="2511">
        <f t="shared" si="10"/>
        <v>0</v>
      </c>
      <c r="U23" s="2511">
        <f t="shared" si="10"/>
        <v>0</v>
      </c>
      <c r="V23" s="2511">
        <f t="shared" si="10"/>
        <v>0</v>
      </c>
      <c r="W23" s="2511">
        <f t="shared" si="10"/>
        <v>0</v>
      </c>
      <c r="X23" s="2511">
        <f t="shared" si="10"/>
        <v>0</v>
      </c>
      <c r="Y23" s="2511">
        <f t="shared" si="10"/>
        <v>0</v>
      </c>
      <c r="Z23" s="2511">
        <f t="shared" si="10"/>
        <v>0</v>
      </c>
      <c r="AA23" s="2510">
        <f t="shared" si="1"/>
        <v>0</v>
      </c>
    </row>
    <row r="24" spans="2:27" ht="15.75" customHeight="1">
      <c r="B24" s="3317"/>
      <c r="C24" s="3318"/>
      <c r="D24" s="3352"/>
      <c r="E24" s="2526" t="s">
        <v>141</v>
      </c>
      <c r="F24" s="2519">
        <f>SUM(F6,F8,F10,F12,F14,F16,F18,F20,F22)</f>
        <v>0</v>
      </c>
      <c r="G24" s="2511">
        <f t="shared" ref="G24:Z24" si="11">SUM(G6,G8,G10,G12,G14,G16,G18,G20,G22)</f>
        <v>0</v>
      </c>
      <c r="H24" s="2511">
        <f t="shared" si="11"/>
        <v>0</v>
      </c>
      <c r="I24" s="2511">
        <f t="shared" si="11"/>
        <v>0</v>
      </c>
      <c r="J24" s="2511">
        <f t="shared" si="11"/>
        <v>0</v>
      </c>
      <c r="K24" s="2511">
        <f t="shared" si="11"/>
        <v>0</v>
      </c>
      <c r="L24" s="2511">
        <f t="shared" si="11"/>
        <v>0</v>
      </c>
      <c r="M24" s="2511">
        <f t="shared" si="11"/>
        <v>0</v>
      </c>
      <c r="N24" s="2511">
        <f t="shared" si="11"/>
        <v>0</v>
      </c>
      <c r="O24" s="2511">
        <f t="shared" si="11"/>
        <v>0</v>
      </c>
      <c r="P24" s="2511">
        <f t="shared" si="11"/>
        <v>0</v>
      </c>
      <c r="Q24" s="2511">
        <f t="shared" si="11"/>
        <v>0</v>
      </c>
      <c r="R24" s="2511">
        <f t="shared" si="11"/>
        <v>0</v>
      </c>
      <c r="S24" s="2511">
        <f t="shared" si="11"/>
        <v>0</v>
      </c>
      <c r="T24" s="2511">
        <f t="shared" si="11"/>
        <v>0</v>
      </c>
      <c r="U24" s="2511">
        <f t="shared" si="11"/>
        <v>0</v>
      </c>
      <c r="V24" s="2511">
        <f t="shared" si="11"/>
        <v>0</v>
      </c>
      <c r="W24" s="2511">
        <f t="shared" si="11"/>
        <v>0</v>
      </c>
      <c r="X24" s="2511">
        <f t="shared" si="11"/>
        <v>0</v>
      </c>
      <c r="Y24" s="2511">
        <f t="shared" si="11"/>
        <v>0</v>
      </c>
      <c r="Z24" s="2511">
        <f t="shared" si="11"/>
        <v>0</v>
      </c>
      <c r="AA24" s="2508">
        <f t="shared" si="1"/>
        <v>0</v>
      </c>
    </row>
    <row r="25" spans="2:27" ht="15.75" customHeight="1">
      <c r="B25" s="3319" t="s">
        <v>142</v>
      </c>
      <c r="C25" s="3341"/>
      <c r="D25" s="3342"/>
      <c r="E25" s="2523" t="s">
        <v>139</v>
      </c>
      <c r="F25" s="2517"/>
      <c r="G25" s="2517"/>
      <c r="H25" s="2517"/>
      <c r="I25" s="2517"/>
      <c r="J25" s="2517"/>
      <c r="K25" s="2517"/>
      <c r="L25" s="2517"/>
      <c r="M25" s="2517"/>
      <c r="N25" s="2517"/>
      <c r="O25" s="2517"/>
      <c r="P25" s="2517"/>
      <c r="Q25" s="2517"/>
      <c r="R25" s="2517"/>
      <c r="S25" s="2517"/>
      <c r="T25" s="2517"/>
      <c r="U25" s="2517"/>
      <c r="V25" s="2517"/>
      <c r="W25" s="2517"/>
      <c r="X25" s="2517"/>
      <c r="Y25" s="2517"/>
      <c r="Z25" s="2517"/>
      <c r="AA25" s="2509">
        <f>SUM(F25:Z25)</f>
        <v>0</v>
      </c>
    </row>
    <row r="26" spans="2:27" ht="15.75" customHeight="1">
      <c r="B26" s="3320"/>
      <c r="C26" s="3338"/>
      <c r="D26" s="3340"/>
      <c r="E26" s="2524" t="s">
        <v>141</v>
      </c>
      <c r="F26" s="2528">
        <f>$D$25*F25</f>
        <v>0</v>
      </c>
      <c r="G26" s="2528">
        <f t="shared" ref="G26:Z26" si="12">$D$25*G25</f>
        <v>0</v>
      </c>
      <c r="H26" s="2528">
        <f t="shared" si="12"/>
        <v>0</v>
      </c>
      <c r="I26" s="2528">
        <f t="shared" si="12"/>
        <v>0</v>
      </c>
      <c r="J26" s="2528">
        <f t="shared" si="12"/>
        <v>0</v>
      </c>
      <c r="K26" s="2528">
        <f t="shared" si="12"/>
        <v>0</v>
      </c>
      <c r="L26" s="2528">
        <f t="shared" si="12"/>
        <v>0</v>
      </c>
      <c r="M26" s="2528">
        <f t="shared" si="12"/>
        <v>0</v>
      </c>
      <c r="N26" s="2528">
        <f t="shared" si="12"/>
        <v>0</v>
      </c>
      <c r="O26" s="2528">
        <f t="shared" si="12"/>
        <v>0</v>
      </c>
      <c r="P26" s="2528">
        <f t="shared" si="12"/>
        <v>0</v>
      </c>
      <c r="Q26" s="2528">
        <f t="shared" si="12"/>
        <v>0</v>
      </c>
      <c r="R26" s="2528">
        <f t="shared" si="12"/>
        <v>0</v>
      </c>
      <c r="S26" s="2528">
        <f t="shared" si="12"/>
        <v>0</v>
      </c>
      <c r="T26" s="2528">
        <f t="shared" si="12"/>
        <v>0</v>
      </c>
      <c r="U26" s="2528">
        <f t="shared" si="12"/>
        <v>0</v>
      </c>
      <c r="V26" s="2528">
        <f t="shared" si="12"/>
        <v>0</v>
      </c>
      <c r="W26" s="2528">
        <f t="shared" si="12"/>
        <v>0</v>
      </c>
      <c r="X26" s="2528">
        <f t="shared" si="12"/>
        <v>0</v>
      </c>
      <c r="Y26" s="2528">
        <f t="shared" si="12"/>
        <v>0</v>
      </c>
      <c r="Z26" s="2528">
        <f t="shared" si="12"/>
        <v>0</v>
      </c>
      <c r="AA26" s="2510">
        <f t="shared" ref="AA26:AA44" si="13">SUM(F26:Z26)</f>
        <v>0</v>
      </c>
    </row>
    <row r="27" spans="2:27" ht="15.75" customHeight="1">
      <c r="B27" s="3320"/>
      <c r="C27" s="3343"/>
      <c r="D27" s="3345"/>
      <c r="E27" s="2524" t="s">
        <v>139</v>
      </c>
      <c r="F27" s="2518"/>
      <c r="G27" s="2518"/>
      <c r="H27" s="2518"/>
      <c r="I27" s="2518"/>
      <c r="J27" s="2518"/>
      <c r="K27" s="2518"/>
      <c r="L27" s="2518"/>
      <c r="M27" s="2518"/>
      <c r="N27" s="2518"/>
      <c r="O27" s="2518"/>
      <c r="P27" s="2518"/>
      <c r="Q27" s="2518"/>
      <c r="R27" s="2518"/>
      <c r="S27" s="2518"/>
      <c r="T27" s="2518"/>
      <c r="U27" s="2518"/>
      <c r="V27" s="2518"/>
      <c r="W27" s="2518"/>
      <c r="X27" s="2518"/>
      <c r="Y27" s="2518"/>
      <c r="Z27" s="2518"/>
      <c r="AA27" s="2510">
        <f t="shared" si="13"/>
        <v>0</v>
      </c>
    </row>
    <row r="28" spans="2:27" ht="15.75" customHeight="1">
      <c r="B28" s="3320"/>
      <c r="C28" s="3344"/>
      <c r="D28" s="3346"/>
      <c r="E28" s="2524" t="s">
        <v>141</v>
      </c>
      <c r="F28" s="2528">
        <f>$D$27*F27</f>
        <v>0</v>
      </c>
      <c r="G28" s="2528">
        <f t="shared" ref="G28:Z28" si="14">$D$27*G27</f>
        <v>0</v>
      </c>
      <c r="H28" s="2528">
        <f t="shared" si="14"/>
        <v>0</v>
      </c>
      <c r="I28" s="2528">
        <f t="shared" si="14"/>
        <v>0</v>
      </c>
      <c r="J28" s="2528">
        <f t="shared" si="14"/>
        <v>0</v>
      </c>
      <c r="K28" s="2528">
        <f t="shared" si="14"/>
        <v>0</v>
      </c>
      <c r="L28" s="2528">
        <f t="shared" si="14"/>
        <v>0</v>
      </c>
      <c r="M28" s="2528">
        <f t="shared" si="14"/>
        <v>0</v>
      </c>
      <c r="N28" s="2528">
        <f t="shared" si="14"/>
        <v>0</v>
      </c>
      <c r="O28" s="2528">
        <f t="shared" si="14"/>
        <v>0</v>
      </c>
      <c r="P28" s="2528">
        <f t="shared" si="14"/>
        <v>0</v>
      </c>
      <c r="Q28" s="2528">
        <f t="shared" si="14"/>
        <v>0</v>
      </c>
      <c r="R28" s="2528">
        <f t="shared" si="14"/>
        <v>0</v>
      </c>
      <c r="S28" s="2528">
        <f t="shared" si="14"/>
        <v>0</v>
      </c>
      <c r="T28" s="2528">
        <f t="shared" si="14"/>
        <v>0</v>
      </c>
      <c r="U28" s="2528">
        <f t="shared" si="14"/>
        <v>0</v>
      </c>
      <c r="V28" s="2528">
        <f t="shared" si="14"/>
        <v>0</v>
      </c>
      <c r="W28" s="2528">
        <f t="shared" si="14"/>
        <v>0</v>
      </c>
      <c r="X28" s="2528">
        <f t="shared" si="14"/>
        <v>0</v>
      </c>
      <c r="Y28" s="2528">
        <f t="shared" si="14"/>
        <v>0</v>
      </c>
      <c r="Z28" s="2528">
        <f t="shared" si="14"/>
        <v>0</v>
      </c>
      <c r="AA28" s="2510">
        <f t="shared" si="13"/>
        <v>0</v>
      </c>
    </row>
    <row r="29" spans="2:27" ht="15.75" customHeight="1">
      <c r="B29" s="3320"/>
      <c r="C29" s="3337"/>
      <c r="D29" s="3339"/>
      <c r="E29" s="2524" t="s">
        <v>139</v>
      </c>
      <c r="F29" s="2518"/>
      <c r="G29" s="2518"/>
      <c r="H29" s="2518"/>
      <c r="I29" s="2518"/>
      <c r="J29" s="2518"/>
      <c r="K29" s="2518"/>
      <c r="L29" s="2518"/>
      <c r="M29" s="2518"/>
      <c r="N29" s="2518"/>
      <c r="O29" s="2518"/>
      <c r="P29" s="2518"/>
      <c r="Q29" s="2518"/>
      <c r="R29" s="2518"/>
      <c r="S29" s="2518"/>
      <c r="T29" s="2518"/>
      <c r="U29" s="2518"/>
      <c r="V29" s="2518"/>
      <c r="W29" s="2518"/>
      <c r="X29" s="2518"/>
      <c r="Y29" s="2518"/>
      <c r="Z29" s="2518"/>
      <c r="AA29" s="2510">
        <f t="shared" si="13"/>
        <v>0</v>
      </c>
    </row>
    <row r="30" spans="2:27" ht="15.75" customHeight="1">
      <c r="B30" s="3320"/>
      <c r="C30" s="3338"/>
      <c r="D30" s="3340"/>
      <c r="E30" s="2524" t="s">
        <v>141</v>
      </c>
      <c r="F30" s="2528">
        <f>$D$29*F29</f>
        <v>0</v>
      </c>
      <c r="G30" s="2528">
        <f t="shared" ref="G30:Z30" si="15">$D$29*G29</f>
        <v>0</v>
      </c>
      <c r="H30" s="2528">
        <f t="shared" si="15"/>
        <v>0</v>
      </c>
      <c r="I30" s="2528">
        <f t="shared" si="15"/>
        <v>0</v>
      </c>
      <c r="J30" s="2528">
        <f t="shared" si="15"/>
        <v>0</v>
      </c>
      <c r="K30" s="2528">
        <f t="shared" si="15"/>
        <v>0</v>
      </c>
      <c r="L30" s="2528">
        <f t="shared" si="15"/>
        <v>0</v>
      </c>
      <c r="M30" s="2528">
        <f t="shared" si="15"/>
        <v>0</v>
      </c>
      <c r="N30" s="2528">
        <f t="shared" si="15"/>
        <v>0</v>
      </c>
      <c r="O30" s="2528">
        <f t="shared" si="15"/>
        <v>0</v>
      </c>
      <c r="P30" s="2528">
        <f t="shared" si="15"/>
        <v>0</v>
      </c>
      <c r="Q30" s="2528">
        <f t="shared" si="15"/>
        <v>0</v>
      </c>
      <c r="R30" s="2528">
        <f t="shared" si="15"/>
        <v>0</v>
      </c>
      <c r="S30" s="2528">
        <f t="shared" si="15"/>
        <v>0</v>
      </c>
      <c r="T30" s="2528">
        <f t="shared" si="15"/>
        <v>0</v>
      </c>
      <c r="U30" s="2528">
        <f t="shared" si="15"/>
        <v>0</v>
      </c>
      <c r="V30" s="2528">
        <f t="shared" si="15"/>
        <v>0</v>
      </c>
      <c r="W30" s="2528">
        <f t="shared" si="15"/>
        <v>0</v>
      </c>
      <c r="X30" s="2528">
        <f t="shared" si="15"/>
        <v>0</v>
      </c>
      <c r="Y30" s="2528">
        <f t="shared" si="15"/>
        <v>0</v>
      </c>
      <c r="Z30" s="2528">
        <f t="shared" si="15"/>
        <v>0</v>
      </c>
      <c r="AA30" s="2510">
        <f t="shared" si="13"/>
        <v>0</v>
      </c>
    </row>
    <row r="31" spans="2:27" ht="15.75" customHeight="1">
      <c r="B31" s="3320"/>
      <c r="C31" s="3343"/>
      <c r="D31" s="3339"/>
      <c r="E31" s="2524" t="s">
        <v>139</v>
      </c>
      <c r="F31" s="2518"/>
      <c r="G31" s="2518"/>
      <c r="H31" s="2518"/>
      <c r="I31" s="2518"/>
      <c r="J31" s="2518"/>
      <c r="K31" s="2518"/>
      <c r="L31" s="2518"/>
      <c r="M31" s="2518"/>
      <c r="N31" s="2518"/>
      <c r="O31" s="2518"/>
      <c r="P31" s="2518"/>
      <c r="Q31" s="2518"/>
      <c r="R31" s="2518"/>
      <c r="S31" s="2518"/>
      <c r="T31" s="2518"/>
      <c r="U31" s="2518"/>
      <c r="V31" s="2518"/>
      <c r="W31" s="2518"/>
      <c r="X31" s="2518"/>
      <c r="Y31" s="2518"/>
      <c r="Z31" s="2518"/>
      <c r="AA31" s="2510">
        <f t="shared" si="13"/>
        <v>0</v>
      </c>
    </row>
    <row r="32" spans="2:27" ht="15.75" customHeight="1">
      <c r="B32" s="3320"/>
      <c r="C32" s="3338"/>
      <c r="D32" s="3340"/>
      <c r="E32" s="2524" t="s">
        <v>141</v>
      </c>
      <c r="F32" s="2528">
        <f>$D$31*F31</f>
        <v>0</v>
      </c>
      <c r="G32" s="2528">
        <f t="shared" ref="G32:Z32" si="16">$D$31*G31</f>
        <v>0</v>
      </c>
      <c r="H32" s="2528">
        <f t="shared" si="16"/>
        <v>0</v>
      </c>
      <c r="I32" s="2528">
        <f t="shared" si="16"/>
        <v>0</v>
      </c>
      <c r="J32" s="2528">
        <f t="shared" si="16"/>
        <v>0</v>
      </c>
      <c r="K32" s="2528">
        <f t="shared" si="16"/>
        <v>0</v>
      </c>
      <c r="L32" s="2528">
        <f t="shared" si="16"/>
        <v>0</v>
      </c>
      <c r="M32" s="2528">
        <f t="shared" si="16"/>
        <v>0</v>
      </c>
      <c r="N32" s="2528">
        <f t="shared" si="16"/>
        <v>0</v>
      </c>
      <c r="O32" s="2528">
        <f t="shared" si="16"/>
        <v>0</v>
      </c>
      <c r="P32" s="2528">
        <f t="shared" si="16"/>
        <v>0</v>
      </c>
      <c r="Q32" s="2528">
        <f t="shared" si="16"/>
        <v>0</v>
      </c>
      <c r="R32" s="2528">
        <f t="shared" si="16"/>
        <v>0</v>
      </c>
      <c r="S32" s="2528">
        <f t="shared" si="16"/>
        <v>0</v>
      </c>
      <c r="T32" s="2528">
        <f t="shared" si="16"/>
        <v>0</v>
      </c>
      <c r="U32" s="2528">
        <f t="shared" si="16"/>
        <v>0</v>
      </c>
      <c r="V32" s="2528">
        <f t="shared" si="16"/>
        <v>0</v>
      </c>
      <c r="W32" s="2528">
        <f t="shared" si="16"/>
        <v>0</v>
      </c>
      <c r="X32" s="2528">
        <f t="shared" si="16"/>
        <v>0</v>
      </c>
      <c r="Y32" s="2528">
        <f t="shared" si="16"/>
        <v>0</v>
      </c>
      <c r="Z32" s="2528">
        <f t="shared" si="16"/>
        <v>0</v>
      </c>
      <c r="AA32" s="2510">
        <f t="shared" si="13"/>
        <v>0</v>
      </c>
    </row>
    <row r="33" spans="2:27" ht="15.75" customHeight="1">
      <c r="B33" s="3320"/>
      <c r="C33" s="3343"/>
      <c r="D33" s="3345"/>
      <c r="E33" s="2524" t="s">
        <v>139</v>
      </c>
      <c r="F33" s="2518"/>
      <c r="G33" s="2518"/>
      <c r="H33" s="2518"/>
      <c r="I33" s="2518"/>
      <c r="J33" s="2518"/>
      <c r="K33" s="2518"/>
      <c r="L33" s="2518"/>
      <c r="M33" s="2518"/>
      <c r="N33" s="2518"/>
      <c r="O33" s="2518"/>
      <c r="P33" s="2518"/>
      <c r="Q33" s="2518"/>
      <c r="R33" s="2518"/>
      <c r="S33" s="2518"/>
      <c r="T33" s="2518"/>
      <c r="U33" s="2518"/>
      <c r="V33" s="2518"/>
      <c r="W33" s="2518"/>
      <c r="X33" s="2518"/>
      <c r="Y33" s="2518"/>
      <c r="Z33" s="2518"/>
      <c r="AA33" s="2510">
        <f t="shared" si="13"/>
        <v>0</v>
      </c>
    </row>
    <row r="34" spans="2:27" ht="15.75" customHeight="1">
      <c r="B34" s="3320"/>
      <c r="C34" s="3344"/>
      <c r="D34" s="3346"/>
      <c r="E34" s="2524" t="s">
        <v>141</v>
      </c>
      <c r="F34" s="2528">
        <f>$D$33*F33</f>
        <v>0</v>
      </c>
      <c r="G34" s="2528">
        <f t="shared" ref="G34:Z34" si="17">$D$33*G33</f>
        <v>0</v>
      </c>
      <c r="H34" s="2528">
        <f t="shared" si="17"/>
        <v>0</v>
      </c>
      <c r="I34" s="2528">
        <f t="shared" si="17"/>
        <v>0</v>
      </c>
      <c r="J34" s="2528">
        <f t="shared" si="17"/>
        <v>0</v>
      </c>
      <c r="K34" s="2528">
        <f t="shared" si="17"/>
        <v>0</v>
      </c>
      <c r="L34" s="2528">
        <f t="shared" si="17"/>
        <v>0</v>
      </c>
      <c r="M34" s="2528">
        <f t="shared" si="17"/>
        <v>0</v>
      </c>
      <c r="N34" s="2528">
        <f t="shared" si="17"/>
        <v>0</v>
      </c>
      <c r="O34" s="2528">
        <f t="shared" si="17"/>
        <v>0</v>
      </c>
      <c r="P34" s="2528">
        <f t="shared" si="17"/>
        <v>0</v>
      </c>
      <c r="Q34" s="2528">
        <f t="shared" si="17"/>
        <v>0</v>
      </c>
      <c r="R34" s="2528">
        <f t="shared" si="17"/>
        <v>0</v>
      </c>
      <c r="S34" s="2528">
        <f t="shared" si="17"/>
        <v>0</v>
      </c>
      <c r="T34" s="2528">
        <f t="shared" si="17"/>
        <v>0</v>
      </c>
      <c r="U34" s="2528">
        <f t="shared" si="17"/>
        <v>0</v>
      </c>
      <c r="V34" s="2528">
        <f t="shared" si="17"/>
        <v>0</v>
      </c>
      <c r="W34" s="2528">
        <f t="shared" si="17"/>
        <v>0</v>
      </c>
      <c r="X34" s="2528">
        <f t="shared" si="17"/>
        <v>0</v>
      </c>
      <c r="Y34" s="2528">
        <f t="shared" si="17"/>
        <v>0</v>
      </c>
      <c r="Z34" s="2528">
        <f t="shared" si="17"/>
        <v>0</v>
      </c>
      <c r="AA34" s="2510">
        <f t="shared" si="13"/>
        <v>0</v>
      </c>
    </row>
    <row r="35" spans="2:27" ht="15.75" customHeight="1">
      <c r="B35" s="3320"/>
      <c r="C35" s="3347"/>
      <c r="D35" s="3348"/>
      <c r="E35" s="2524" t="s">
        <v>139</v>
      </c>
      <c r="F35" s="2518"/>
      <c r="G35" s="2518"/>
      <c r="H35" s="2518"/>
      <c r="I35" s="2518"/>
      <c r="J35" s="2518"/>
      <c r="K35" s="2518"/>
      <c r="L35" s="2518"/>
      <c r="M35" s="2518"/>
      <c r="N35" s="2518"/>
      <c r="O35" s="2518"/>
      <c r="P35" s="2518"/>
      <c r="Q35" s="2518"/>
      <c r="R35" s="2518"/>
      <c r="S35" s="2518"/>
      <c r="T35" s="2518"/>
      <c r="U35" s="2518"/>
      <c r="V35" s="2518"/>
      <c r="W35" s="2518"/>
      <c r="X35" s="2518"/>
      <c r="Y35" s="2518"/>
      <c r="Z35" s="2518"/>
      <c r="AA35" s="2510">
        <f t="shared" si="13"/>
        <v>0</v>
      </c>
    </row>
    <row r="36" spans="2:27" ht="15.75" customHeight="1">
      <c r="B36" s="3320"/>
      <c r="C36" s="3347"/>
      <c r="D36" s="3348"/>
      <c r="E36" s="2524" t="s">
        <v>141</v>
      </c>
      <c r="F36" s="2528">
        <f>$D$35*F35</f>
        <v>0</v>
      </c>
      <c r="G36" s="2528">
        <f t="shared" ref="G36:Z36" si="18">$D$35*G35</f>
        <v>0</v>
      </c>
      <c r="H36" s="2528">
        <f t="shared" si="18"/>
        <v>0</v>
      </c>
      <c r="I36" s="2528">
        <f t="shared" si="18"/>
        <v>0</v>
      </c>
      <c r="J36" s="2528">
        <f t="shared" si="18"/>
        <v>0</v>
      </c>
      <c r="K36" s="2528">
        <f t="shared" si="18"/>
        <v>0</v>
      </c>
      <c r="L36" s="2528">
        <f t="shared" si="18"/>
        <v>0</v>
      </c>
      <c r="M36" s="2528">
        <f t="shared" si="18"/>
        <v>0</v>
      </c>
      <c r="N36" s="2528">
        <f t="shared" si="18"/>
        <v>0</v>
      </c>
      <c r="O36" s="2528">
        <f t="shared" si="18"/>
        <v>0</v>
      </c>
      <c r="P36" s="2528">
        <f t="shared" si="18"/>
        <v>0</v>
      </c>
      <c r="Q36" s="2528">
        <f t="shared" si="18"/>
        <v>0</v>
      </c>
      <c r="R36" s="2528">
        <f t="shared" si="18"/>
        <v>0</v>
      </c>
      <c r="S36" s="2528">
        <f t="shared" si="18"/>
        <v>0</v>
      </c>
      <c r="T36" s="2528">
        <f t="shared" si="18"/>
        <v>0</v>
      </c>
      <c r="U36" s="2528">
        <f t="shared" si="18"/>
        <v>0</v>
      </c>
      <c r="V36" s="2528">
        <f t="shared" si="18"/>
        <v>0</v>
      </c>
      <c r="W36" s="2528">
        <f t="shared" si="18"/>
        <v>0</v>
      </c>
      <c r="X36" s="2528">
        <f t="shared" si="18"/>
        <v>0</v>
      </c>
      <c r="Y36" s="2528">
        <f t="shared" si="18"/>
        <v>0</v>
      </c>
      <c r="Z36" s="2528">
        <f t="shared" si="18"/>
        <v>0</v>
      </c>
      <c r="AA36" s="2510">
        <f t="shared" si="13"/>
        <v>0</v>
      </c>
    </row>
    <row r="37" spans="2:27" ht="15.75" customHeight="1">
      <c r="B37" s="3320"/>
      <c r="C37" s="3343"/>
      <c r="D37" s="3345"/>
      <c r="E37" s="2524" t="s">
        <v>139</v>
      </c>
      <c r="F37" s="2518"/>
      <c r="G37" s="2518"/>
      <c r="H37" s="2518"/>
      <c r="I37" s="2518"/>
      <c r="J37" s="2518"/>
      <c r="K37" s="2518"/>
      <c r="L37" s="2518"/>
      <c r="M37" s="2518"/>
      <c r="N37" s="2518"/>
      <c r="O37" s="2518"/>
      <c r="P37" s="2518"/>
      <c r="Q37" s="2518"/>
      <c r="R37" s="2518"/>
      <c r="S37" s="2518"/>
      <c r="T37" s="2518"/>
      <c r="U37" s="2518"/>
      <c r="V37" s="2518"/>
      <c r="W37" s="2518"/>
      <c r="X37" s="2518"/>
      <c r="Y37" s="2518"/>
      <c r="Z37" s="2518"/>
      <c r="AA37" s="2510">
        <f t="shared" si="13"/>
        <v>0</v>
      </c>
    </row>
    <row r="38" spans="2:27" ht="15.75" customHeight="1">
      <c r="B38" s="3320"/>
      <c r="C38" s="3344"/>
      <c r="D38" s="3346"/>
      <c r="E38" s="2524" t="s">
        <v>141</v>
      </c>
      <c r="F38" s="2528">
        <f>$D$37*F37</f>
        <v>0</v>
      </c>
      <c r="G38" s="2528">
        <f t="shared" ref="G38:Z38" si="19">$D$37*G37</f>
        <v>0</v>
      </c>
      <c r="H38" s="2528">
        <f t="shared" si="19"/>
        <v>0</v>
      </c>
      <c r="I38" s="2528">
        <f t="shared" si="19"/>
        <v>0</v>
      </c>
      <c r="J38" s="2528">
        <f t="shared" si="19"/>
        <v>0</v>
      </c>
      <c r="K38" s="2528">
        <f t="shared" si="19"/>
        <v>0</v>
      </c>
      <c r="L38" s="2528">
        <f t="shared" si="19"/>
        <v>0</v>
      </c>
      <c r="M38" s="2528">
        <f t="shared" si="19"/>
        <v>0</v>
      </c>
      <c r="N38" s="2528">
        <f t="shared" si="19"/>
        <v>0</v>
      </c>
      <c r="O38" s="2528">
        <f t="shared" si="19"/>
        <v>0</v>
      </c>
      <c r="P38" s="2528">
        <f t="shared" si="19"/>
        <v>0</v>
      </c>
      <c r="Q38" s="2528">
        <f t="shared" si="19"/>
        <v>0</v>
      </c>
      <c r="R38" s="2528">
        <f t="shared" si="19"/>
        <v>0</v>
      </c>
      <c r="S38" s="2528">
        <f t="shared" si="19"/>
        <v>0</v>
      </c>
      <c r="T38" s="2528">
        <f t="shared" si="19"/>
        <v>0</v>
      </c>
      <c r="U38" s="2528">
        <f t="shared" si="19"/>
        <v>0</v>
      </c>
      <c r="V38" s="2528">
        <f t="shared" si="19"/>
        <v>0</v>
      </c>
      <c r="W38" s="2528">
        <f t="shared" si="19"/>
        <v>0</v>
      </c>
      <c r="X38" s="2528">
        <f t="shared" si="19"/>
        <v>0</v>
      </c>
      <c r="Y38" s="2528">
        <f t="shared" si="19"/>
        <v>0</v>
      </c>
      <c r="Z38" s="2528">
        <f t="shared" si="19"/>
        <v>0</v>
      </c>
      <c r="AA38" s="2510">
        <f t="shared" si="13"/>
        <v>0</v>
      </c>
    </row>
    <row r="39" spans="2:27" ht="15.75" customHeight="1">
      <c r="B39" s="3320"/>
      <c r="C39" s="3337"/>
      <c r="D39" s="3339"/>
      <c r="E39" s="2524" t="s">
        <v>139</v>
      </c>
      <c r="F39" s="2518"/>
      <c r="G39" s="2518"/>
      <c r="H39" s="2518"/>
      <c r="I39" s="2518"/>
      <c r="J39" s="2518"/>
      <c r="K39" s="2518"/>
      <c r="L39" s="2518"/>
      <c r="M39" s="2518"/>
      <c r="N39" s="2518"/>
      <c r="O39" s="2518"/>
      <c r="P39" s="2518"/>
      <c r="Q39" s="2518"/>
      <c r="R39" s="2518"/>
      <c r="S39" s="2518"/>
      <c r="T39" s="2518"/>
      <c r="U39" s="2518"/>
      <c r="V39" s="2518"/>
      <c r="W39" s="2518"/>
      <c r="X39" s="2518"/>
      <c r="Y39" s="2518"/>
      <c r="Z39" s="2518"/>
      <c r="AA39" s="2510">
        <f t="shared" si="13"/>
        <v>0</v>
      </c>
    </row>
    <row r="40" spans="2:27" ht="15.75" customHeight="1">
      <c r="B40" s="3320"/>
      <c r="C40" s="3338"/>
      <c r="D40" s="3340"/>
      <c r="E40" s="2524" t="s">
        <v>141</v>
      </c>
      <c r="F40" s="2528">
        <f>$D$39*F39</f>
        <v>0</v>
      </c>
      <c r="G40" s="2528">
        <f t="shared" ref="G40:Z40" si="20">$D$39*G39</f>
        <v>0</v>
      </c>
      <c r="H40" s="2528">
        <f t="shared" si="20"/>
        <v>0</v>
      </c>
      <c r="I40" s="2528">
        <f t="shared" si="20"/>
        <v>0</v>
      </c>
      <c r="J40" s="2528">
        <f t="shared" si="20"/>
        <v>0</v>
      </c>
      <c r="K40" s="2528">
        <f t="shared" si="20"/>
        <v>0</v>
      </c>
      <c r="L40" s="2528">
        <f t="shared" si="20"/>
        <v>0</v>
      </c>
      <c r="M40" s="2528">
        <f t="shared" si="20"/>
        <v>0</v>
      </c>
      <c r="N40" s="2528">
        <f t="shared" si="20"/>
        <v>0</v>
      </c>
      <c r="O40" s="2528">
        <f t="shared" si="20"/>
        <v>0</v>
      </c>
      <c r="P40" s="2528">
        <f t="shared" si="20"/>
        <v>0</v>
      </c>
      <c r="Q40" s="2528">
        <f t="shared" si="20"/>
        <v>0</v>
      </c>
      <c r="R40" s="2528">
        <f t="shared" si="20"/>
        <v>0</v>
      </c>
      <c r="S40" s="2528">
        <f t="shared" si="20"/>
        <v>0</v>
      </c>
      <c r="T40" s="2528">
        <f t="shared" si="20"/>
        <v>0</v>
      </c>
      <c r="U40" s="2528">
        <f t="shared" si="20"/>
        <v>0</v>
      </c>
      <c r="V40" s="2528">
        <f t="shared" si="20"/>
        <v>0</v>
      </c>
      <c r="W40" s="2528">
        <f t="shared" si="20"/>
        <v>0</v>
      </c>
      <c r="X40" s="2528">
        <f t="shared" si="20"/>
        <v>0</v>
      </c>
      <c r="Y40" s="2528">
        <f t="shared" si="20"/>
        <v>0</v>
      </c>
      <c r="Z40" s="2528">
        <f t="shared" si="20"/>
        <v>0</v>
      </c>
      <c r="AA40" s="2510">
        <f t="shared" si="13"/>
        <v>0</v>
      </c>
    </row>
    <row r="41" spans="2:27" ht="15.75" customHeight="1">
      <c r="B41" s="3320"/>
      <c r="C41" s="3337"/>
      <c r="D41" s="3339"/>
      <c r="E41" s="2524" t="s">
        <v>139</v>
      </c>
      <c r="F41" s="2518"/>
      <c r="G41" s="2518"/>
      <c r="H41" s="2518"/>
      <c r="I41" s="2518"/>
      <c r="J41" s="2518"/>
      <c r="K41" s="2518"/>
      <c r="L41" s="2518"/>
      <c r="M41" s="2518"/>
      <c r="N41" s="2518"/>
      <c r="O41" s="2518"/>
      <c r="P41" s="2518"/>
      <c r="Q41" s="2518"/>
      <c r="R41" s="2518"/>
      <c r="S41" s="2518"/>
      <c r="T41" s="2518"/>
      <c r="U41" s="2518"/>
      <c r="V41" s="2518"/>
      <c r="W41" s="2518"/>
      <c r="X41" s="2518"/>
      <c r="Y41" s="2518"/>
      <c r="Z41" s="2518"/>
      <c r="AA41" s="2510">
        <f t="shared" si="13"/>
        <v>0</v>
      </c>
    </row>
    <row r="42" spans="2:27" ht="15.75" customHeight="1">
      <c r="B42" s="3321"/>
      <c r="C42" s="3338"/>
      <c r="D42" s="3340"/>
      <c r="E42" s="2524" t="s">
        <v>141</v>
      </c>
      <c r="F42" s="2528">
        <f>$D$41*F41</f>
        <v>0</v>
      </c>
      <c r="G42" s="2528">
        <f t="shared" ref="G42:Z42" si="21">$D$41*G41</f>
        <v>0</v>
      </c>
      <c r="H42" s="2528">
        <f t="shared" si="21"/>
        <v>0</v>
      </c>
      <c r="I42" s="2528">
        <f t="shared" si="21"/>
        <v>0</v>
      </c>
      <c r="J42" s="2528">
        <f t="shared" si="21"/>
        <v>0</v>
      </c>
      <c r="K42" s="2528">
        <f t="shared" si="21"/>
        <v>0</v>
      </c>
      <c r="L42" s="2528">
        <f t="shared" si="21"/>
        <v>0</v>
      </c>
      <c r="M42" s="2528">
        <f t="shared" si="21"/>
        <v>0</v>
      </c>
      <c r="N42" s="2528">
        <f t="shared" si="21"/>
        <v>0</v>
      </c>
      <c r="O42" s="2528">
        <f t="shared" si="21"/>
        <v>0</v>
      </c>
      <c r="P42" s="2528">
        <f t="shared" si="21"/>
        <v>0</v>
      </c>
      <c r="Q42" s="2528">
        <f t="shared" si="21"/>
        <v>0</v>
      </c>
      <c r="R42" s="2528">
        <f t="shared" si="21"/>
        <v>0</v>
      </c>
      <c r="S42" s="2528">
        <f t="shared" si="21"/>
        <v>0</v>
      </c>
      <c r="T42" s="2528">
        <f t="shared" si="21"/>
        <v>0</v>
      </c>
      <c r="U42" s="2528">
        <f t="shared" si="21"/>
        <v>0</v>
      </c>
      <c r="V42" s="2528">
        <f t="shared" si="21"/>
        <v>0</v>
      </c>
      <c r="W42" s="2528">
        <f t="shared" si="21"/>
        <v>0</v>
      </c>
      <c r="X42" s="2528">
        <f t="shared" si="21"/>
        <v>0</v>
      </c>
      <c r="Y42" s="2528">
        <f t="shared" si="21"/>
        <v>0</v>
      </c>
      <c r="Z42" s="2528">
        <f t="shared" si="21"/>
        <v>0</v>
      </c>
      <c r="AA42" s="2510">
        <f t="shared" si="13"/>
        <v>0</v>
      </c>
    </row>
    <row r="43" spans="2:27" ht="15.75" customHeight="1">
      <c r="B43" s="3353" t="s">
        <v>140</v>
      </c>
      <c r="C43" s="3354"/>
      <c r="D43" s="3355"/>
      <c r="E43" s="2525" t="s">
        <v>139</v>
      </c>
      <c r="F43" s="2519">
        <f>SUM(F25,F27,F29,F31,F33,F35,F37,F39,F41)</f>
        <v>0</v>
      </c>
      <c r="G43" s="2511">
        <f t="shared" ref="G43:Z43" si="22">SUM(G25,G27,G29,G31,G33,G35,G37,G39,G41)</f>
        <v>0</v>
      </c>
      <c r="H43" s="2511">
        <f t="shared" si="22"/>
        <v>0</v>
      </c>
      <c r="I43" s="2511">
        <f t="shared" si="22"/>
        <v>0</v>
      </c>
      <c r="J43" s="2511">
        <f t="shared" si="22"/>
        <v>0</v>
      </c>
      <c r="K43" s="2511">
        <f t="shared" si="22"/>
        <v>0</v>
      </c>
      <c r="L43" s="2511">
        <f t="shared" si="22"/>
        <v>0</v>
      </c>
      <c r="M43" s="2511">
        <f t="shared" si="22"/>
        <v>0</v>
      </c>
      <c r="N43" s="2511">
        <f t="shared" si="22"/>
        <v>0</v>
      </c>
      <c r="O43" s="2511">
        <f t="shared" si="22"/>
        <v>0</v>
      </c>
      <c r="P43" s="2511">
        <f t="shared" si="22"/>
        <v>0</v>
      </c>
      <c r="Q43" s="2511">
        <f t="shared" si="22"/>
        <v>0</v>
      </c>
      <c r="R43" s="2511">
        <f t="shared" si="22"/>
        <v>0</v>
      </c>
      <c r="S43" s="2511">
        <f t="shared" si="22"/>
        <v>0</v>
      </c>
      <c r="T43" s="2511">
        <f t="shared" si="22"/>
        <v>0</v>
      </c>
      <c r="U43" s="2511">
        <f t="shared" si="22"/>
        <v>0</v>
      </c>
      <c r="V43" s="2511">
        <f t="shared" si="22"/>
        <v>0</v>
      </c>
      <c r="W43" s="2511">
        <f t="shared" si="22"/>
        <v>0</v>
      </c>
      <c r="X43" s="2511">
        <f t="shared" si="22"/>
        <v>0</v>
      </c>
      <c r="Y43" s="2511">
        <f t="shared" si="22"/>
        <v>0</v>
      </c>
      <c r="Z43" s="2511">
        <f t="shared" si="22"/>
        <v>0</v>
      </c>
      <c r="AA43" s="2510">
        <f t="shared" si="13"/>
        <v>0</v>
      </c>
    </row>
    <row r="44" spans="2:27" ht="15.75" customHeight="1">
      <c r="B44" s="3322"/>
      <c r="C44" s="3323"/>
      <c r="D44" s="3356"/>
      <c r="E44" s="2526" t="s">
        <v>141</v>
      </c>
      <c r="F44" s="2519">
        <f>SUM(F26,F28,F30,F32,F34,F36,F38,F40,F42)</f>
        <v>0</v>
      </c>
      <c r="G44" s="2511">
        <f t="shared" ref="G44:Z44" si="23">SUM(G26,G28,G30,G32,G34,G36,G38,G40,G42)</f>
        <v>0</v>
      </c>
      <c r="H44" s="2511">
        <f t="shared" si="23"/>
        <v>0</v>
      </c>
      <c r="I44" s="2511">
        <f t="shared" si="23"/>
        <v>0</v>
      </c>
      <c r="J44" s="2511">
        <f t="shared" si="23"/>
        <v>0</v>
      </c>
      <c r="K44" s="2511">
        <f t="shared" si="23"/>
        <v>0</v>
      </c>
      <c r="L44" s="2511">
        <f t="shared" si="23"/>
        <v>0</v>
      </c>
      <c r="M44" s="2511">
        <f t="shared" si="23"/>
        <v>0</v>
      </c>
      <c r="N44" s="2511">
        <f t="shared" si="23"/>
        <v>0</v>
      </c>
      <c r="O44" s="2511">
        <f t="shared" si="23"/>
        <v>0</v>
      </c>
      <c r="P44" s="2511">
        <f t="shared" si="23"/>
        <v>0</v>
      </c>
      <c r="Q44" s="2511">
        <f t="shared" si="23"/>
        <v>0</v>
      </c>
      <c r="R44" s="2511">
        <f t="shared" si="23"/>
        <v>0</v>
      </c>
      <c r="S44" s="2511">
        <f t="shared" si="23"/>
        <v>0</v>
      </c>
      <c r="T44" s="2511">
        <f t="shared" si="23"/>
        <v>0</v>
      </c>
      <c r="U44" s="2511">
        <f t="shared" si="23"/>
        <v>0</v>
      </c>
      <c r="V44" s="2511">
        <f t="shared" si="23"/>
        <v>0</v>
      </c>
      <c r="W44" s="2511">
        <f t="shared" si="23"/>
        <v>0</v>
      </c>
      <c r="X44" s="2511">
        <f t="shared" si="23"/>
        <v>0</v>
      </c>
      <c r="Y44" s="2511">
        <f t="shared" si="23"/>
        <v>0</v>
      </c>
      <c r="Z44" s="2511">
        <f t="shared" si="23"/>
        <v>0</v>
      </c>
      <c r="AA44" s="2508">
        <f t="shared" si="13"/>
        <v>0</v>
      </c>
    </row>
    <row r="45" spans="2:27" ht="15.75" customHeight="1">
      <c r="B45" s="3326" t="s">
        <v>143</v>
      </c>
      <c r="C45" s="3357"/>
      <c r="D45" s="3358"/>
      <c r="E45" s="2527" t="s">
        <v>139</v>
      </c>
      <c r="F45" s="2520">
        <f>SUM(F23,F43)</f>
        <v>0</v>
      </c>
      <c r="G45" s="2512">
        <f t="shared" ref="G45:Z45" si="24">SUM(G23,G43)</f>
        <v>0</v>
      </c>
      <c r="H45" s="2512">
        <f t="shared" si="24"/>
        <v>0</v>
      </c>
      <c r="I45" s="2512">
        <f t="shared" si="24"/>
        <v>0</v>
      </c>
      <c r="J45" s="2512">
        <f t="shared" si="24"/>
        <v>0</v>
      </c>
      <c r="K45" s="2512">
        <f t="shared" si="24"/>
        <v>0</v>
      </c>
      <c r="L45" s="2512">
        <f t="shared" si="24"/>
        <v>0</v>
      </c>
      <c r="M45" s="2512">
        <f t="shared" si="24"/>
        <v>0</v>
      </c>
      <c r="N45" s="2512">
        <f t="shared" si="24"/>
        <v>0</v>
      </c>
      <c r="O45" s="2512">
        <f t="shared" si="24"/>
        <v>0</v>
      </c>
      <c r="P45" s="2512">
        <f t="shared" si="24"/>
        <v>0</v>
      </c>
      <c r="Q45" s="2512">
        <f t="shared" si="24"/>
        <v>0</v>
      </c>
      <c r="R45" s="2512">
        <f t="shared" si="24"/>
        <v>0</v>
      </c>
      <c r="S45" s="2512">
        <f t="shared" si="24"/>
        <v>0</v>
      </c>
      <c r="T45" s="2512">
        <f t="shared" si="24"/>
        <v>0</v>
      </c>
      <c r="U45" s="2512">
        <f t="shared" si="24"/>
        <v>0</v>
      </c>
      <c r="V45" s="2512">
        <f t="shared" si="24"/>
        <v>0</v>
      </c>
      <c r="W45" s="2512">
        <f t="shared" si="24"/>
        <v>0</v>
      </c>
      <c r="X45" s="2512">
        <f t="shared" si="24"/>
        <v>0</v>
      </c>
      <c r="Y45" s="2512">
        <f t="shared" si="24"/>
        <v>0</v>
      </c>
      <c r="Z45" s="2513">
        <f t="shared" si="24"/>
        <v>0</v>
      </c>
      <c r="AA45" s="2509">
        <f>SUM(F45:Z45)</f>
        <v>0</v>
      </c>
    </row>
    <row r="46" spans="2:27" ht="15.75" customHeight="1">
      <c r="B46" s="3322"/>
      <c r="C46" s="3323"/>
      <c r="D46" s="3356"/>
      <c r="E46" s="2526" t="s">
        <v>141</v>
      </c>
      <c r="F46" s="2521">
        <f>SUM(F24,F44)</f>
        <v>0</v>
      </c>
      <c r="G46" s="2514">
        <f t="shared" ref="G46:Z46" si="25">SUM(G24,G44)</f>
        <v>0</v>
      </c>
      <c r="H46" s="2514">
        <f t="shared" si="25"/>
        <v>0</v>
      </c>
      <c r="I46" s="2514">
        <f t="shared" si="25"/>
        <v>0</v>
      </c>
      <c r="J46" s="2514">
        <f t="shared" si="25"/>
        <v>0</v>
      </c>
      <c r="K46" s="2514">
        <f t="shared" si="25"/>
        <v>0</v>
      </c>
      <c r="L46" s="2514">
        <f t="shared" si="25"/>
        <v>0</v>
      </c>
      <c r="M46" s="2514">
        <f t="shared" si="25"/>
        <v>0</v>
      </c>
      <c r="N46" s="2514">
        <f t="shared" si="25"/>
        <v>0</v>
      </c>
      <c r="O46" s="2514">
        <f t="shared" si="25"/>
        <v>0</v>
      </c>
      <c r="P46" s="2514">
        <f t="shared" si="25"/>
        <v>0</v>
      </c>
      <c r="Q46" s="2514">
        <f t="shared" si="25"/>
        <v>0</v>
      </c>
      <c r="R46" s="2514">
        <f t="shared" si="25"/>
        <v>0</v>
      </c>
      <c r="S46" s="2514">
        <f t="shared" si="25"/>
        <v>0</v>
      </c>
      <c r="T46" s="2514">
        <f t="shared" si="25"/>
        <v>0</v>
      </c>
      <c r="U46" s="2514">
        <f t="shared" si="25"/>
        <v>0</v>
      </c>
      <c r="V46" s="2514">
        <f t="shared" si="25"/>
        <v>0</v>
      </c>
      <c r="W46" s="2514">
        <f t="shared" si="25"/>
        <v>0</v>
      </c>
      <c r="X46" s="2514">
        <f t="shared" si="25"/>
        <v>0</v>
      </c>
      <c r="Y46" s="2514">
        <f t="shared" si="25"/>
        <v>0</v>
      </c>
      <c r="Z46" s="2515">
        <f t="shared" si="25"/>
        <v>0</v>
      </c>
      <c r="AA46" s="2508">
        <f>SUM(F46:Z46)</f>
        <v>0</v>
      </c>
    </row>
    <row r="47" spans="2:27" ht="17.100000000000001" customHeight="1">
      <c r="B47" s="115"/>
      <c r="C47" s="120"/>
    </row>
    <row r="48" spans="2:27" ht="17.100000000000001" customHeight="1">
      <c r="C48" s="120"/>
    </row>
  </sheetData>
  <sheetProtection insertRows="0"/>
  <protectedRanges>
    <protectedRange sqref="C5:Z22 C25:Z42" name="範囲1"/>
  </protectedRanges>
  <mergeCells count="50">
    <mergeCell ref="C33:C34"/>
    <mergeCell ref="D33:D34"/>
    <mergeCell ref="B43:C44"/>
    <mergeCell ref="D43:D44"/>
    <mergeCell ref="B45:C46"/>
    <mergeCell ref="D45:D46"/>
    <mergeCell ref="C37:C38"/>
    <mergeCell ref="D37:D38"/>
    <mergeCell ref="C39:C40"/>
    <mergeCell ref="D39:D40"/>
    <mergeCell ref="C41:C42"/>
    <mergeCell ref="D41:D42"/>
    <mergeCell ref="D17:D18"/>
    <mergeCell ref="C35:C36"/>
    <mergeCell ref="D35:D36"/>
    <mergeCell ref="C21:C22"/>
    <mergeCell ref="D21:D22"/>
    <mergeCell ref="B23:C24"/>
    <mergeCell ref="D23:D24"/>
    <mergeCell ref="B25:B42"/>
    <mergeCell ref="C25:C26"/>
    <mergeCell ref="D25:D26"/>
    <mergeCell ref="C27:C28"/>
    <mergeCell ref="D27:D28"/>
    <mergeCell ref="C29:C30"/>
    <mergeCell ref="D29:D30"/>
    <mergeCell ref="C31:C32"/>
    <mergeCell ref="D31:D32"/>
    <mergeCell ref="C19:C20"/>
    <mergeCell ref="D19:D20"/>
    <mergeCell ref="B5:B22"/>
    <mergeCell ref="C5:C6"/>
    <mergeCell ref="D5:D6"/>
    <mergeCell ref="C7:C8"/>
    <mergeCell ref="D7:D8"/>
    <mergeCell ref="C9:C10"/>
    <mergeCell ref="D9:D10"/>
    <mergeCell ref="C11:C12"/>
    <mergeCell ref="D11:D12"/>
    <mergeCell ref="C13:C14"/>
    <mergeCell ref="D13:D14"/>
    <mergeCell ref="C15:C16"/>
    <mergeCell ref="D15:D16"/>
    <mergeCell ref="C17:C18"/>
    <mergeCell ref="B1:AA1"/>
    <mergeCell ref="Z2:AA2"/>
    <mergeCell ref="B3:C4"/>
    <mergeCell ref="D3:D4"/>
    <mergeCell ref="E3:Z3"/>
    <mergeCell ref="AA3:AA4"/>
  </mergeCells>
  <phoneticPr fontId="3"/>
  <printOptions horizontalCentered="1"/>
  <pageMargins left="0.51181102362204722" right="0.54" top="0.98425196850393704" bottom="0.98425196850393704" header="0.51181102362204722" footer="0.51181102362204722"/>
  <pageSetup paperSize="8" scale="92" orientation="landscape" r:id="rId1"/>
  <headerFooter alignWithMargins="0">
    <oddHeader>&amp;R&amp;"ＭＳ 明朝,標準"（&amp;A）</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8"/>
  <sheetViews>
    <sheetView showGridLines="0" view="pageBreakPreview" zoomScale="80" zoomScaleNormal="85" zoomScaleSheetLayoutView="80" workbookViewId="0">
      <selection activeCell="J52" sqref="J52"/>
    </sheetView>
  </sheetViews>
  <sheetFormatPr defaultColWidth="8.25" defaultRowHeight="30" customHeight="1"/>
  <cols>
    <col min="1" max="1" width="8.625" style="115" bestFit="1" customWidth="1"/>
    <col min="2" max="2" width="3.125" style="116" customWidth="1"/>
    <col min="3" max="3" width="18.75" style="116" customWidth="1"/>
    <col min="4" max="4" width="13.25" style="116" customWidth="1"/>
    <col min="5" max="5" width="4.625" style="116" customWidth="1"/>
    <col min="6" max="26" width="7.625" style="115" customWidth="1"/>
    <col min="27" max="27" width="9.25" style="115" customWidth="1"/>
    <col min="28" max="256" width="8.25" style="115"/>
    <col min="257" max="257" width="8.625" style="115" bestFit="1" customWidth="1"/>
    <col min="258" max="258" width="3.125" style="115" customWidth="1"/>
    <col min="259" max="259" width="18.75" style="115" customWidth="1"/>
    <col min="260" max="260" width="11.625" style="115" customWidth="1"/>
    <col min="261" max="261" width="4.625" style="115" customWidth="1"/>
    <col min="262" max="282" width="7.625" style="115" customWidth="1"/>
    <col min="283" max="283" width="9.25" style="115" customWidth="1"/>
    <col min="284" max="512" width="8.25" style="115"/>
    <col min="513" max="513" width="8.625" style="115" bestFit="1" customWidth="1"/>
    <col min="514" max="514" width="3.125" style="115" customWidth="1"/>
    <col min="515" max="515" width="18.75" style="115" customWidth="1"/>
    <col min="516" max="516" width="11.625" style="115" customWidth="1"/>
    <col min="517" max="517" width="4.625" style="115" customWidth="1"/>
    <col min="518" max="538" width="7.625" style="115" customWidth="1"/>
    <col min="539" max="539" width="9.25" style="115" customWidth="1"/>
    <col min="540" max="768" width="8.25" style="115"/>
    <col min="769" max="769" width="8.625" style="115" bestFit="1" customWidth="1"/>
    <col min="770" max="770" width="3.125" style="115" customWidth="1"/>
    <col min="771" max="771" width="18.75" style="115" customWidth="1"/>
    <col min="772" max="772" width="11.625" style="115" customWidth="1"/>
    <col min="773" max="773" width="4.625" style="115" customWidth="1"/>
    <col min="774" max="794" width="7.625" style="115" customWidth="1"/>
    <col min="795" max="795" width="9.25" style="115" customWidth="1"/>
    <col min="796" max="1024" width="8.25" style="115"/>
    <col min="1025" max="1025" width="8.625" style="115" bestFit="1" customWidth="1"/>
    <col min="1026" max="1026" width="3.125" style="115" customWidth="1"/>
    <col min="1027" max="1027" width="18.75" style="115" customWidth="1"/>
    <col min="1028" max="1028" width="11.625" style="115" customWidth="1"/>
    <col min="1029" max="1029" width="4.625" style="115" customWidth="1"/>
    <col min="1030" max="1050" width="7.625" style="115" customWidth="1"/>
    <col min="1051" max="1051" width="9.25" style="115" customWidth="1"/>
    <col min="1052" max="1280" width="8.25" style="115"/>
    <col min="1281" max="1281" width="8.625" style="115" bestFit="1" customWidth="1"/>
    <col min="1282" max="1282" width="3.125" style="115" customWidth="1"/>
    <col min="1283" max="1283" width="18.75" style="115" customWidth="1"/>
    <col min="1284" max="1284" width="11.625" style="115" customWidth="1"/>
    <col min="1285" max="1285" width="4.625" style="115" customWidth="1"/>
    <col min="1286" max="1306" width="7.625" style="115" customWidth="1"/>
    <col min="1307" max="1307" width="9.25" style="115" customWidth="1"/>
    <col min="1308" max="1536" width="8.25" style="115"/>
    <col min="1537" max="1537" width="8.625" style="115" bestFit="1" customWidth="1"/>
    <col min="1538" max="1538" width="3.125" style="115" customWidth="1"/>
    <col min="1539" max="1539" width="18.75" style="115" customWidth="1"/>
    <col min="1540" max="1540" width="11.625" style="115" customWidth="1"/>
    <col min="1541" max="1541" width="4.625" style="115" customWidth="1"/>
    <col min="1542" max="1562" width="7.625" style="115" customWidth="1"/>
    <col min="1563" max="1563" width="9.25" style="115" customWidth="1"/>
    <col min="1564" max="1792" width="8.25" style="115"/>
    <col min="1793" max="1793" width="8.625" style="115" bestFit="1" customWidth="1"/>
    <col min="1794" max="1794" width="3.125" style="115" customWidth="1"/>
    <col min="1795" max="1795" width="18.75" style="115" customWidth="1"/>
    <col min="1796" max="1796" width="11.625" style="115" customWidth="1"/>
    <col min="1797" max="1797" width="4.625" style="115" customWidth="1"/>
    <col min="1798" max="1818" width="7.625" style="115" customWidth="1"/>
    <col min="1819" max="1819" width="9.25" style="115" customWidth="1"/>
    <col min="1820" max="2048" width="8.25" style="115"/>
    <col min="2049" max="2049" width="8.625" style="115" bestFit="1" customWidth="1"/>
    <col min="2050" max="2050" width="3.125" style="115" customWidth="1"/>
    <col min="2051" max="2051" width="18.75" style="115" customWidth="1"/>
    <col min="2052" max="2052" width="11.625" style="115" customWidth="1"/>
    <col min="2053" max="2053" width="4.625" style="115" customWidth="1"/>
    <col min="2054" max="2074" width="7.625" style="115" customWidth="1"/>
    <col min="2075" max="2075" width="9.25" style="115" customWidth="1"/>
    <col min="2076" max="2304" width="8.25" style="115"/>
    <col min="2305" max="2305" width="8.625" style="115" bestFit="1" customWidth="1"/>
    <col min="2306" max="2306" width="3.125" style="115" customWidth="1"/>
    <col min="2307" max="2307" width="18.75" style="115" customWidth="1"/>
    <col min="2308" max="2308" width="11.625" style="115" customWidth="1"/>
    <col min="2309" max="2309" width="4.625" style="115" customWidth="1"/>
    <col min="2310" max="2330" width="7.625" style="115" customWidth="1"/>
    <col min="2331" max="2331" width="9.25" style="115" customWidth="1"/>
    <col min="2332" max="2560" width="8.25" style="115"/>
    <col min="2561" max="2561" width="8.625" style="115" bestFit="1" customWidth="1"/>
    <col min="2562" max="2562" width="3.125" style="115" customWidth="1"/>
    <col min="2563" max="2563" width="18.75" style="115" customWidth="1"/>
    <col min="2564" max="2564" width="11.625" style="115" customWidth="1"/>
    <col min="2565" max="2565" width="4.625" style="115" customWidth="1"/>
    <col min="2566" max="2586" width="7.625" style="115" customWidth="1"/>
    <col min="2587" max="2587" width="9.25" style="115" customWidth="1"/>
    <col min="2588" max="2816" width="8.25" style="115"/>
    <col min="2817" max="2817" width="8.625" style="115" bestFit="1" customWidth="1"/>
    <col min="2818" max="2818" width="3.125" style="115" customWidth="1"/>
    <col min="2819" max="2819" width="18.75" style="115" customWidth="1"/>
    <col min="2820" max="2820" width="11.625" style="115" customWidth="1"/>
    <col min="2821" max="2821" width="4.625" style="115" customWidth="1"/>
    <col min="2822" max="2842" width="7.625" style="115" customWidth="1"/>
    <col min="2843" max="2843" width="9.25" style="115" customWidth="1"/>
    <col min="2844" max="3072" width="8.25" style="115"/>
    <col min="3073" max="3073" width="8.625" style="115" bestFit="1" customWidth="1"/>
    <col min="3074" max="3074" width="3.125" style="115" customWidth="1"/>
    <col min="3075" max="3075" width="18.75" style="115" customWidth="1"/>
    <col min="3076" max="3076" width="11.625" style="115" customWidth="1"/>
    <col min="3077" max="3077" width="4.625" style="115" customWidth="1"/>
    <col min="3078" max="3098" width="7.625" style="115" customWidth="1"/>
    <col min="3099" max="3099" width="9.25" style="115" customWidth="1"/>
    <col min="3100" max="3328" width="8.25" style="115"/>
    <col min="3329" max="3329" width="8.625" style="115" bestFit="1" customWidth="1"/>
    <col min="3330" max="3330" width="3.125" style="115" customWidth="1"/>
    <col min="3331" max="3331" width="18.75" style="115" customWidth="1"/>
    <col min="3332" max="3332" width="11.625" style="115" customWidth="1"/>
    <col min="3333" max="3333" width="4.625" style="115" customWidth="1"/>
    <col min="3334" max="3354" width="7.625" style="115" customWidth="1"/>
    <col min="3355" max="3355" width="9.25" style="115" customWidth="1"/>
    <col min="3356" max="3584" width="8.25" style="115"/>
    <col min="3585" max="3585" width="8.625" style="115" bestFit="1" customWidth="1"/>
    <col min="3586" max="3586" width="3.125" style="115" customWidth="1"/>
    <col min="3587" max="3587" width="18.75" style="115" customWidth="1"/>
    <col min="3588" max="3588" width="11.625" style="115" customWidth="1"/>
    <col min="3589" max="3589" width="4.625" style="115" customWidth="1"/>
    <col min="3590" max="3610" width="7.625" style="115" customWidth="1"/>
    <col min="3611" max="3611" width="9.25" style="115" customWidth="1"/>
    <col min="3612" max="3840" width="8.25" style="115"/>
    <col min="3841" max="3841" width="8.625" style="115" bestFit="1" customWidth="1"/>
    <col min="3842" max="3842" width="3.125" style="115" customWidth="1"/>
    <col min="3843" max="3843" width="18.75" style="115" customWidth="1"/>
    <col min="3844" max="3844" width="11.625" style="115" customWidth="1"/>
    <col min="3845" max="3845" width="4.625" style="115" customWidth="1"/>
    <col min="3846" max="3866" width="7.625" style="115" customWidth="1"/>
    <col min="3867" max="3867" width="9.25" style="115" customWidth="1"/>
    <col min="3868" max="4096" width="8.25" style="115"/>
    <col min="4097" max="4097" width="8.625" style="115" bestFit="1" customWidth="1"/>
    <col min="4098" max="4098" width="3.125" style="115" customWidth="1"/>
    <col min="4099" max="4099" width="18.75" style="115" customWidth="1"/>
    <col min="4100" max="4100" width="11.625" style="115" customWidth="1"/>
    <col min="4101" max="4101" width="4.625" style="115" customWidth="1"/>
    <col min="4102" max="4122" width="7.625" style="115" customWidth="1"/>
    <col min="4123" max="4123" width="9.25" style="115" customWidth="1"/>
    <col min="4124" max="4352" width="8.25" style="115"/>
    <col min="4353" max="4353" width="8.625" style="115" bestFit="1" customWidth="1"/>
    <col min="4354" max="4354" width="3.125" style="115" customWidth="1"/>
    <col min="4355" max="4355" width="18.75" style="115" customWidth="1"/>
    <col min="4356" max="4356" width="11.625" style="115" customWidth="1"/>
    <col min="4357" max="4357" width="4.625" style="115" customWidth="1"/>
    <col min="4358" max="4378" width="7.625" style="115" customWidth="1"/>
    <col min="4379" max="4379" width="9.25" style="115" customWidth="1"/>
    <col min="4380" max="4608" width="8.25" style="115"/>
    <col min="4609" max="4609" width="8.625" style="115" bestFit="1" customWidth="1"/>
    <col min="4610" max="4610" width="3.125" style="115" customWidth="1"/>
    <col min="4611" max="4611" width="18.75" style="115" customWidth="1"/>
    <col min="4612" max="4612" width="11.625" style="115" customWidth="1"/>
    <col min="4613" max="4613" width="4.625" style="115" customWidth="1"/>
    <col min="4614" max="4634" width="7.625" style="115" customWidth="1"/>
    <col min="4635" max="4635" width="9.25" style="115" customWidth="1"/>
    <col min="4636" max="4864" width="8.25" style="115"/>
    <col min="4865" max="4865" width="8.625" style="115" bestFit="1" customWidth="1"/>
    <col min="4866" max="4866" width="3.125" style="115" customWidth="1"/>
    <col min="4867" max="4867" width="18.75" style="115" customWidth="1"/>
    <col min="4868" max="4868" width="11.625" style="115" customWidth="1"/>
    <col min="4869" max="4869" width="4.625" style="115" customWidth="1"/>
    <col min="4870" max="4890" width="7.625" style="115" customWidth="1"/>
    <col min="4891" max="4891" width="9.25" style="115" customWidth="1"/>
    <col min="4892" max="5120" width="8.25" style="115"/>
    <col min="5121" max="5121" width="8.625" style="115" bestFit="1" customWidth="1"/>
    <col min="5122" max="5122" width="3.125" style="115" customWidth="1"/>
    <col min="5123" max="5123" width="18.75" style="115" customWidth="1"/>
    <col min="5124" max="5124" width="11.625" style="115" customWidth="1"/>
    <col min="5125" max="5125" width="4.625" style="115" customWidth="1"/>
    <col min="5126" max="5146" width="7.625" style="115" customWidth="1"/>
    <col min="5147" max="5147" width="9.25" style="115" customWidth="1"/>
    <col min="5148" max="5376" width="8.25" style="115"/>
    <col min="5377" max="5377" width="8.625" style="115" bestFit="1" customWidth="1"/>
    <col min="5378" max="5378" width="3.125" style="115" customWidth="1"/>
    <col min="5379" max="5379" width="18.75" style="115" customWidth="1"/>
    <col min="5380" max="5380" width="11.625" style="115" customWidth="1"/>
    <col min="5381" max="5381" width="4.625" style="115" customWidth="1"/>
    <col min="5382" max="5402" width="7.625" style="115" customWidth="1"/>
    <col min="5403" max="5403" width="9.25" style="115" customWidth="1"/>
    <col min="5404" max="5632" width="8.25" style="115"/>
    <col min="5633" max="5633" width="8.625" style="115" bestFit="1" customWidth="1"/>
    <col min="5634" max="5634" width="3.125" style="115" customWidth="1"/>
    <col min="5635" max="5635" width="18.75" style="115" customWidth="1"/>
    <col min="5636" max="5636" width="11.625" style="115" customWidth="1"/>
    <col min="5637" max="5637" width="4.625" style="115" customWidth="1"/>
    <col min="5638" max="5658" width="7.625" style="115" customWidth="1"/>
    <col min="5659" max="5659" width="9.25" style="115" customWidth="1"/>
    <col min="5660" max="5888" width="8.25" style="115"/>
    <col min="5889" max="5889" width="8.625" style="115" bestFit="1" customWidth="1"/>
    <col min="5890" max="5890" width="3.125" style="115" customWidth="1"/>
    <col min="5891" max="5891" width="18.75" style="115" customWidth="1"/>
    <col min="5892" max="5892" width="11.625" style="115" customWidth="1"/>
    <col min="5893" max="5893" width="4.625" style="115" customWidth="1"/>
    <col min="5894" max="5914" width="7.625" style="115" customWidth="1"/>
    <col min="5915" max="5915" width="9.25" style="115" customWidth="1"/>
    <col min="5916" max="6144" width="8.25" style="115"/>
    <col min="6145" max="6145" width="8.625" style="115" bestFit="1" customWidth="1"/>
    <col min="6146" max="6146" width="3.125" style="115" customWidth="1"/>
    <col min="6147" max="6147" width="18.75" style="115" customWidth="1"/>
    <col min="6148" max="6148" width="11.625" style="115" customWidth="1"/>
    <col min="6149" max="6149" width="4.625" style="115" customWidth="1"/>
    <col min="6150" max="6170" width="7.625" style="115" customWidth="1"/>
    <col min="6171" max="6171" width="9.25" style="115" customWidth="1"/>
    <col min="6172" max="6400" width="8.25" style="115"/>
    <col min="6401" max="6401" width="8.625" style="115" bestFit="1" customWidth="1"/>
    <col min="6402" max="6402" width="3.125" style="115" customWidth="1"/>
    <col min="6403" max="6403" width="18.75" style="115" customWidth="1"/>
    <col min="6404" max="6404" width="11.625" style="115" customWidth="1"/>
    <col min="6405" max="6405" width="4.625" style="115" customWidth="1"/>
    <col min="6406" max="6426" width="7.625" style="115" customWidth="1"/>
    <col min="6427" max="6427" width="9.25" style="115" customWidth="1"/>
    <col min="6428" max="6656" width="8.25" style="115"/>
    <col min="6657" max="6657" width="8.625" style="115" bestFit="1" customWidth="1"/>
    <col min="6658" max="6658" width="3.125" style="115" customWidth="1"/>
    <col min="6659" max="6659" width="18.75" style="115" customWidth="1"/>
    <col min="6660" max="6660" width="11.625" style="115" customWidth="1"/>
    <col min="6661" max="6661" width="4.625" style="115" customWidth="1"/>
    <col min="6662" max="6682" width="7.625" style="115" customWidth="1"/>
    <col min="6683" max="6683" width="9.25" style="115" customWidth="1"/>
    <col min="6684" max="6912" width="8.25" style="115"/>
    <col min="6913" max="6913" width="8.625" style="115" bestFit="1" customWidth="1"/>
    <col min="6914" max="6914" width="3.125" style="115" customWidth="1"/>
    <col min="6915" max="6915" width="18.75" style="115" customWidth="1"/>
    <col min="6916" max="6916" width="11.625" style="115" customWidth="1"/>
    <col min="6917" max="6917" width="4.625" style="115" customWidth="1"/>
    <col min="6918" max="6938" width="7.625" style="115" customWidth="1"/>
    <col min="6939" max="6939" width="9.25" style="115" customWidth="1"/>
    <col min="6940" max="7168" width="8.25" style="115"/>
    <col min="7169" max="7169" width="8.625" style="115" bestFit="1" customWidth="1"/>
    <col min="7170" max="7170" width="3.125" style="115" customWidth="1"/>
    <col min="7171" max="7171" width="18.75" style="115" customWidth="1"/>
    <col min="7172" max="7172" width="11.625" style="115" customWidth="1"/>
    <col min="7173" max="7173" width="4.625" style="115" customWidth="1"/>
    <col min="7174" max="7194" width="7.625" style="115" customWidth="1"/>
    <col min="7195" max="7195" width="9.25" style="115" customWidth="1"/>
    <col min="7196" max="7424" width="8.25" style="115"/>
    <col min="7425" max="7425" width="8.625" style="115" bestFit="1" customWidth="1"/>
    <col min="7426" max="7426" width="3.125" style="115" customWidth="1"/>
    <col min="7427" max="7427" width="18.75" style="115" customWidth="1"/>
    <col min="7428" max="7428" width="11.625" style="115" customWidth="1"/>
    <col min="7429" max="7429" width="4.625" style="115" customWidth="1"/>
    <col min="7430" max="7450" width="7.625" style="115" customWidth="1"/>
    <col min="7451" max="7451" width="9.25" style="115" customWidth="1"/>
    <col min="7452" max="7680" width="8.25" style="115"/>
    <col min="7681" max="7681" width="8.625" style="115" bestFit="1" customWidth="1"/>
    <col min="7682" max="7682" width="3.125" style="115" customWidth="1"/>
    <col min="7683" max="7683" width="18.75" style="115" customWidth="1"/>
    <col min="7684" max="7684" width="11.625" style="115" customWidth="1"/>
    <col min="7685" max="7685" width="4.625" style="115" customWidth="1"/>
    <col min="7686" max="7706" width="7.625" style="115" customWidth="1"/>
    <col min="7707" max="7707" width="9.25" style="115" customWidth="1"/>
    <col min="7708" max="7936" width="8.25" style="115"/>
    <col min="7937" max="7937" width="8.625" style="115" bestFit="1" customWidth="1"/>
    <col min="7938" max="7938" width="3.125" style="115" customWidth="1"/>
    <col min="7939" max="7939" width="18.75" style="115" customWidth="1"/>
    <col min="7940" max="7940" width="11.625" style="115" customWidth="1"/>
    <col min="7941" max="7941" width="4.625" style="115" customWidth="1"/>
    <col min="7942" max="7962" width="7.625" style="115" customWidth="1"/>
    <col min="7963" max="7963" width="9.25" style="115" customWidth="1"/>
    <col min="7964" max="8192" width="8.25" style="115"/>
    <col min="8193" max="8193" width="8.625" style="115" bestFit="1" customWidth="1"/>
    <col min="8194" max="8194" width="3.125" style="115" customWidth="1"/>
    <col min="8195" max="8195" width="18.75" style="115" customWidth="1"/>
    <col min="8196" max="8196" width="11.625" style="115" customWidth="1"/>
    <col min="8197" max="8197" width="4.625" style="115" customWidth="1"/>
    <col min="8198" max="8218" width="7.625" style="115" customWidth="1"/>
    <col min="8219" max="8219" width="9.25" style="115" customWidth="1"/>
    <col min="8220" max="8448" width="8.25" style="115"/>
    <col min="8449" max="8449" width="8.625" style="115" bestFit="1" customWidth="1"/>
    <col min="8450" max="8450" width="3.125" style="115" customWidth="1"/>
    <col min="8451" max="8451" width="18.75" style="115" customWidth="1"/>
    <col min="8452" max="8452" width="11.625" style="115" customWidth="1"/>
    <col min="8453" max="8453" width="4.625" style="115" customWidth="1"/>
    <col min="8454" max="8474" width="7.625" style="115" customWidth="1"/>
    <col min="8475" max="8475" width="9.25" style="115" customWidth="1"/>
    <col min="8476" max="8704" width="8.25" style="115"/>
    <col min="8705" max="8705" width="8.625" style="115" bestFit="1" customWidth="1"/>
    <col min="8706" max="8706" width="3.125" style="115" customWidth="1"/>
    <col min="8707" max="8707" width="18.75" style="115" customWidth="1"/>
    <col min="8708" max="8708" width="11.625" style="115" customWidth="1"/>
    <col min="8709" max="8709" width="4.625" style="115" customWidth="1"/>
    <col min="8710" max="8730" width="7.625" style="115" customWidth="1"/>
    <col min="8731" max="8731" width="9.25" style="115" customWidth="1"/>
    <col min="8732" max="8960" width="8.25" style="115"/>
    <col min="8961" max="8961" width="8.625" style="115" bestFit="1" customWidth="1"/>
    <col min="8962" max="8962" width="3.125" style="115" customWidth="1"/>
    <col min="8963" max="8963" width="18.75" style="115" customWidth="1"/>
    <col min="8964" max="8964" width="11.625" style="115" customWidth="1"/>
    <col min="8965" max="8965" width="4.625" style="115" customWidth="1"/>
    <col min="8966" max="8986" width="7.625" style="115" customWidth="1"/>
    <col min="8987" max="8987" width="9.25" style="115" customWidth="1"/>
    <col min="8988" max="9216" width="8.25" style="115"/>
    <col min="9217" max="9217" width="8.625" style="115" bestFit="1" customWidth="1"/>
    <col min="9218" max="9218" width="3.125" style="115" customWidth="1"/>
    <col min="9219" max="9219" width="18.75" style="115" customWidth="1"/>
    <col min="9220" max="9220" width="11.625" style="115" customWidth="1"/>
    <col min="9221" max="9221" width="4.625" style="115" customWidth="1"/>
    <col min="9222" max="9242" width="7.625" style="115" customWidth="1"/>
    <col min="9243" max="9243" width="9.25" style="115" customWidth="1"/>
    <col min="9244" max="9472" width="8.25" style="115"/>
    <col min="9473" max="9473" width="8.625" style="115" bestFit="1" customWidth="1"/>
    <col min="9474" max="9474" width="3.125" style="115" customWidth="1"/>
    <col min="9475" max="9475" width="18.75" style="115" customWidth="1"/>
    <col min="9476" max="9476" width="11.625" style="115" customWidth="1"/>
    <col min="9477" max="9477" width="4.625" style="115" customWidth="1"/>
    <col min="9478" max="9498" width="7.625" style="115" customWidth="1"/>
    <col min="9499" max="9499" width="9.25" style="115" customWidth="1"/>
    <col min="9500" max="9728" width="8.25" style="115"/>
    <col min="9729" max="9729" width="8.625" style="115" bestFit="1" customWidth="1"/>
    <col min="9730" max="9730" width="3.125" style="115" customWidth="1"/>
    <col min="9731" max="9731" width="18.75" style="115" customWidth="1"/>
    <col min="9732" max="9732" width="11.625" style="115" customWidth="1"/>
    <col min="9733" max="9733" width="4.625" style="115" customWidth="1"/>
    <col min="9734" max="9754" width="7.625" style="115" customWidth="1"/>
    <col min="9755" max="9755" width="9.25" style="115" customWidth="1"/>
    <col min="9756" max="9984" width="8.25" style="115"/>
    <col min="9985" max="9985" width="8.625" style="115" bestFit="1" customWidth="1"/>
    <col min="9986" max="9986" width="3.125" style="115" customWidth="1"/>
    <col min="9987" max="9987" width="18.75" style="115" customWidth="1"/>
    <col min="9988" max="9988" width="11.625" style="115" customWidth="1"/>
    <col min="9989" max="9989" width="4.625" style="115" customWidth="1"/>
    <col min="9990" max="10010" width="7.625" style="115" customWidth="1"/>
    <col min="10011" max="10011" width="9.25" style="115" customWidth="1"/>
    <col min="10012" max="10240" width="8.25" style="115"/>
    <col min="10241" max="10241" width="8.625" style="115" bestFit="1" customWidth="1"/>
    <col min="10242" max="10242" width="3.125" style="115" customWidth="1"/>
    <col min="10243" max="10243" width="18.75" style="115" customWidth="1"/>
    <col min="10244" max="10244" width="11.625" style="115" customWidth="1"/>
    <col min="10245" max="10245" width="4.625" style="115" customWidth="1"/>
    <col min="10246" max="10266" width="7.625" style="115" customWidth="1"/>
    <col min="10267" max="10267" width="9.25" style="115" customWidth="1"/>
    <col min="10268" max="10496" width="8.25" style="115"/>
    <col min="10497" max="10497" width="8.625" style="115" bestFit="1" customWidth="1"/>
    <col min="10498" max="10498" width="3.125" style="115" customWidth="1"/>
    <col min="10499" max="10499" width="18.75" style="115" customWidth="1"/>
    <col min="10500" max="10500" width="11.625" style="115" customWidth="1"/>
    <col min="10501" max="10501" width="4.625" style="115" customWidth="1"/>
    <col min="10502" max="10522" width="7.625" style="115" customWidth="1"/>
    <col min="10523" max="10523" width="9.25" style="115" customWidth="1"/>
    <col min="10524" max="10752" width="8.25" style="115"/>
    <col min="10753" max="10753" width="8.625" style="115" bestFit="1" customWidth="1"/>
    <col min="10754" max="10754" width="3.125" style="115" customWidth="1"/>
    <col min="10755" max="10755" width="18.75" style="115" customWidth="1"/>
    <col min="10756" max="10756" width="11.625" style="115" customWidth="1"/>
    <col min="10757" max="10757" width="4.625" style="115" customWidth="1"/>
    <col min="10758" max="10778" width="7.625" style="115" customWidth="1"/>
    <col min="10779" max="10779" width="9.25" style="115" customWidth="1"/>
    <col min="10780" max="11008" width="8.25" style="115"/>
    <col min="11009" max="11009" width="8.625" style="115" bestFit="1" customWidth="1"/>
    <col min="11010" max="11010" width="3.125" style="115" customWidth="1"/>
    <col min="11011" max="11011" width="18.75" style="115" customWidth="1"/>
    <col min="11012" max="11012" width="11.625" style="115" customWidth="1"/>
    <col min="11013" max="11013" width="4.625" style="115" customWidth="1"/>
    <col min="11014" max="11034" width="7.625" style="115" customWidth="1"/>
    <col min="11035" max="11035" width="9.25" style="115" customWidth="1"/>
    <col min="11036" max="11264" width="8.25" style="115"/>
    <col min="11265" max="11265" width="8.625" style="115" bestFit="1" customWidth="1"/>
    <col min="11266" max="11266" width="3.125" style="115" customWidth="1"/>
    <col min="11267" max="11267" width="18.75" style="115" customWidth="1"/>
    <col min="11268" max="11268" width="11.625" style="115" customWidth="1"/>
    <col min="11269" max="11269" width="4.625" style="115" customWidth="1"/>
    <col min="11270" max="11290" width="7.625" style="115" customWidth="1"/>
    <col min="11291" max="11291" width="9.25" style="115" customWidth="1"/>
    <col min="11292" max="11520" width="8.25" style="115"/>
    <col min="11521" max="11521" width="8.625" style="115" bestFit="1" customWidth="1"/>
    <col min="11522" max="11522" width="3.125" style="115" customWidth="1"/>
    <col min="11523" max="11523" width="18.75" style="115" customWidth="1"/>
    <col min="11524" max="11524" width="11.625" style="115" customWidth="1"/>
    <col min="11525" max="11525" width="4.625" style="115" customWidth="1"/>
    <col min="11526" max="11546" width="7.625" style="115" customWidth="1"/>
    <col min="11547" max="11547" width="9.25" style="115" customWidth="1"/>
    <col min="11548" max="11776" width="8.25" style="115"/>
    <col min="11777" max="11777" width="8.625" style="115" bestFit="1" customWidth="1"/>
    <col min="11778" max="11778" width="3.125" style="115" customWidth="1"/>
    <col min="11779" max="11779" width="18.75" style="115" customWidth="1"/>
    <col min="11780" max="11780" width="11.625" style="115" customWidth="1"/>
    <col min="11781" max="11781" width="4.625" style="115" customWidth="1"/>
    <col min="11782" max="11802" width="7.625" style="115" customWidth="1"/>
    <col min="11803" max="11803" width="9.25" style="115" customWidth="1"/>
    <col min="11804" max="12032" width="8.25" style="115"/>
    <col min="12033" max="12033" width="8.625" style="115" bestFit="1" customWidth="1"/>
    <col min="12034" max="12034" width="3.125" style="115" customWidth="1"/>
    <col min="12035" max="12035" width="18.75" style="115" customWidth="1"/>
    <col min="12036" max="12036" width="11.625" style="115" customWidth="1"/>
    <col min="12037" max="12037" width="4.625" style="115" customWidth="1"/>
    <col min="12038" max="12058" width="7.625" style="115" customWidth="1"/>
    <col min="12059" max="12059" width="9.25" style="115" customWidth="1"/>
    <col min="12060" max="12288" width="8.25" style="115"/>
    <col min="12289" max="12289" width="8.625" style="115" bestFit="1" customWidth="1"/>
    <col min="12290" max="12290" width="3.125" style="115" customWidth="1"/>
    <col min="12291" max="12291" width="18.75" style="115" customWidth="1"/>
    <col min="12292" max="12292" width="11.625" style="115" customWidth="1"/>
    <col min="12293" max="12293" width="4.625" style="115" customWidth="1"/>
    <col min="12294" max="12314" width="7.625" style="115" customWidth="1"/>
    <col min="12315" max="12315" width="9.25" style="115" customWidth="1"/>
    <col min="12316" max="12544" width="8.25" style="115"/>
    <col min="12545" max="12545" width="8.625" style="115" bestFit="1" customWidth="1"/>
    <col min="12546" max="12546" width="3.125" style="115" customWidth="1"/>
    <col min="12547" max="12547" width="18.75" style="115" customWidth="1"/>
    <col min="12548" max="12548" width="11.625" style="115" customWidth="1"/>
    <col min="12549" max="12549" width="4.625" style="115" customWidth="1"/>
    <col min="12550" max="12570" width="7.625" style="115" customWidth="1"/>
    <col min="12571" max="12571" width="9.25" style="115" customWidth="1"/>
    <col min="12572" max="12800" width="8.25" style="115"/>
    <col min="12801" max="12801" width="8.625" style="115" bestFit="1" customWidth="1"/>
    <col min="12802" max="12802" width="3.125" style="115" customWidth="1"/>
    <col min="12803" max="12803" width="18.75" style="115" customWidth="1"/>
    <col min="12804" max="12804" width="11.625" style="115" customWidth="1"/>
    <col min="12805" max="12805" width="4.625" style="115" customWidth="1"/>
    <col min="12806" max="12826" width="7.625" style="115" customWidth="1"/>
    <col min="12827" max="12827" width="9.25" style="115" customWidth="1"/>
    <col min="12828" max="13056" width="8.25" style="115"/>
    <col min="13057" max="13057" width="8.625" style="115" bestFit="1" customWidth="1"/>
    <col min="13058" max="13058" width="3.125" style="115" customWidth="1"/>
    <col min="13059" max="13059" width="18.75" style="115" customWidth="1"/>
    <col min="13060" max="13060" width="11.625" style="115" customWidth="1"/>
    <col min="13061" max="13061" width="4.625" style="115" customWidth="1"/>
    <col min="13062" max="13082" width="7.625" style="115" customWidth="1"/>
    <col min="13083" max="13083" width="9.25" style="115" customWidth="1"/>
    <col min="13084" max="13312" width="8.25" style="115"/>
    <col min="13313" max="13313" width="8.625" style="115" bestFit="1" customWidth="1"/>
    <col min="13314" max="13314" width="3.125" style="115" customWidth="1"/>
    <col min="13315" max="13315" width="18.75" style="115" customWidth="1"/>
    <col min="13316" max="13316" width="11.625" style="115" customWidth="1"/>
    <col min="13317" max="13317" width="4.625" style="115" customWidth="1"/>
    <col min="13318" max="13338" width="7.625" style="115" customWidth="1"/>
    <col min="13339" max="13339" width="9.25" style="115" customWidth="1"/>
    <col min="13340" max="13568" width="8.25" style="115"/>
    <col min="13569" max="13569" width="8.625" style="115" bestFit="1" customWidth="1"/>
    <col min="13570" max="13570" width="3.125" style="115" customWidth="1"/>
    <col min="13571" max="13571" width="18.75" style="115" customWidth="1"/>
    <col min="13572" max="13572" width="11.625" style="115" customWidth="1"/>
    <col min="13573" max="13573" width="4.625" style="115" customWidth="1"/>
    <col min="13574" max="13594" width="7.625" style="115" customWidth="1"/>
    <col min="13595" max="13595" width="9.25" style="115" customWidth="1"/>
    <col min="13596" max="13824" width="8.25" style="115"/>
    <col min="13825" max="13825" width="8.625" style="115" bestFit="1" customWidth="1"/>
    <col min="13826" max="13826" width="3.125" style="115" customWidth="1"/>
    <col min="13827" max="13827" width="18.75" style="115" customWidth="1"/>
    <col min="13828" max="13828" width="11.625" style="115" customWidth="1"/>
    <col min="13829" max="13829" width="4.625" style="115" customWidth="1"/>
    <col min="13830" max="13850" width="7.625" style="115" customWidth="1"/>
    <col min="13851" max="13851" width="9.25" style="115" customWidth="1"/>
    <col min="13852" max="14080" width="8.25" style="115"/>
    <col min="14081" max="14081" width="8.625" style="115" bestFit="1" customWidth="1"/>
    <col min="14082" max="14082" width="3.125" style="115" customWidth="1"/>
    <col min="14083" max="14083" width="18.75" style="115" customWidth="1"/>
    <col min="14084" max="14084" width="11.625" style="115" customWidth="1"/>
    <col min="14085" max="14085" width="4.625" style="115" customWidth="1"/>
    <col min="14086" max="14106" width="7.625" style="115" customWidth="1"/>
    <col min="14107" max="14107" width="9.25" style="115" customWidth="1"/>
    <col min="14108" max="14336" width="8.25" style="115"/>
    <col min="14337" max="14337" width="8.625" style="115" bestFit="1" customWidth="1"/>
    <col min="14338" max="14338" width="3.125" style="115" customWidth="1"/>
    <col min="14339" max="14339" width="18.75" style="115" customWidth="1"/>
    <col min="14340" max="14340" width="11.625" style="115" customWidth="1"/>
    <col min="14341" max="14341" width="4.625" style="115" customWidth="1"/>
    <col min="14342" max="14362" width="7.625" style="115" customWidth="1"/>
    <col min="14363" max="14363" width="9.25" style="115" customWidth="1"/>
    <col min="14364" max="14592" width="8.25" style="115"/>
    <col min="14593" max="14593" width="8.625" style="115" bestFit="1" customWidth="1"/>
    <col min="14594" max="14594" width="3.125" style="115" customWidth="1"/>
    <col min="14595" max="14595" width="18.75" style="115" customWidth="1"/>
    <col min="14596" max="14596" width="11.625" style="115" customWidth="1"/>
    <col min="14597" max="14597" width="4.625" style="115" customWidth="1"/>
    <col min="14598" max="14618" width="7.625" style="115" customWidth="1"/>
    <col min="14619" max="14619" width="9.25" style="115" customWidth="1"/>
    <col min="14620" max="14848" width="8.25" style="115"/>
    <col min="14849" max="14849" width="8.625" style="115" bestFit="1" customWidth="1"/>
    <col min="14850" max="14850" width="3.125" style="115" customWidth="1"/>
    <col min="14851" max="14851" width="18.75" style="115" customWidth="1"/>
    <col min="14852" max="14852" width="11.625" style="115" customWidth="1"/>
    <col min="14853" max="14853" width="4.625" style="115" customWidth="1"/>
    <col min="14854" max="14874" width="7.625" style="115" customWidth="1"/>
    <col min="14875" max="14875" width="9.25" style="115" customWidth="1"/>
    <col min="14876" max="15104" width="8.25" style="115"/>
    <col min="15105" max="15105" width="8.625" style="115" bestFit="1" customWidth="1"/>
    <col min="15106" max="15106" width="3.125" style="115" customWidth="1"/>
    <col min="15107" max="15107" width="18.75" style="115" customWidth="1"/>
    <col min="15108" max="15108" width="11.625" style="115" customWidth="1"/>
    <col min="15109" max="15109" width="4.625" style="115" customWidth="1"/>
    <col min="15110" max="15130" width="7.625" style="115" customWidth="1"/>
    <col min="15131" max="15131" width="9.25" style="115" customWidth="1"/>
    <col min="15132" max="15360" width="8.25" style="115"/>
    <col min="15361" max="15361" width="8.625" style="115" bestFit="1" customWidth="1"/>
    <col min="15362" max="15362" width="3.125" style="115" customWidth="1"/>
    <col min="15363" max="15363" width="18.75" style="115" customWidth="1"/>
    <col min="15364" max="15364" width="11.625" style="115" customWidth="1"/>
    <col min="15365" max="15365" width="4.625" style="115" customWidth="1"/>
    <col min="15366" max="15386" width="7.625" style="115" customWidth="1"/>
    <col min="15387" max="15387" width="9.25" style="115" customWidth="1"/>
    <col min="15388" max="15616" width="8.25" style="115"/>
    <col min="15617" max="15617" width="8.625" style="115" bestFit="1" customWidth="1"/>
    <col min="15618" max="15618" width="3.125" style="115" customWidth="1"/>
    <col min="15619" max="15619" width="18.75" style="115" customWidth="1"/>
    <col min="15620" max="15620" width="11.625" style="115" customWidth="1"/>
    <col min="15621" max="15621" width="4.625" style="115" customWidth="1"/>
    <col min="15622" max="15642" width="7.625" style="115" customWidth="1"/>
    <col min="15643" max="15643" width="9.25" style="115" customWidth="1"/>
    <col min="15644" max="15872" width="8.25" style="115"/>
    <col min="15873" max="15873" width="8.625" style="115" bestFit="1" customWidth="1"/>
    <col min="15874" max="15874" width="3.125" style="115" customWidth="1"/>
    <col min="15875" max="15875" width="18.75" style="115" customWidth="1"/>
    <col min="15876" max="15876" width="11.625" style="115" customWidth="1"/>
    <col min="15877" max="15877" width="4.625" style="115" customWidth="1"/>
    <col min="15878" max="15898" width="7.625" style="115" customWidth="1"/>
    <col min="15899" max="15899" width="9.25" style="115" customWidth="1"/>
    <col min="15900" max="16128" width="8.25" style="115"/>
    <col min="16129" max="16129" width="8.625" style="115" bestFit="1" customWidth="1"/>
    <col min="16130" max="16130" width="3.125" style="115" customWidth="1"/>
    <col min="16131" max="16131" width="18.75" style="115" customWidth="1"/>
    <col min="16132" max="16132" width="11.625" style="115" customWidth="1"/>
    <col min="16133" max="16133" width="4.625" style="115" customWidth="1"/>
    <col min="16134" max="16154" width="7.625" style="115" customWidth="1"/>
    <col min="16155" max="16155" width="9.25" style="115" customWidth="1"/>
    <col min="16156" max="16384" width="8.25" style="115"/>
  </cols>
  <sheetData>
    <row r="1" spans="1:27" s="112" customFormat="1" ht="21" customHeight="1">
      <c r="B1" s="3324" t="s">
        <v>4215</v>
      </c>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row>
    <row r="2" spans="1:27" s="112" customFormat="1" ht="17.25" customHeight="1">
      <c r="A2" s="113"/>
      <c r="B2" s="114"/>
      <c r="Z2" s="3325"/>
      <c r="AA2" s="3325"/>
    </row>
    <row r="3" spans="1:27" ht="15.95" customHeight="1">
      <c r="B3" s="3326" t="s">
        <v>136</v>
      </c>
      <c r="C3" s="3327"/>
      <c r="D3" s="3335" t="s">
        <v>4311</v>
      </c>
      <c r="E3" s="3330" t="s">
        <v>4391</v>
      </c>
      <c r="F3" s="3331"/>
      <c r="G3" s="3331"/>
      <c r="H3" s="3331"/>
      <c r="I3" s="3331"/>
      <c r="J3" s="3331"/>
      <c r="K3" s="3331"/>
      <c r="L3" s="3331"/>
      <c r="M3" s="3331"/>
      <c r="N3" s="3331"/>
      <c r="O3" s="3331"/>
      <c r="P3" s="3331"/>
      <c r="Q3" s="3331"/>
      <c r="R3" s="3331"/>
      <c r="S3" s="3331"/>
      <c r="T3" s="3331"/>
      <c r="U3" s="3331"/>
      <c r="V3" s="3331"/>
      <c r="W3" s="3331"/>
      <c r="X3" s="3331"/>
      <c r="Y3" s="3331"/>
      <c r="Z3" s="3331"/>
      <c r="AA3" s="3333" t="s">
        <v>134</v>
      </c>
    </row>
    <row r="4" spans="1:27" s="116" customFormat="1" ht="30" customHeight="1">
      <c r="B4" s="3328"/>
      <c r="C4" s="3329"/>
      <c r="D4" s="3336"/>
      <c r="E4" s="2522" t="s">
        <v>137</v>
      </c>
      <c r="F4" s="2516" t="s">
        <v>92</v>
      </c>
      <c r="G4" s="118" t="s">
        <v>93</v>
      </c>
      <c r="H4" s="118" t="s">
        <v>94</v>
      </c>
      <c r="I4" s="119" t="s">
        <v>95</v>
      </c>
      <c r="J4" s="119" t="s">
        <v>96</v>
      </c>
      <c r="K4" s="119" t="s">
        <v>97</v>
      </c>
      <c r="L4" s="119" t="s">
        <v>98</v>
      </c>
      <c r="M4" s="119" t="s">
        <v>99</v>
      </c>
      <c r="N4" s="119" t="s">
        <v>100</v>
      </c>
      <c r="O4" s="119" t="s">
        <v>101</v>
      </c>
      <c r="P4" s="119" t="s">
        <v>102</v>
      </c>
      <c r="Q4" s="119" t="s">
        <v>103</v>
      </c>
      <c r="R4" s="119" t="s">
        <v>104</v>
      </c>
      <c r="S4" s="119" t="s">
        <v>105</v>
      </c>
      <c r="T4" s="119" t="s">
        <v>106</v>
      </c>
      <c r="U4" s="119" t="s">
        <v>107</v>
      </c>
      <c r="V4" s="119" t="s">
        <v>108</v>
      </c>
      <c r="W4" s="119" t="s">
        <v>109</v>
      </c>
      <c r="X4" s="119" t="s">
        <v>110</v>
      </c>
      <c r="Y4" s="119" t="s">
        <v>111</v>
      </c>
      <c r="Z4" s="119" t="s">
        <v>112</v>
      </c>
      <c r="AA4" s="3334"/>
    </row>
    <row r="5" spans="1:27" ht="15.75" customHeight="1">
      <c r="A5" s="116"/>
      <c r="B5" s="3319" t="s">
        <v>138</v>
      </c>
      <c r="C5" s="3341"/>
      <c r="D5" s="3342"/>
      <c r="E5" s="2523" t="s">
        <v>139</v>
      </c>
      <c r="F5" s="2517"/>
      <c r="G5" s="523"/>
      <c r="H5" s="523"/>
      <c r="I5" s="523"/>
      <c r="J5" s="523"/>
      <c r="K5" s="523"/>
      <c r="L5" s="523"/>
      <c r="M5" s="523"/>
      <c r="N5" s="523"/>
      <c r="O5" s="523"/>
      <c r="P5" s="523"/>
      <c r="Q5" s="523"/>
      <c r="R5" s="523"/>
      <c r="S5" s="523"/>
      <c r="T5" s="523"/>
      <c r="U5" s="523"/>
      <c r="V5" s="523"/>
      <c r="W5" s="523"/>
      <c r="X5" s="523"/>
      <c r="Y5" s="523"/>
      <c r="Z5" s="523"/>
      <c r="AA5" s="2509">
        <f>SUM(F5:Z5)</f>
        <v>0</v>
      </c>
    </row>
    <row r="6" spans="1:27" ht="15.75" customHeight="1">
      <c r="B6" s="3320"/>
      <c r="C6" s="3338"/>
      <c r="D6" s="3340"/>
      <c r="E6" s="2524" t="s">
        <v>141</v>
      </c>
      <c r="F6" s="2528">
        <f>$D$5*F5</f>
        <v>0</v>
      </c>
      <c r="G6" s="2528">
        <f t="shared" ref="G6:Z6" si="0">$D$5*G5</f>
        <v>0</v>
      </c>
      <c r="H6" s="2528">
        <f t="shared" si="0"/>
        <v>0</v>
      </c>
      <c r="I6" s="2528">
        <f t="shared" si="0"/>
        <v>0</v>
      </c>
      <c r="J6" s="2528">
        <f t="shared" si="0"/>
        <v>0</v>
      </c>
      <c r="K6" s="2528">
        <f t="shared" si="0"/>
        <v>0</v>
      </c>
      <c r="L6" s="2528">
        <f t="shared" si="0"/>
        <v>0</v>
      </c>
      <c r="M6" s="2528">
        <f t="shared" si="0"/>
        <v>0</v>
      </c>
      <c r="N6" s="2528">
        <f t="shared" si="0"/>
        <v>0</v>
      </c>
      <c r="O6" s="2528">
        <f t="shared" si="0"/>
        <v>0</v>
      </c>
      <c r="P6" s="2528">
        <f t="shared" si="0"/>
        <v>0</v>
      </c>
      <c r="Q6" s="2528">
        <f t="shared" si="0"/>
        <v>0</v>
      </c>
      <c r="R6" s="2528">
        <f t="shared" si="0"/>
        <v>0</v>
      </c>
      <c r="S6" s="2528">
        <f t="shared" si="0"/>
        <v>0</v>
      </c>
      <c r="T6" s="2528">
        <f t="shared" si="0"/>
        <v>0</v>
      </c>
      <c r="U6" s="2528">
        <f t="shared" si="0"/>
        <v>0</v>
      </c>
      <c r="V6" s="2528">
        <f t="shared" si="0"/>
        <v>0</v>
      </c>
      <c r="W6" s="2528">
        <f t="shared" si="0"/>
        <v>0</v>
      </c>
      <c r="X6" s="2528">
        <f t="shared" si="0"/>
        <v>0</v>
      </c>
      <c r="Y6" s="2528">
        <f t="shared" si="0"/>
        <v>0</v>
      </c>
      <c r="Z6" s="2528">
        <f t="shared" si="0"/>
        <v>0</v>
      </c>
      <c r="AA6" s="2510">
        <f t="shared" ref="AA6:AA24" si="1">SUM(F6:Z6)</f>
        <v>0</v>
      </c>
    </row>
    <row r="7" spans="1:27" ht="15.75" customHeight="1">
      <c r="A7" s="121"/>
      <c r="B7" s="3320"/>
      <c r="C7" s="3343"/>
      <c r="D7" s="3345"/>
      <c r="E7" s="2524" t="s">
        <v>139</v>
      </c>
      <c r="F7" s="2518"/>
      <c r="G7" s="531"/>
      <c r="H7" s="531"/>
      <c r="I7" s="531"/>
      <c r="J7" s="531"/>
      <c r="K7" s="531"/>
      <c r="L7" s="531"/>
      <c r="M7" s="531"/>
      <c r="N7" s="531"/>
      <c r="O7" s="531"/>
      <c r="P7" s="531"/>
      <c r="Q7" s="531"/>
      <c r="R7" s="531"/>
      <c r="S7" s="531"/>
      <c r="T7" s="531"/>
      <c r="U7" s="531"/>
      <c r="V7" s="531"/>
      <c r="W7" s="531"/>
      <c r="X7" s="531"/>
      <c r="Y7" s="531"/>
      <c r="Z7" s="531"/>
      <c r="AA7" s="2510">
        <f t="shared" si="1"/>
        <v>0</v>
      </c>
    </row>
    <row r="8" spans="1:27" ht="15.75" customHeight="1">
      <c r="B8" s="3320"/>
      <c r="C8" s="3344"/>
      <c r="D8" s="3346"/>
      <c r="E8" s="2524" t="s">
        <v>141</v>
      </c>
      <c r="F8" s="2528">
        <f>$D$7*F7</f>
        <v>0</v>
      </c>
      <c r="G8" s="2528">
        <f t="shared" ref="G8:Z8" si="2">$D$7*G7</f>
        <v>0</v>
      </c>
      <c r="H8" s="2528">
        <f t="shared" si="2"/>
        <v>0</v>
      </c>
      <c r="I8" s="2528">
        <f t="shared" si="2"/>
        <v>0</v>
      </c>
      <c r="J8" s="2528">
        <f t="shared" si="2"/>
        <v>0</v>
      </c>
      <c r="K8" s="2528">
        <f t="shared" si="2"/>
        <v>0</v>
      </c>
      <c r="L8" s="2528">
        <f t="shared" si="2"/>
        <v>0</v>
      </c>
      <c r="M8" s="2528">
        <f t="shared" si="2"/>
        <v>0</v>
      </c>
      <c r="N8" s="2528">
        <f t="shared" si="2"/>
        <v>0</v>
      </c>
      <c r="O8" s="2528">
        <f t="shared" si="2"/>
        <v>0</v>
      </c>
      <c r="P8" s="2528">
        <f t="shared" si="2"/>
        <v>0</v>
      </c>
      <c r="Q8" s="2528">
        <f t="shared" si="2"/>
        <v>0</v>
      </c>
      <c r="R8" s="2528">
        <f t="shared" si="2"/>
        <v>0</v>
      </c>
      <c r="S8" s="2528">
        <f t="shared" si="2"/>
        <v>0</v>
      </c>
      <c r="T8" s="2528">
        <f t="shared" si="2"/>
        <v>0</v>
      </c>
      <c r="U8" s="2528">
        <f t="shared" si="2"/>
        <v>0</v>
      </c>
      <c r="V8" s="2528">
        <f t="shared" si="2"/>
        <v>0</v>
      </c>
      <c r="W8" s="2528">
        <f t="shared" si="2"/>
        <v>0</v>
      </c>
      <c r="X8" s="2528">
        <f t="shared" si="2"/>
        <v>0</v>
      </c>
      <c r="Y8" s="2528">
        <f t="shared" si="2"/>
        <v>0</v>
      </c>
      <c r="Z8" s="2528">
        <f t="shared" si="2"/>
        <v>0</v>
      </c>
      <c r="AA8" s="2510">
        <f t="shared" si="1"/>
        <v>0</v>
      </c>
    </row>
    <row r="9" spans="1:27" ht="15.75" customHeight="1">
      <c r="B9" s="3320"/>
      <c r="C9" s="3337"/>
      <c r="D9" s="3339"/>
      <c r="E9" s="2524" t="s">
        <v>139</v>
      </c>
      <c r="F9" s="2518"/>
      <c r="G9" s="531"/>
      <c r="H9" s="531"/>
      <c r="I9" s="531"/>
      <c r="J9" s="531"/>
      <c r="K9" s="531"/>
      <c r="L9" s="531"/>
      <c r="M9" s="531"/>
      <c r="N9" s="531"/>
      <c r="O9" s="531"/>
      <c r="P9" s="531"/>
      <c r="Q9" s="531"/>
      <c r="R9" s="531"/>
      <c r="S9" s="531"/>
      <c r="T9" s="531"/>
      <c r="U9" s="531"/>
      <c r="V9" s="531"/>
      <c r="W9" s="531"/>
      <c r="X9" s="531"/>
      <c r="Y9" s="531"/>
      <c r="Z9" s="531"/>
      <c r="AA9" s="2510">
        <f t="shared" si="1"/>
        <v>0</v>
      </c>
    </row>
    <row r="10" spans="1:27" ht="15.75" customHeight="1">
      <c r="B10" s="3320"/>
      <c r="C10" s="3338"/>
      <c r="D10" s="3340"/>
      <c r="E10" s="2524" t="s">
        <v>141</v>
      </c>
      <c r="F10" s="2528">
        <f>$D$9*F9</f>
        <v>0</v>
      </c>
      <c r="G10" s="2528">
        <f t="shared" ref="G10:Z10" si="3">$D$9*G9</f>
        <v>0</v>
      </c>
      <c r="H10" s="2528">
        <f t="shared" si="3"/>
        <v>0</v>
      </c>
      <c r="I10" s="2528">
        <f t="shared" si="3"/>
        <v>0</v>
      </c>
      <c r="J10" s="2528">
        <f t="shared" si="3"/>
        <v>0</v>
      </c>
      <c r="K10" s="2528">
        <f t="shared" si="3"/>
        <v>0</v>
      </c>
      <c r="L10" s="2528">
        <f t="shared" si="3"/>
        <v>0</v>
      </c>
      <c r="M10" s="2528">
        <f t="shared" si="3"/>
        <v>0</v>
      </c>
      <c r="N10" s="2528">
        <f t="shared" si="3"/>
        <v>0</v>
      </c>
      <c r="O10" s="2528">
        <f t="shared" si="3"/>
        <v>0</v>
      </c>
      <c r="P10" s="2528">
        <f t="shared" si="3"/>
        <v>0</v>
      </c>
      <c r="Q10" s="2528">
        <f t="shared" si="3"/>
        <v>0</v>
      </c>
      <c r="R10" s="2528">
        <f t="shared" si="3"/>
        <v>0</v>
      </c>
      <c r="S10" s="2528">
        <f t="shared" si="3"/>
        <v>0</v>
      </c>
      <c r="T10" s="2528">
        <f t="shared" si="3"/>
        <v>0</v>
      </c>
      <c r="U10" s="2528">
        <f t="shared" si="3"/>
        <v>0</v>
      </c>
      <c r="V10" s="2528">
        <f t="shared" si="3"/>
        <v>0</v>
      </c>
      <c r="W10" s="2528">
        <f t="shared" si="3"/>
        <v>0</v>
      </c>
      <c r="X10" s="2528">
        <f t="shared" si="3"/>
        <v>0</v>
      </c>
      <c r="Y10" s="2528">
        <f t="shared" si="3"/>
        <v>0</v>
      </c>
      <c r="Z10" s="2528">
        <f t="shared" si="3"/>
        <v>0</v>
      </c>
      <c r="AA10" s="2510">
        <f t="shared" si="1"/>
        <v>0</v>
      </c>
    </row>
    <row r="11" spans="1:27" ht="15.75" customHeight="1">
      <c r="B11" s="3320"/>
      <c r="C11" s="3337"/>
      <c r="D11" s="3339"/>
      <c r="E11" s="2524" t="s">
        <v>139</v>
      </c>
      <c r="F11" s="2518"/>
      <c r="G11" s="531"/>
      <c r="H11" s="531"/>
      <c r="I11" s="531"/>
      <c r="J11" s="531"/>
      <c r="K11" s="531"/>
      <c r="L11" s="531"/>
      <c r="M11" s="531"/>
      <c r="N11" s="531"/>
      <c r="O11" s="531"/>
      <c r="P11" s="531"/>
      <c r="Q11" s="531"/>
      <c r="R11" s="531"/>
      <c r="S11" s="531"/>
      <c r="T11" s="531"/>
      <c r="U11" s="531"/>
      <c r="V11" s="531"/>
      <c r="W11" s="531"/>
      <c r="X11" s="531"/>
      <c r="Y11" s="531"/>
      <c r="Z11" s="531"/>
      <c r="AA11" s="2510">
        <f t="shared" si="1"/>
        <v>0</v>
      </c>
    </row>
    <row r="12" spans="1:27" ht="15.75" customHeight="1">
      <c r="B12" s="3320"/>
      <c r="C12" s="3338"/>
      <c r="D12" s="3340"/>
      <c r="E12" s="2524" t="s">
        <v>141</v>
      </c>
      <c r="F12" s="2528">
        <f>$D$11*F11</f>
        <v>0</v>
      </c>
      <c r="G12" s="2528">
        <f t="shared" ref="G12:Z12" si="4">$D$11*G11</f>
        <v>0</v>
      </c>
      <c r="H12" s="2528">
        <f t="shared" si="4"/>
        <v>0</v>
      </c>
      <c r="I12" s="2528">
        <f t="shared" si="4"/>
        <v>0</v>
      </c>
      <c r="J12" s="2528">
        <f t="shared" si="4"/>
        <v>0</v>
      </c>
      <c r="K12" s="2528">
        <f t="shared" si="4"/>
        <v>0</v>
      </c>
      <c r="L12" s="2528">
        <f t="shared" si="4"/>
        <v>0</v>
      </c>
      <c r="M12" s="2528">
        <f t="shared" si="4"/>
        <v>0</v>
      </c>
      <c r="N12" s="2528">
        <f t="shared" si="4"/>
        <v>0</v>
      </c>
      <c r="O12" s="2528">
        <f t="shared" si="4"/>
        <v>0</v>
      </c>
      <c r="P12" s="2528">
        <f t="shared" si="4"/>
        <v>0</v>
      </c>
      <c r="Q12" s="2528">
        <f t="shared" si="4"/>
        <v>0</v>
      </c>
      <c r="R12" s="2528">
        <f t="shared" si="4"/>
        <v>0</v>
      </c>
      <c r="S12" s="2528">
        <f t="shared" si="4"/>
        <v>0</v>
      </c>
      <c r="T12" s="2528">
        <f t="shared" si="4"/>
        <v>0</v>
      </c>
      <c r="U12" s="2528">
        <f t="shared" si="4"/>
        <v>0</v>
      </c>
      <c r="V12" s="2528">
        <f t="shared" si="4"/>
        <v>0</v>
      </c>
      <c r="W12" s="2528">
        <f t="shared" si="4"/>
        <v>0</v>
      </c>
      <c r="X12" s="2528">
        <f t="shared" si="4"/>
        <v>0</v>
      </c>
      <c r="Y12" s="2528">
        <f t="shared" si="4"/>
        <v>0</v>
      </c>
      <c r="Z12" s="2528">
        <f t="shared" si="4"/>
        <v>0</v>
      </c>
      <c r="AA12" s="2510">
        <f t="shared" si="1"/>
        <v>0</v>
      </c>
    </row>
    <row r="13" spans="1:27" ht="15.75" customHeight="1">
      <c r="B13" s="3320"/>
      <c r="C13" s="3343"/>
      <c r="D13" s="3345"/>
      <c r="E13" s="2524" t="s">
        <v>139</v>
      </c>
      <c r="F13" s="2518"/>
      <c r="G13" s="531"/>
      <c r="H13" s="531"/>
      <c r="I13" s="531"/>
      <c r="J13" s="531"/>
      <c r="K13" s="531"/>
      <c r="L13" s="531"/>
      <c r="M13" s="531"/>
      <c r="N13" s="531"/>
      <c r="O13" s="531"/>
      <c r="P13" s="531"/>
      <c r="Q13" s="531"/>
      <c r="R13" s="531"/>
      <c r="S13" s="531"/>
      <c r="T13" s="531"/>
      <c r="U13" s="531"/>
      <c r="V13" s="531"/>
      <c r="W13" s="531"/>
      <c r="X13" s="531"/>
      <c r="Y13" s="531"/>
      <c r="Z13" s="531"/>
      <c r="AA13" s="2510">
        <f t="shared" si="1"/>
        <v>0</v>
      </c>
    </row>
    <row r="14" spans="1:27" ht="15.75" customHeight="1">
      <c r="B14" s="3320"/>
      <c r="C14" s="3344"/>
      <c r="D14" s="3346"/>
      <c r="E14" s="2524" t="s">
        <v>141</v>
      </c>
      <c r="F14" s="2528">
        <f>$D$13*F13</f>
        <v>0</v>
      </c>
      <c r="G14" s="2528">
        <f t="shared" ref="G14:Z14" si="5">$D$13*G13</f>
        <v>0</v>
      </c>
      <c r="H14" s="2528">
        <f t="shared" si="5"/>
        <v>0</v>
      </c>
      <c r="I14" s="2528">
        <f t="shared" si="5"/>
        <v>0</v>
      </c>
      <c r="J14" s="2528">
        <f t="shared" si="5"/>
        <v>0</v>
      </c>
      <c r="K14" s="2528">
        <f t="shared" si="5"/>
        <v>0</v>
      </c>
      <c r="L14" s="2528">
        <f t="shared" si="5"/>
        <v>0</v>
      </c>
      <c r="M14" s="2528">
        <f t="shared" si="5"/>
        <v>0</v>
      </c>
      <c r="N14" s="2528">
        <f t="shared" si="5"/>
        <v>0</v>
      </c>
      <c r="O14" s="2528">
        <f t="shared" si="5"/>
        <v>0</v>
      </c>
      <c r="P14" s="2528">
        <f t="shared" si="5"/>
        <v>0</v>
      </c>
      <c r="Q14" s="2528">
        <f t="shared" si="5"/>
        <v>0</v>
      </c>
      <c r="R14" s="2528">
        <f t="shared" si="5"/>
        <v>0</v>
      </c>
      <c r="S14" s="2528">
        <f t="shared" si="5"/>
        <v>0</v>
      </c>
      <c r="T14" s="2528">
        <f t="shared" si="5"/>
        <v>0</v>
      </c>
      <c r="U14" s="2528">
        <f t="shared" si="5"/>
        <v>0</v>
      </c>
      <c r="V14" s="2528">
        <f t="shared" si="5"/>
        <v>0</v>
      </c>
      <c r="W14" s="2528">
        <f t="shared" si="5"/>
        <v>0</v>
      </c>
      <c r="X14" s="2528">
        <f t="shared" si="5"/>
        <v>0</v>
      </c>
      <c r="Y14" s="2528">
        <f t="shared" si="5"/>
        <v>0</v>
      </c>
      <c r="Z14" s="2528">
        <f t="shared" si="5"/>
        <v>0</v>
      </c>
      <c r="AA14" s="2510">
        <f t="shared" si="1"/>
        <v>0</v>
      </c>
    </row>
    <row r="15" spans="1:27" ht="15.75" customHeight="1">
      <c r="B15" s="3320"/>
      <c r="C15" s="3337"/>
      <c r="D15" s="3339"/>
      <c r="E15" s="2524" t="s">
        <v>139</v>
      </c>
      <c r="F15" s="2518"/>
      <c r="G15" s="531"/>
      <c r="H15" s="531"/>
      <c r="I15" s="531"/>
      <c r="J15" s="531"/>
      <c r="K15" s="531"/>
      <c r="L15" s="531"/>
      <c r="M15" s="531"/>
      <c r="N15" s="531"/>
      <c r="O15" s="531"/>
      <c r="P15" s="531"/>
      <c r="Q15" s="531"/>
      <c r="R15" s="531"/>
      <c r="S15" s="531"/>
      <c r="T15" s="531"/>
      <c r="U15" s="531"/>
      <c r="V15" s="531"/>
      <c r="W15" s="531"/>
      <c r="X15" s="531"/>
      <c r="Y15" s="531"/>
      <c r="Z15" s="531"/>
      <c r="AA15" s="2510">
        <f t="shared" si="1"/>
        <v>0</v>
      </c>
    </row>
    <row r="16" spans="1:27" ht="15.75" customHeight="1">
      <c r="B16" s="3320"/>
      <c r="C16" s="3338"/>
      <c r="D16" s="3340"/>
      <c r="E16" s="2524" t="s">
        <v>141</v>
      </c>
      <c r="F16" s="2528">
        <f>$D$15*F15</f>
        <v>0</v>
      </c>
      <c r="G16" s="2528">
        <f t="shared" ref="G16:Z16" si="6">$D$15*G15</f>
        <v>0</v>
      </c>
      <c r="H16" s="2528">
        <f t="shared" si="6"/>
        <v>0</v>
      </c>
      <c r="I16" s="2528">
        <f t="shared" si="6"/>
        <v>0</v>
      </c>
      <c r="J16" s="2528">
        <f t="shared" si="6"/>
        <v>0</v>
      </c>
      <c r="K16" s="2528">
        <f t="shared" si="6"/>
        <v>0</v>
      </c>
      <c r="L16" s="2528">
        <f t="shared" si="6"/>
        <v>0</v>
      </c>
      <c r="M16" s="2528">
        <f t="shared" si="6"/>
        <v>0</v>
      </c>
      <c r="N16" s="2528">
        <f t="shared" si="6"/>
        <v>0</v>
      </c>
      <c r="O16" s="2528">
        <f t="shared" si="6"/>
        <v>0</v>
      </c>
      <c r="P16" s="2528">
        <f t="shared" si="6"/>
        <v>0</v>
      </c>
      <c r="Q16" s="2528">
        <f t="shared" si="6"/>
        <v>0</v>
      </c>
      <c r="R16" s="2528">
        <f t="shared" si="6"/>
        <v>0</v>
      </c>
      <c r="S16" s="2528">
        <f t="shared" si="6"/>
        <v>0</v>
      </c>
      <c r="T16" s="2528">
        <f t="shared" si="6"/>
        <v>0</v>
      </c>
      <c r="U16" s="2528">
        <f t="shared" si="6"/>
        <v>0</v>
      </c>
      <c r="V16" s="2528">
        <f t="shared" si="6"/>
        <v>0</v>
      </c>
      <c r="W16" s="2528">
        <f t="shared" si="6"/>
        <v>0</v>
      </c>
      <c r="X16" s="2528">
        <f t="shared" si="6"/>
        <v>0</v>
      </c>
      <c r="Y16" s="2528">
        <f t="shared" si="6"/>
        <v>0</v>
      </c>
      <c r="Z16" s="2528">
        <f t="shared" si="6"/>
        <v>0</v>
      </c>
      <c r="AA16" s="2510">
        <f t="shared" si="1"/>
        <v>0</v>
      </c>
    </row>
    <row r="17" spans="2:27" ht="15.75" customHeight="1">
      <c r="B17" s="3320"/>
      <c r="C17" s="3337"/>
      <c r="D17" s="3339"/>
      <c r="E17" s="2524" t="s">
        <v>139</v>
      </c>
      <c r="F17" s="2518"/>
      <c r="G17" s="531"/>
      <c r="H17" s="531"/>
      <c r="I17" s="531"/>
      <c r="J17" s="531"/>
      <c r="K17" s="531"/>
      <c r="L17" s="531"/>
      <c r="M17" s="531"/>
      <c r="N17" s="531"/>
      <c r="O17" s="531"/>
      <c r="P17" s="531"/>
      <c r="Q17" s="531"/>
      <c r="R17" s="531"/>
      <c r="S17" s="531"/>
      <c r="T17" s="531"/>
      <c r="U17" s="531"/>
      <c r="V17" s="531"/>
      <c r="W17" s="531"/>
      <c r="X17" s="531"/>
      <c r="Y17" s="531"/>
      <c r="Z17" s="531"/>
      <c r="AA17" s="2510">
        <f t="shared" si="1"/>
        <v>0</v>
      </c>
    </row>
    <row r="18" spans="2:27" ht="15.75" customHeight="1">
      <c r="B18" s="3320"/>
      <c r="C18" s="3338"/>
      <c r="D18" s="3340"/>
      <c r="E18" s="2524" t="s">
        <v>141</v>
      </c>
      <c r="F18" s="2528">
        <f>$D$17*F17</f>
        <v>0</v>
      </c>
      <c r="G18" s="2528">
        <f t="shared" ref="G18:Z18" si="7">$D$17*G17</f>
        <v>0</v>
      </c>
      <c r="H18" s="2528">
        <f t="shared" si="7"/>
        <v>0</v>
      </c>
      <c r="I18" s="2528">
        <f t="shared" si="7"/>
        <v>0</v>
      </c>
      <c r="J18" s="2528">
        <f t="shared" si="7"/>
        <v>0</v>
      </c>
      <c r="K18" s="2528">
        <f t="shared" si="7"/>
        <v>0</v>
      </c>
      <c r="L18" s="2528">
        <f t="shared" si="7"/>
        <v>0</v>
      </c>
      <c r="M18" s="2528">
        <f t="shared" si="7"/>
        <v>0</v>
      </c>
      <c r="N18" s="2528">
        <f t="shared" si="7"/>
        <v>0</v>
      </c>
      <c r="O18" s="2528">
        <f t="shared" si="7"/>
        <v>0</v>
      </c>
      <c r="P18" s="2528">
        <f t="shared" si="7"/>
        <v>0</v>
      </c>
      <c r="Q18" s="2528">
        <f t="shared" si="7"/>
        <v>0</v>
      </c>
      <c r="R18" s="2528">
        <f t="shared" si="7"/>
        <v>0</v>
      </c>
      <c r="S18" s="2528">
        <f t="shared" si="7"/>
        <v>0</v>
      </c>
      <c r="T18" s="2528">
        <f t="shared" si="7"/>
        <v>0</v>
      </c>
      <c r="U18" s="2528">
        <f t="shared" si="7"/>
        <v>0</v>
      </c>
      <c r="V18" s="2528">
        <f t="shared" si="7"/>
        <v>0</v>
      </c>
      <c r="W18" s="2528">
        <f t="shared" si="7"/>
        <v>0</v>
      </c>
      <c r="X18" s="2528">
        <f t="shared" si="7"/>
        <v>0</v>
      </c>
      <c r="Y18" s="2528">
        <f t="shared" si="7"/>
        <v>0</v>
      </c>
      <c r="Z18" s="2528">
        <f t="shared" si="7"/>
        <v>0</v>
      </c>
      <c r="AA18" s="2510">
        <f t="shared" si="1"/>
        <v>0</v>
      </c>
    </row>
    <row r="19" spans="2:27" ht="15.75" customHeight="1">
      <c r="B19" s="3320"/>
      <c r="C19" s="3337"/>
      <c r="D19" s="3339"/>
      <c r="E19" s="2524" t="s">
        <v>139</v>
      </c>
      <c r="F19" s="2518"/>
      <c r="G19" s="531"/>
      <c r="H19" s="531"/>
      <c r="I19" s="531"/>
      <c r="J19" s="531"/>
      <c r="K19" s="531"/>
      <c r="L19" s="531"/>
      <c r="M19" s="531"/>
      <c r="N19" s="531"/>
      <c r="O19" s="531"/>
      <c r="P19" s="531"/>
      <c r="Q19" s="531"/>
      <c r="R19" s="531"/>
      <c r="S19" s="531"/>
      <c r="T19" s="531"/>
      <c r="U19" s="531"/>
      <c r="V19" s="531"/>
      <c r="W19" s="531"/>
      <c r="X19" s="531"/>
      <c r="Y19" s="531"/>
      <c r="Z19" s="531"/>
      <c r="AA19" s="2510">
        <f t="shared" si="1"/>
        <v>0</v>
      </c>
    </row>
    <row r="20" spans="2:27" ht="15.75" customHeight="1">
      <c r="B20" s="3320"/>
      <c r="C20" s="3338"/>
      <c r="D20" s="3340"/>
      <c r="E20" s="2524" t="s">
        <v>141</v>
      </c>
      <c r="F20" s="2528">
        <f>$D$19*F19</f>
        <v>0</v>
      </c>
      <c r="G20" s="2528">
        <f t="shared" ref="G20:Z20" si="8">$D$19*G19</f>
        <v>0</v>
      </c>
      <c r="H20" s="2528">
        <f t="shared" si="8"/>
        <v>0</v>
      </c>
      <c r="I20" s="2528">
        <f t="shared" si="8"/>
        <v>0</v>
      </c>
      <c r="J20" s="2528">
        <f t="shared" si="8"/>
        <v>0</v>
      </c>
      <c r="K20" s="2528">
        <f t="shared" si="8"/>
        <v>0</v>
      </c>
      <c r="L20" s="2528">
        <f t="shared" si="8"/>
        <v>0</v>
      </c>
      <c r="M20" s="2528">
        <f t="shared" si="8"/>
        <v>0</v>
      </c>
      <c r="N20" s="2528">
        <f t="shared" si="8"/>
        <v>0</v>
      </c>
      <c r="O20" s="2528">
        <f t="shared" si="8"/>
        <v>0</v>
      </c>
      <c r="P20" s="2528">
        <f t="shared" si="8"/>
        <v>0</v>
      </c>
      <c r="Q20" s="2528">
        <f t="shared" si="8"/>
        <v>0</v>
      </c>
      <c r="R20" s="2528">
        <f t="shared" si="8"/>
        <v>0</v>
      </c>
      <c r="S20" s="2528">
        <f t="shared" si="8"/>
        <v>0</v>
      </c>
      <c r="T20" s="2528">
        <f t="shared" si="8"/>
        <v>0</v>
      </c>
      <c r="U20" s="2528">
        <f t="shared" si="8"/>
        <v>0</v>
      </c>
      <c r="V20" s="2528">
        <f t="shared" si="8"/>
        <v>0</v>
      </c>
      <c r="W20" s="2528">
        <f t="shared" si="8"/>
        <v>0</v>
      </c>
      <c r="X20" s="2528">
        <f t="shared" si="8"/>
        <v>0</v>
      </c>
      <c r="Y20" s="2528">
        <f t="shared" si="8"/>
        <v>0</v>
      </c>
      <c r="Z20" s="2528">
        <f t="shared" si="8"/>
        <v>0</v>
      </c>
      <c r="AA20" s="2510">
        <f t="shared" si="1"/>
        <v>0</v>
      </c>
    </row>
    <row r="21" spans="2:27" ht="15.75" customHeight="1">
      <c r="B21" s="3320"/>
      <c r="C21" s="3337"/>
      <c r="D21" s="3339"/>
      <c r="E21" s="2524" t="s">
        <v>139</v>
      </c>
      <c r="F21" s="2518"/>
      <c r="G21" s="531"/>
      <c r="H21" s="531"/>
      <c r="I21" s="531"/>
      <c r="J21" s="531"/>
      <c r="K21" s="531"/>
      <c r="L21" s="531"/>
      <c r="M21" s="531"/>
      <c r="N21" s="531"/>
      <c r="O21" s="531"/>
      <c r="P21" s="531"/>
      <c r="Q21" s="531"/>
      <c r="R21" s="531"/>
      <c r="S21" s="531"/>
      <c r="T21" s="531"/>
      <c r="U21" s="531"/>
      <c r="V21" s="531"/>
      <c r="W21" s="531"/>
      <c r="X21" s="531"/>
      <c r="Y21" s="531"/>
      <c r="Z21" s="531"/>
      <c r="AA21" s="2510">
        <f t="shared" si="1"/>
        <v>0</v>
      </c>
    </row>
    <row r="22" spans="2:27" ht="15.75" customHeight="1">
      <c r="B22" s="3321"/>
      <c r="C22" s="3338"/>
      <c r="D22" s="3340"/>
      <c r="E22" s="2524" t="s">
        <v>141</v>
      </c>
      <c r="F22" s="2528">
        <f>$D$21*F21</f>
        <v>0</v>
      </c>
      <c r="G22" s="2528">
        <f t="shared" ref="G22:Z22" si="9">$D$21*G21</f>
        <v>0</v>
      </c>
      <c r="H22" s="2528">
        <f t="shared" si="9"/>
        <v>0</v>
      </c>
      <c r="I22" s="2528">
        <f t="shared" si="9"/>
        <v>0</v>
      </c>
      <c r="J22" s="2528">
        <f t="shared" si="9"/>
        <v>0</v>
      </c>
      <c r="K22" s="2528">
        <f t="shared" si="9"/>
        <v>0</v>
      </c>
      <c r="L22" s="2528">
        <f t="shared" si="9"/>
        <v>0</v>
      </c>
      <c r="M22" s="2528">
        <f t="shared" si="9"/>
        <v>0</v>
      </c>
      <c r="N22" s="2528">
        <f t="shared" si="9"/>
        <v>0</v>
      </c>
      <c r="O22" s="2528">
        <f t="shared" si="9"/>
        <v>0</v>
      </c>
      <c r="P22" s="2528">
        <f t="shared" si="9"/>
        <v>0</v>
      </c>
      <c r="Q22" s="2528">
        <f t="shared" si="9"/>
        <v>0</v>
      </c>
      <c r="R22" s="2528">
        <f t="shared" si="9"/>
        <v>0</v>
      </c>
      <c r="S22" s="2528">
        <f t="shared" si="9"/>
        <v>0</v>
      </c>
      <c r="T22" s="2528">
        <f t="shared" si="9"/>
        <v>0</v>
      </c>
      <c r="U22" s="2528">
        <f t="shared" si="9"/>
        <v>0</v>
      </c>
      <c r="V22" s="2528">
        <f t="shared" si="9"/>
        <v>0</v>
      </c>
      <c r="W22" s="2528">
        <f t="shared" si="9"/>
        <v>0</v>
      </c>
      <c r="X22" s="2528">
        <f t="shared" si="9"/>
        <v>0</v>
      </c>
      <c r="Y22" s="2528">
        <f t="shared" si="9"/>
        <v>0</v>
      </c>
      <c r="Z22" s="2528">
        <f t="shared" si="9"/>
        <v>0</v>
      </c>
      <c r="AA22" s="2510">
        <f t="shared" si="1"/>
        <v>0</v>
      </c>
    </row>
    <row r="23" spans="2:27" ht="15.75" customHeight="1">
      <c r="B23" s="3349" t="s">
        <v>140</v>
      </c>
      <c r="C23" s="3350"/>
      <c r="D23" s="3351"/>
      <c r="E23" s="2525" t="s">
        <v>139</v>
      </c>
      <c r="F23" s="2519">
        <f>SUM(F5,F7,F9,F11,F13,F15,F17,F19,F21)</f>
        <v>0</v>
      </c>
      <c r="G23" s="2511">
        <f t="shared" ref="G23:Z24" si="10">SUM(G5,G7,G9,G11,G13,G15,G17,G19,G21)</f>
        <v>0</v>
      </c>
      <c r="H23" s="2511">
        <f t="shared" si="10"/>
        <v>0</v>
      </c>
      <c r="I23" s="2511">
        <f t="shared" si="10"/>
        <v>0</v>
      </c>
      <c r="J23" s="2511">
        <f t="shared" si="10"/>
        <v>0</v>
      </c>
      <c r="K23" s="2511">
        <f t="shared" si="10"/>
        <v>0</v>
      </c>
      <c r="L23" s="2511">
        <f t="shared" si="10"/>
        <v>0</v>
      </c>
      <c r="M23" s="2511">
        <f t="shared" si="10"/>
        <v>0</v>
      </c>
      <c r="N23" s="2511">
        <f t="shared" si="10"/>
        <v>0</v>
      </c>
      <c r="O23" s="2511">
        <f t="shared" si="10"/>
        <v>0</v>
      </c>
      <c r="P23" s="2511">
        <f t="shared" si="10"/>
        <v>0</v>
      </c>
      <c r="Q23" s="2511">
        <f t="shared" si="10"/>
        <v>0</v>
      </c>
      <c r="R23" s="2511">
        <f t="shared" si="10"/>
        <v>0</v>
      </c>
      <c r="S23" s="2511">
        <f t="shared" si="10"/>
        <v>0</v>
      </c>
      <c r="T23" s="2511">
        <f t="shared" si="10"/>
        <v>0</v>
      </c>
      <c r="U23" s="2511">
        <f t="shared" si="10"/>
        <v>0</v>
      </c>
      <c r="V23" s="2511">
        <f t="shared" si="10"/>
        <v>0</v>
      </c>
      <c r="W23" s="2511">
        <f t="shared" si="10"/>
        <v>0</v>
      </c>
      <c r="X23" s="2511">
        <f t="shared" si="10"/>
        <v>0</v>
      </c>
      <c r="Y23" s="2511">
        <f t="shared" si="10"/>
        <v>0</v>
      </c>
      <c r="Z23" s="2511">
        <f t="shared" si="10"/>
        <v>0</v>
      </c>
      <c r="AA23" s="2510">
        <f t="shared" si="1"/>
        <v>0</v>
      </c>
    </row>
    <row r="24" spans="2:27" ht="15.75" customHeight="1">
      <c r="B24" s="3317"/>
      <c r="C24" s="3318"/>
      <c r="D24" s="3352"/>
      <c r="E24" s="2526" t="s">
        <v>141</v>
      </c>
      <c r="F24" s="2519">
        <f>SUM(F6,F8,F10,F12,F14,F16,F18,F20,F22)</f>
        <v>0</v>
      </c>
      <c r="G24" s="2511">
        <f t="shared" si="10"/>
        <v>0</v>
      </c>
      <c r="H24" s="2511">
        <f t="shared" si="10"/>
        <v>0</v>
      </c>
      <c r="I24" s="2511">
        <f t="shared" si="10"/>
        <v>0</v>
      </c>
      <c r="J24" s="2511">
        <f t="shared" si="10"/>
        <v>0</v>
      </c>
      <c r="K24" s="2511">
        <f t="shared" si="10"/>
        <v>0</v>
      </c>
      <c r="L24" s="2511">
        <f t="shared" si="10"/>
        <v>0</v>
      </c>
      <c r="M24" s="2511">
        <f t="shared" si="10"/>
        <v>0</v>
      </c>
      <c r="N24" s="2511">
        <f t="shared" si="10"/>
        <v>0</v>
      </c>
      <c r="O24" s="2511">
        <f t="shared" si="10"/>
        <v>0</v>
      </c>
      <c r="P24" s="2511">
        <f t="shared" si="10"/>
        <v>0</v>
      </c>
      <c r="Q24" s="2511">
        <f t="shared" si="10"/>
        <v>0</v>
      </c>
      <c r="R24" s="2511">
        <f t="shared" si="10"/>
        <v>0</v>
      </c>
      <c r="S24" s="2511">
        <f t="shared" si="10"/>
        <v>0</v>
      </c>
      <c r="T24" s="2511">
        <f t="shared" si="10"/>
        <v>0</v>
      </c>
      <c r="U24" s="2511">
        <f t="shared" si="10"/>
        <v>0</v>
      </c>
      <c r="V24" s="2511">
        <f t="shared" si="10"/>
        <v>0</v>
      </c>
      <c r="W24" s="2511">
        <f t="shared" si="10"/>
        <v>0</v>
      </c>
      <c r="X24" s="2511">
        <f t="shared" si="10"/>
        <v>0</v>
      </c>
      <c r="Y24" s="2511">
        <f t="shared" si="10"/>
        <v>0</v>
      </c>
      <c r="Z24" s="2511">
        <f t="shared" si="10"/>
        <v>0</v>
      </c>
      <c r="AA24" s="2508">
        <f t="shared" si="1"/>
        <v>0</v>
      </c>
    </row>
    <row r="25" spans="2:27" ht="15.75" customHeight="1">
      <c r="B25" s="3319" t="s">
        <v>142</v>
      </c>
      <c r="C25" s="3341"/>
      <c r="D25" s="3342"/>
      <c r="E25" s="2523" t="s">
        <v>139</v>
      </c>
      <c r="F25" s="2517"/>
      <c r="G25" s="2517"/>
      <c r="H25" s="2517"/>
      <c r="I25" s="2517"/>
      <c r="J25" s="2517"/>
      <c r="K25" s="2517"/>
      <c r="L25" s="2517"/>
      <c r="M25" s="2517"/>
      <c r="N25" s="2517"/>
      <c r="O25" s="2517"/>
      <c r="P25" s="2517"/>
      <c r="Q25" s="2517"/>
      <c r="R25" s="2517"/>
      <c r="S25" s="2517"/>
      <c r="T25" s="2517"/>
      <c r="U25" s="2517"/>
      <c r="V25" s="2517"/>
      <c r="W25" s="2517"/>
      <c r="X25" s="2517"/>
      <c r="Y25" s="2517"/>
      <c r="Z25" s="2517"/>
      <c r="AA25" s="2509">
        <f>SUM(F25:Z25)</f>
        <v>0</v>
      </c>
    </row>
    <row r="26" spans="2:27" ht="15.75" customHeight="1">
      <c r="B26" s="3320"/>
      <c r="C26" s="3338"/>
      <c r="D26" s="3340"/>
      <c r="E26" s="2524" t="s">
        <v>141</v>
      </c>
      <c r="F26" s="2528">
        <f>$D$25*F25</f>
        <v>0</v>
      </c>
      <c r="G26" s="2528">
        <f t="shared" ref="G26:Z26" si="11">$D$25*G25</f>
        <v>0</v>
      </c>
      <c r="H26" s="2528">
        <f t="shared" si="11"/>
        <v>0</v>
      </c>
      <c r="I26" s="2528">
        <f t="shared" si="11"/>
        <v>0</v>
      </c>
      <c r="J26" s="2528">
        <f t="shared" si="11"/>
        <v>0</v>
      </c>
      <c r="K26" s="2528">
        <f t="shared" si="11"/>
        <v>0</v>
      </c>
      <c r="L26" s="2528">
        <f t="shared" si="11"/>
        <v>0</v>
      </c>
      <c r="M26" s="2528">
        <f t="shared" si="11"/>
        <v>0</v>
      </c>
      <c r="N26" s="2528">
        <f t="shared" si="11"/>
        <v>0</v>
      </c>
      <c r="O26" s="2528">
        <f t="shared" si="11"/>
        <v>0</v>
      </c>
      <c r="P26" s="2528">
        <f t="shared" si="11"/>
        <v>0</v>
      </c>
      <c r="Q26" s="2528">
        <f t="shared" si="11"/>
        <v>0</v>
      </c>
      <c r="R26" s="2528">
        <f t="shared" si="11"/>
        <v>0</v>
      </c>
      <c r="S26" s="2528">
        <f t="shared" si="11"/>
        <v>0</v>
      </c>
      <c r="T26" s="2528">
        <f t="shared" si="11"/>
        <v>0</v>
      </c>
      <c r="U26" s="2528">
        <f t="shared" si="11"/>
        <v>0</v>
      </c>
      <c r="V26" s="2528">
        <f t="shared" si="11"/>
        <v>0</v>
      </c>
      <c r="W26" s="2528">
        <f t="shared" si="11"/>
        <v>0</v>
      </c>
      <c r="X26" s="2528">
        <f t="shared" si="11"/>
        <v>0</v>
      </c>
      <c r="Y26" s="2528">
        <f t="shared" si="11"/>
        <v>0</v>
      </c>
      <c r="Z26" s="2528">
        <f t="shared" si="11"/>
        <v>0</v>
      </c>
      <c r="AA26" s="2510">
        <f t="shared" ref="AA26:AA44" si="12">SUM(F26:Z26)</f>
        <v>0</v>
      </c>
    </row>
    <row r="27" spans="2:27" ht="15.75" customHeight="1">
      <c r="B27" s="3320"/>
      <c r="C27" s="3343"/>
      <c r="D27" s="3345"/>
      <c r="E27" s="2524" t="s">
        <v>139</v>
      </c>
      <c r="F27" s="2518"/>
      <c r="G27" s="2518"/>
      <c r="H27" s="2518"/>
      <c r="I27" s="2518"/>
      <c r="J27" s="2518"/>
      <c r="K27" s="2518"/>
      <c r="L27" s="2518"/>
      <c r="M27" s="2518"/>
      <c r="N27" s="2518"/>
      <c r="O27" s="2518"/>
      <c r="P27" s="2518"/>
      <c r="Q27" s="2518"/>
      <c r="R27" s="2518"/>
      <c r="S27" s="2518"/>
      <c r="T27" s="2518"/>
      <c r="U27" s="2518"/>
      <c r="V27" s="2518"/>
      <c r="W27" s="2518"/>
      <c r="X27" s="2518"/>
      <c r="Y27" s="2518"/>
      <c r="Z27" s="2518"/>
      <c r="AA27" s="2510">
        <f t="shared" si="12"/>
        <v>0</v>
      </c>
    </row>
    <row r="28" spans="2:27" ht="15.75" customHeight="1">
      <c r="B28" s="3320"/>
      <c r="C28" s="3344"/>
      <c r="D28" s="3346"/>
      <c r="E28" s="2524" t="s">
        <v>141</v>
      </c>
      <c r="F28" s="2528">
        <f>$D$27*F27</f>
        <v>0</v>
      </c>
      <c r="G28" s="2528">
        <f t="shared" ref="G28:Z28" si="13">$D$27*G27</f>
        <v>0</v>
      </c>
      <c r="H28" s="2528">
        <f t="shared" si="13"/>
        <v>0</v>
      </c>
      <c r="I28" s="2528">
        <f t="shared" si="13"/>
        <v>0</v>
      </c>
      <c r="J28" s="2528">
        <f t="shared" si="13"/>
        <v>0</v>
      </c>
      <c r="K28" s="2528">
        <f t="shared" si="13"/>
        <v>0</v>
      </c>
      <c r="L28" s="2528">
        <f t="shared" si="13"/>
        <v>0</v>
      </c>
      <c r="M28" s="2528">
        <f t="shared" si="13"/>
        <v>0</v>
      </c>
      <c r="N28" s="2528">
        <f t="shared" si="13"/>
        <v>0</v>
      </c>
      <c r="O28" s="2528">
        <f t="shared" si="13"/>
        <v>0</v>
      </c>
      <c r="P28" s="2528">
        <f t="shared" si="13"/>
        <v>0</v>
      </c>
      <c r="Q28" s="2528">
        <f t="shared" si="13"/>
        <v>0</v>
      </c>
      <c r="R28" s="2528">
        <f t="shared" si="13"/>
        <v>0</v>
      </c>
      <c r="S28" s="2528">
        <f t="shared" si="13"/>
        <v>0</v>
      </c>
      <c r="T28" s="2528">
        <f t="shared" si="13"/>
        <v>0</v>
      </c>
      <c r="U28" s="2528">
        <f t="shared" si="13"/>
        <v>0</v>
      </c>
      <c r="V28" s="2528">
        <f t="shared" si="13"/>
        <v>0</v>
      </c>
      <c r="W28" s="2528">
        <f t="shared" si="13"/>
        <v>0</v>
      </c>
      <c r="X28" s="2528">
        <f t="shared" si="13"/>
        <v>0</v>
      </c>
      <c r="Y28" s="2528">
        <f t="shared" si="13"/>
        <v>0</v>
      </c>
      <c r="Z28" s="2528">
        <f t="shared" si="13"/>
        <v>0</v>
      </c>
      <c r="AA28" s="2510">
        <f t="shared" si="12"/>
        <v>0</v>
      </c>
    </row>
    <row r="29" spans="2:27" ht="15.75" customHeight="1">
      <c r="B29" s="3320"/>
      <c r="C29" s="3337"/>
      <c r="D29" s="3339"/>
      <c r="E29" s="2524" t="s">
        <v>139</v>
      </c>
      <c r="F29" s="2518"/>
      <c r="G29" s="2518"/>
      <c r="H29" s="2518"/>
      <c r="I29" s="2518"/>
      <c r="J29" s="2518"/>
      <c r="K29" s="2518"/>
      <c r="L29" s="2518"/>
      <c r="M29" s="2518"/>
      <c r="N29" s="2518"/>
      <c r="O29" s="2518"/>
      <c r="P29" s="2518"/>
      <c r="Q29" s="2518"/>
      <c r="R29" s="2518"/>
      <c r="S29" s="2518"/>
      <c r="T29" s="2518"/>
      <c r="U29" s="2518"/>
      <c r="V29" s="2518"/>
      <c r="W29" s="2518"/>
      <c r="X29" s="2518"/>
      <c r="Y29" s="2518"/>
      <c r="Z29" s="2518"/>
      <c r="AA29" s="2510">
        <f t="shared" si="12"/>
        <v>0</v>
      </c>
    </row>
    <row r="30" spans="2:27" ht="15.75" customHeight="1">
      <c r="B30" s="3320"/>
      <c r="C30" s="3338"/>
      <c r="D30" s="3340"/>
      <c r="E30" s="2524" t="s">
        <v>141</v>
      </c>
      <c r="F30" s="2528">
        <f>$D$29*F29</f>
        <v>0</v>
      </c>
      <c r="G30" s="2528">
        <f t="shared" ref="G30:Z30" si="14">$D$29*G29</f>
        <v>0</v>
      </c>
      <c r="H30" s="2528">
        <f t="shared" si="14"/>
        <v>0</v>
      </c>
      <c r="I30" s="2528">
        <f t="shared" si="14"/>
        <v>0</v>
      </c>
      <c r="J30" s="2528">
        <f t="shared" si="14"/>
        <v>0</v>
      </c>
      <c r="K30" s="2528">
        <f t="shared" si="14"/>
        <v>0</v>
      </c>
      <c r="L30" s="2528">
        <f t="shared" si="14"/>
        <v>0</v>
      </c>
      <c r="M30" s="2528">
        <f t="shared" si="14"/>
        <v>0</v>
      </c>
      <c r="N30" s="2528">
        <f t="shared" si="14"/>
        <v>0</v>
      </c>
      <c r="O30" s="2528">
        <f t="shared" si="14"/>
        <v>0</v>
      </c>
      <c r="P30" s="2528">
        <f t="shared" si="14"/>
        <v>0</v>
      </c>
      <c r="Q30" s="2528">
        <f t="shared" si="14"/>
        <v>0</v>
      </c>
      <c r="R30" s="2528">
        <f t="shared" si="14"/>
        <v>0</v>
      </c>
      <c r="S30" s="2528">
        <f t="shared" si="14"/>
        <v>0</v>
      </c>
      <c r="T30" s="2528">
        <f t="shared" si="14"/>
        <v>0</v>
      </c>
      <c r="U30" s="2528">
        <f t="shared" si="14"/>
        <v>0</v>
      </c>
      <c r="V30" s="2528">
        <f t="shared" si="14"/>
        <v>0</v>
      </c>
      <c r="W30" s="2528">
        <f t="shared" si="14"/>
        <v>0</v>
      </c>
      <c r="X30" s="2528">
        <f t="shared" si="14"/>
        <v>0</v>
      </c>
      <c r="Y30" s="2528">
        <f t="shared" si="14"/>
        <v>0</v>
      </c>
      <c r="Z30" s="2528">
        <f t="shared" si="14"/>
        <v>0</v>
      </c>
      <c r="AA30" s="2510">
        <f t="shared" si="12"/>
        <v>0</v>
      </c>
    </row>
    <row r="31" spans="2:27" ht="15.75" customHeight="1">
      <c r="B31" s="3320"/>
      <c r="C31" s="3343"/>
      <c r="D31" s="3339"/>
      <c r="E31" s="2524" t="s">
        <v>139</v>
      </c>
      <c r="F31" s="2518"/>
      <c r="G31" s="2518"/>
      <c r="H31" s="2518"/>
      <c r="I31" s="2518"/>
      <c r="J31" s="2518"/>
      <c r="K31" s="2518"/>
      <c r="L31" s="2518"/>
      <c r="M31" s="2518"/>
      <c r="N31" s="2518"/>
      <c r="O31" s="2518"/>
      <c r="P31" s="2518"/>
      <c r="Q31" s="2518"/>
      <c r="R31" s="2518"/>
      <c r="S31" s="2518"/>
      <c r="T31" s="2518"/>
      <c r="U31" s="2518"/>
      <c r="V31" s="2518"/>
      <c r="W31" s="2518"/>
      <c r="X31" s="2518"/>
      <c r="Y31" s="2518"/>
      <c r="Z31" s="2518"/>
      <c r="AA31" s="2510">
        <f t="shared" si="12"/>
        <v>0</v>
      </c>
    </row>
    <row r="32" spans="2:27" ht="15.75" customHeight="1">
      <c r="B32" s="3320"/>
      <c r="C32" s="3338"/>
      <c r="D32" s="3340"/>
      <c r="E32" s="2524" t="s">
        <v>141</v>
      </c>
      <c r="F32" s="2528">
        <f>$D$31*F31</f>
        <v>0</v>
      </c>
      <c r="G32" s="2528">
        <f t="shared" ref="G32:Z32" si="15">$D$31*G31</f>
        <v>0</v>
      </c>
      <c r="H32" s="2528">
        <f t="shared" si="15"/>
        <v>0</v>
      </c>
      <c r="I32" s="2528">
        <f t="shared" si="15"/>
        <v>0</v>
      </c>
      <c r="J32" s="2528">
        <f t="shared" si="15"/>
        <v>0</v>
      </c>
      <c r="K32" s="2528">
        <f t="shared" si="15"/>
        <v>0</v>
      </c>
      <c r="L32" s="2528">
        <f t="shared" si="15"/>
        <v>0</v>
      </c>
      <c r="M32" s="2528">
        <f t="shared" si="15"/>
        <v>0</v>
      </c>
      <c r="N32" s="2528">
        <f t="shared" si="15"/>
        <v>0</v>
      </c>
      <c r="O32" s="2528">
        <f t="shared" si="15"/>
        <v>0</v>
      </c>
      <c r="P32" s="2528">
        <f t="shared" si="15"/>
        <v>0</v>
      </c>
      <c r="Q32" s="2528">
        <f t="shared" si="15"/>
        <v>0</v>
      </c>
      <c r="R32" s="2528">
        <f t="shared" si="15"/>
        <v>0</v>
      </c>
      <c r="S32" s="2528">
        <f t="shared" si="15"/>
        <v>0</v>
      </c>
      <c r="T32" s="2528">
        <f t="shared" si="15"/>
        <v>0</v>
      </c>
      <c r="U32" s="2528">
        <f t="shared" si="15"/>
        <v>0</v>
      </c>
      <c r="V32" s="2528">
        <f t="shared" si="15"/>
        <v>0</v>
      </c>
      <c r="W32" s="2528">
        <f t="shared" si="15"/>
        <v>0</v>
      </c>
      <c r="X32" s="2528">
        <f t="shared" si="15"/>
        <v>0</v>
      </c>
      <c r="Y32" s="2528">
        <f t="shared" si="15"/>
        <v>0</v>
      </c>
      <c r="Z32" s="2528">
        <f t="shared" si="15"/>
        <v>0</v>
      </c>
      <c r="AA32" s="2510">
        <f t="shared" si="12"/>
        <v>0</v>
      </c>
    </row>
    <row r="33" spans="2:27" ht="15.75" customHeight="1">
      <c r="B33" s="3320"/>
      <c r="C33" s="3343"/>
      <c r="D33" s="3345"/>
      <c r="E33" s="2524" t="s">
        <v>139</v>
      </c>
      <c r="F33" s="2518"/>
      <c r="G33" s="2518"/>
      <c r="H33" s="2518"/>
      <c r="I33" s="2518"/>
      <c r="J33" s="2518"/>
      <c r="K33" s="2518"/>
      <c r="L33" s="2518"/>
      <c r="M33" s="2518"/>
      <c r="N33" s="2518"/>
      <c r="O33" s="2518"/>
      <c r="P33" s="2518"/>
      <c r="Q33" s="2518"/>
      <c r="R33" s="2518"/>
      <c r="S33" s="2518"/>
      <c r="T33" s="2518"/>
      <c r="U33" s="2518"/>
      <c r="V33" s="2518"/>
      <c r="W33" s="2518"/>
      <c r="X33" s="2518"/>
      <c r="Y33" s="2518"/>
      <c r="Z33" s="2518"/>
      <c r="AA33" s="2510">
        <f t="shared" si="12"/>
        <v>0</v>
      </c>
    </row>
    <row r="34" spans="2:27" ht="15.75" customHeight="1">
      <c r="B34" s="3320"/>
      <c r="C34" s="3344"/>
      <c r="D34" s="3346"/>
      <c r="E34" s="2524" t="s">
        <v>141</v>
      </c>
      <c r="F34" s="2528">
        <f>$D$33*F33</f>
        <v>0</v>
      </c>
      <c r="G34" s="2528">
        <f t="shared" ref="G34:Z34" si="16">$D$33*G33</f>
        <v>0</v>
      </c>
      <c r="H34" s="2528">
        <f t="shared" si="16"/>
        <v>0</v>
      </c>
      <c r="I34" s="2528">
        <f t="shared" si="16"/>
        <v>0</v>
      </c>
      <c r="J34" s="2528">
        <f t="shared" si="16"/>
        <v>0</v>
      </c>
      <c r="K34" s="2528">
        <f t="shared" si="16"/>
        <v>0</v>
      </c>
      <c r="L34" s="2528">
        <f t="shared" si="16"/>
        <v>0</v>
      </c>
      <c r="M34" s="2528">
        <f t="shared" si="16"/>
        <v>0</v>
      </c>
      <c r="N34" s="2528">
        <f t="shared" si="16"/>
        <v>0</v>
      </c>
      <c r="O34" s="2528">
        <f t="shared" si="16"/>
        <v>0</v>
      </c>
      <c r="P34" s="2528">
        <f t="shared" si="16"/>
        <v>0</v>
      </c>
      <c r="Q34" s="2528">
        <f t="shared" si="16"/>
        <v>0</v>
      </c>
      <c r="R34" s="2528">
        <f t="shared" si="16"/>
        <v>0</v>
      </c>
      <c r="S34" s="2528">
        <f t="shared" si="16"/>
        <v>0</v>
      </c>
      <c r="T34" s="2528">
        <f t="shared" si="16"/>
        <v>0</v>
      </c>
      <c r="U34" s="2528">
        <f t="shared" si="16"/>
        <v>0</v>
      </c>
      <c r="V34" s="2528">
        <f t="shared" si="16"/>
        <v>0</v>
      </c>
      <c r="W34" s="2528">
        <f t="shared" si="16"/>
        <v>0</v>
      </c>
      <c r="X34" s="2528">
        <f t="shared" si="16"/>
        <v>0</v>
      </c>
      <c r="Y34" s="2528">
        <f t="shared" si="16"/>
        <v>0</v>
      </c>
      <c r="Z34" s="2528">
        <f t="shared" si="16"/>
        <v>0</v>
      </c>
      <c r="AA34" s="2510">
        <f t="shared" si="12"/>
        <v>0</v>
      </c>
    </row>
    <row r="35" spans="2:27" ht="15.75" customHeight="1">
      <c r="B35" s="3320"/>
      <c r="C35" s="3347"/>
      <c r="D35" s="3348"/>
      <c r="E35" s="2524" t="s">
        <v>139</v>
      </c>
      <c r="F35" s="2518"/>
      <c r="G35" s="2518"/>
      <c r="H35" s="2518"/>
      <c r="I35" s="2518"/>
      <c r="J35" s="2518"/>
      <c r="K35" s="2518"/>
      <c r="L35" s="2518"/>
      <c r="M35" s="2518"/>
      <c r="N35" s="2518"/>
      <c r="O35" s="2518"/>
      <c r="P35" s="2518"/>
      <c r="Q35" s="2518"/>
      <c r="R35" s="2518"/>
      <c r="S35" s="2518"/>
      <c r="T35" s="2518"/>
      <c r="U35" s="2518"/>
      <c r="V35" s="2518"/>
      <c r="W35" s="2518"/>
      <c r="X35" s="2518"/>
      <c r="Y35" s="2518"/>
      <c r="Z35" s="2518"/>
      <c r="AA35" s="2510">
        <f t="shared" si="12"/>
        <v>0</v>
      </c>
    </row>
    <row r="36" spans="2:27" ht="15.75" customHeight="1">
      <c r="B36" s="3320"/>
      <c r="C36" s="3347"/>
      <c r="D36" s="3348"/>
      <c r="E36" s="2524" t="s">
        <v>141</v>
      </c>
      <c r="F36" s="2528">
        <f>$D$35*F35</f>
        <v>0</v>
      </c>
      <c r="G36" s="2528">
        <f t="shared" ref="G36:Z36" si="17">$D$35*G35</f>
        <v>0</v>
      </c>
      <c r="H36" s="2528">
        <f t="shared" si="17"/>
        <v>0</v>
      </c>
      <c r="I36" s="2528">
        <f t="shared" si="17"/>
        <v>0</v>
      </c>
      <c r="J36" s="2528">
        <f t="shared" si="17"/>
        <v>0</v>
      </c>
      <c r="K36" s="2528">
        <f t="shared" si="17"/>
        <v>0</v>
      </c>
      <c r="L36" s="2528">
        <f t="shared" si="17"/>
        <v>0</v>
      </c>
      <c r="M36" s="2528">
        <f t="shared" si="17"/>
        <v>0</v>
      </c>
      <c r="N36" s="2528">
        <f t="shared" si="17"/>
        <v>0</v>
      </c>
      <c r="O36" s="2528">
        <f t="shared" si="17"/>
        <v>0</v>
      </c>
      <c r="P36" s="2528">
        <f t="shared" si="17"/>
        <v>0</v>
      </c>
      <c r="Q36" s="2528">
        <f t="shared" si="17"/>
        <v>0</v>
      </c>
      <c r="R36" s="2528">
        <f t="shared" si="17"/>
        <v>0</v>
      </c>
      <c r="S36" s="2528">
        <f t="shared" si="17"/>
        <v>0</v>
      </c>
      <c r="T36" s="2528">
        <f t="shared" si="17"/>
        <v>0</v>
      </c>
      <c r="U36" s="2528">
        <f t="shared" si="17"/>
        <v>0</v>
      </c>
      <c r="V36" s="2528">
        <f t="shared" si="17"/>
        <v>0</v>
      </c>
      <c r="W36" s="2528">
        <f t="shared" si="17"/>
        <v>0</v>
      </c>
      <c r="X36" s="2528">
        <f t="shared" si="17"/>
        <v>0</v>
      </c>
      <c r="Y36" s="2528">
        <f t="shared" si="17"/>
        <v>0</v>
      </c>
      <c r="Z36" s="2528">
        <f t="shared" si="17"/>
        <v>0</v>
      </c>
      <c r="AA36" s="2510">
        <f t="shared" si="12"/>
        <v>0</v>
      </c>
    </row>
    <row r="37" spans="2:27" ht="15.75" customHeight="1">
      <c r="B37" s="3320"/>
      <c r="C37" s="3343"/>
      <c r="D37" s="3345"/>
      <c r="E37" s="2524" t="s">
        <v>139</v>
      </c>
      <c r="F37" s="2518"/>
      <c r="G37" s="2518"/>
      <c r="H37" s="2518"/>
      <c r="I37" s="2518"/>
      <c r="J37" s="2518"/>
      <c r="K37" s="2518"/>
      <c r="L37" s="2518"/>
      <c r="M37" s="2518"/>
      <c r="N37" s="2518"/>
      <c r="O37" s="2518"/>
      <c r="P37" s="2518"/>
      <c r="Q37" s="2518"/>
      <c r="R37" s="2518"/>
      <c r="S37" s="2518"/>
      <c r="T37" s="2518"/>
      <c r="U37" s="2518"/>
      <c r="V37" s="2518"/>
      <c r="W37" s="2518"/>
      <c r="X37" s="2518"/>
      <c r="Y37" s="2518"/>
      <c r="Z37" s="2518"/>
      <c r="AA37" s="2510">
        <f t="shared" si="12"/>
        <v>0</v>
      </c>
    </row>
    <row r="38" spans="2:27" ht="15.75" customHeight="1">
      <c r="B38" s="3320"/>
      <c r="C38" s="3344"/>
      <c r="D38" s="3346"/>
      <c r="E38" s="2524" t="s">
        <v>141</v>
      </c>
      <c r="F38" s="2528">
        <f>$D$37*F37</f>
        <v>0</v>
      </c>
      <c r="G38" s="2528">
        <f t="shared" ref="G38:Z38" si="18">$D$37*G37</f>
        <v>0</v>
      </c>
      <c r="H38" s="2528">
        <f t="shared" si="18"/>
        <v>0</v>
      </c>
      <c r="I38" s="2528">
        <f t="shared" si="18"/>
        <v>0</v>
      </c>
      <c r="J38" s="2528">
        <f t="shared" si="18"/>
        <v>0</v>
      </c>
      <c r="K38" s="2528">
        <f t="shared" si="18"/>
        <v>0</v>
      </c>
      <c r="L38" s="2528">
        <f t="shared" si="18"/>
        <v>0</v>
      </c>
      <c r="M38" s="2528">
        <f t="shared" si="18"/>
        <v>0</v>
      </c>
      <c r="N38" s="2528">
        <f t="shared" si="18"/>
        <v>0</v>
      </c>
      <c r="O38" s="2528">
        <f t="shared" si="18"/>
        <v>0</v>
      </c>
      <c r="P38" s="2528">
        <f t="shared" si="18"/>
        <v>0</v>
      </c>
      <c r="Q38" s="2528">
        <f t="shared" si="18"/>
        <v>0</v>
      </c>
      <c r="R38" s="2528">
        <f t="shared" si="18"/>
        <v>0</v>
      </c>
      <c r="S38" s="2528">
        <f t="shared" si="18"/>
        <v>0</v>
      </c>
      <c r="T38" s="2528">
        <f t="shared" si="18"/>
        <v>0</v>
      </c>
      <c r="U38" s="2528">
        <f t="shared" si="18"/>
        <v>0</v>
      </c>
      <c r="V38" s="2528">
        <f t="shared" si="18"/>
        <v>0</v>
      </c>
      <c r="W38" s="2528">
        <f t="shared" si="18"/>
        <v>0</v>
      </c>
      <c r="X38" s="2528">
        <f t="shared" si="18"/>
        <v>0</v>
      </c>
      <c r="Y38" s="2528">
        <f t="shared" si="18"/>
        <v>0</v>
      </c>
      <c r="Z38" s="2528">
        <f t="shared" si="18"/>
        <v>0</v>
      </c>
      <c r="AA38" s="2510">
        <f t="shared" si="12"/>
        <v>0</v>
      </c>
    </row>
    <row r="39" spans="2:27" ht="15.75" customHeight="1">
      <c r="B39" s="3320"/>
      <c r="C39" s="3337"/>
      <c r="D39" s="3339"/>
      <c r="E39" s="2524" t="s">
        <v>139</v>
      </c>
      <c r="F39" s="2518"/>
      <c r="G39" s="2518"/>
      <c r="H39" s="2518"/>
      <c r="I39" s="2518"/>
      <c r="J39" s="2518"/>
      <c r="K39" s="2518"/>
      <c r="L39" s="2518"/>
      <c r="M39" s="2518"/>
      <c r="N39" s="2518"/>
      <c r="O39" s="2518"/>
      <c r="P39" s="2518"/>
      <c r="Q39" s="2518"/>
      <c r="R39" s="2518"/>
      <c r="S39" s="2518"/>
      <c r="T39" s="2518"/>
      <c r="U39" s="2518"/>
      <c r="V39" s="2518"/>
      <c r="W39" s="2518"/>
      <c r="X39" s="2518"/>
      <c r="Y39" s="2518"/>
      <c r="Z39" s="2518"/>
      <c r="AA39" s="2510">
        <f t="shared" si="12"/>
        <v>0</v>
      </c>
    </row>
    <row r="40" spans="2:27" ht="15.75" customHeight="1">
      <c r="B40" s="3320"/>
      <c r="C40" s="3338"/>
      <c r="D40" s="3340"/>
      <c r="E40" s="2524" t="s">
        <v>141</v>
      </c>
      <c r="F40" s="2528">
        <f>$D$39*F39</f>
        <v>0</v>
      </c>
      <c r="G40" s="2528">
        <f t="shared" ref="G40:Z40" si="19">$D$39*G39</f>
        <v>0</v>
      </c>
      <c r="H40" s="2528">
        <f t="shared" si="19"/>
        <v>0</v>
      </c>
      <c r="I40" s="2528">
        <f t="shared" si="19"/>
        <v>0</v>
      </c>
      <c r="J40" s="2528">
        <f t="shared" si="19"/>
        <v>0</v>
      </c>
      <c r="K40" s="2528">
        <f t="shared" si="19"/>
        <v>0</v>
      </c>
      <c r="L40" s="2528">
        <f t="shared" si="19"/>
        <v>0</v>
      </c>
      <c r="M40" s="2528">
        <f t="shared" si="19"/>
        <v>0</v>
      </c>
      <c r="N40" s="2528">
        <f t="shared" si="19"/>
        <v>0</v>
      </c>
      <c r="O40" s="2528">
        <f t="shared" si="19"/>
        <v>0</v>
      </c>
      <c r="P40" s="2528">
        <f t="shared" si="19"/>
        <v>0</v>
      </c>
      <c r="Q40" s="2528">
        <f t="shared" si="19"/>
        <v>0</v>
      </c>
      <c r="R40" s="2528">
        <f t="shared" si="19"/>
        <v>0</v>
      </c>
      <c r="S40" s="2528">
        <f t="shared" si="19"/>
        <v>0</v>
      </c>
      <c r="T40" s="2528">
        <f t="shared" si="19"/>
        <v>0</v>
      </c>
      <c r="U40" s="2528">
        <f t="shared" si="19"/>
        <v>0</v>
      </c>
      <c r="V40" s="2528">
        <f t="shared" si="19"/>
        <v>0</v>
      </c>
      <c r="W40" s="2528">
        <f t="shared" si="19"/>
        <v>0</v>
      </c>
      <c r="X40" s="2528">
        <f t="shared" si="19"/>
        <v>0</v>
      </c>
      <c r="Y40" s="2528">
        <f t="shared" si="19"/>
        <v>0</v>
      </c>
      <c r="Z40" s="2528">
        <f t="shared" si="19"/>
        <v>0</v>
      </c>
      <c r="AA40" s="2510">
        <f t="shared" si="12"/>
        <v>0</v>
      </c>
    </row>
    <row r="41" spans="2:27" ht="15.75" customHeight="1">
      <c r="B41" s="3320"/>
      <c r="C41" s="3337"/>
      <c r="D41" s="3339"/>
      <c r="E41" s="2524" t="s">
        <v>139</v>
      </c>
      <c r="F41" s="2518"/>
      <c r="G41" s="2518"/>
      <c r="H41" s="2518"/>
      <c r="I41" s="2518"/>
      <c r="J41" s="2518"/>
      <c r="K41" s="2518"/>
      <c r="L41" s="2518"/>
      <c r="M41" s="2518"/>
      <c r="N41" s="2518"/>
      <c r="O41" s="2518"/>
      <c r="P41" s="2518"/>
      <c r="Q41" s="2518"/>
      <c r="R41" s="2518"/>
      <c r="S41" s="2518"/>
      <c r="T41" s="2518"/>
      <c r="U41" s="2518"/>
      <c r="V41" s="2518"/>
      <c r="W41" s="2518"/>
      <c r="X41" s="2518"/>
      <c r="Y41" s="2518"/>
      <c r="Z41" s="2518"/>
      <c r="AA41" s="2510">
        <f t="shared" si="12"/>
        <v>0</v>
      </c>
    </row>
    <row r="42" spans="2:27" ht="15.75" customHeight="1">
      <c r="B42" s="3321"/>
      <c r="C42" s="3338"/>
      <c r="D42" s="3340"/>
      <c r="E42" s="2524" t="s">
        <v>141</v>
      </c>
      <c r="F42" s="2528">
        <f>$D$41*F41</f>
        <v>0</v>
      </c>
      <c r="G42" s="2528">
        <f t="shared" ref="G42:Z42" si="20">$D$41*G41</f>
        <v>0</v>
      </c>
      <c r="H42" s="2528">
        <f t="shared" si="20"/>
        <v>0</v>
      </c>
      <c r="I42" s="2528">
        <f t="shared" si="20"/>
        <v>0</v>
      </c>
      <c r="J42" s="2528">
        <f t="shared" si="20"/>
        <v>0</v>
      </c>
      <c r="K42" s="2528">
        <f t="shared" si="20"/>
        <v>0</v>
      </c>
      <c r="L42" s="2528">
        <f t="shared" si="20"/>
        <v>0</v>
      </c>
      <c r="M42" s="2528">
        <f t="shared" si="20"/>
        <v>0</v>
      </c>
      <c r="N42" s="2528">
        <f t="shared" si="20"/>
        <v>0</v>
      </c>
      <c r="O42" s="2528">
        <f t="shared" si="20"/>
        <v>0</v>
      </c>
      <c r="P42" s="2528">
        <f t="shared" si="20"/>
        <v>0</v>
      </c>
      <c r="Q42" s="2528">
        <f t="shared" si="20"/>
        <v>0</v>
      </c>
      <c r="R42" s="2528">
        <f t="shared" si="20"/>
        <v>0</v>
      </c>
      <c r="S42" s="2528">
        <f t="shared" si="20"/>
        <v>0</v>
      </c>
      <c r="T42" s="2528">
        <f t="shared" si="20"/>
        <v>0</v>
      </c>
      <c r="U42" s="2528">
        <f t="shared" si="20"/>
        <v>0</v>
      </c>
      <c r="V42" s="2528">
        <f t="shared" si="20"/>
        <v>0</v>
      </c>
      <c r="W42" s="2528">
        <f t="shared" si="20"/>
        <v>0</v>
      </c>
      <c r="X42" s="2528">
        <f t="shared" si="20"/>
        <v>0</v>
      </c>
      <c r="Y42" s="2528">
        <f t="shared" si="20"/>
        <v>0</v>
      </c>
      <c r="Z42" s="2528">
        <f t="shared" si="20"/>
        <v>0</v>
      </c>
      <c r="AA42" s="2510">
        <f t="shared" si="12"/>
        <v>0</v>
      </c>
    </row>
    <row r="43" spans="2:27" ht="15.75" customHeight="1">
      <c r="B43" s="3353" t="s">
        <v>140</v>
      </c>
      <c r="C43" s="3354"/>
      <c r="D43" s="3355"/>
      <c r="E43" s="2525" t="s">
        <v>139</v>
      </c>
      <c r="F43" s="2519">
        <f>SUM(F25,F27,F29,F31,F33,F35,F37,F39,F41)</f>
        <v>0</v>
      </c>
      <c r="G43" s="2511">
        <f t="shared" ref="G43:Z44" si="21">SUM(G25,G27,G29,G31,G33,G35,G37,G39,G41)</f>
        <v>0</v>
      </c>
      <c r="H43" s="2511">
        <f t="shared" si="21"/>
        <v>0</v>
      </c>
      <c r="I43" s="2511">
        <f t="shared" si="21"/>
        <v>0</v>
      </c>
      <c r="J43" s="2511">
        <f t="shared" si="21"/>
        <v>0</v>
      </c>
      <c r="K43" s="2511">
        <f t="shared" si="21"/>
        <v>0</v>
      </c>
      <c r="L43" s="2511">
        <f t="shared" si="21"/>
        <v>0</v>
      </c>
      <c r="M43" s="2511">
        <f t="shared" si="21"/>
        <v>0</v>
      </c>
      <c r="N43" s="2511">
        <f t="shared" si="21"/>
        <v>0</v>
      </c>
      <c r="O43" s="2511">
        <f t="shared" si="21"/>
        <v>0</v>
      </c>
      <c r="P43" s="2511">
        <f t="shared" si="21"/>
        <v>0</v>
      </c>
      <c r="Q43" s="2511">
        <f t="shared" si="21"/>
        <v>0</v>
      </c>
      <c r="R43" s="2511">
        <f t="shared" si="21"/>
        <v>0</v>
      </c>
      <c r="S43" s="2511">
        <f t="shared" si="21"/>
        <v>0</v>
      </c>
      <c r="T43" s="2511">
        <f t="shared" si="21"/>
        <v>0</v>
      </c>
      <c r="U43" s="2511">
        <f t="shared" si="21"/>
        <v>0</v>
      </c>
      <c r="V43" s="2511">
        <f t="shared" si="21"/>
        <v>0</v>
      </c>
      <c r="W43" s="2511">
        <f t="shared" si="21"/>
        <v>0</v>
      </c>
      <c r="X43" s="2511">
        <f t="shared" si="21"/>
        <v>0</v>
      </c>
      <c r="Y43" s="2511">
        <f t="shared" si="21"/>
        <v>0</v>
      </c>
      <c r="Z43" s="2511">
        <f t="shared" si="21"/>
        <v>0</v>
      </c>
      <c r="AA43" s="2510">
        <f t="shared" si="12"/>
        <v>0</v>
      </c>
    </row>
    <row r="44" spans="2:27" ht="15.75" customHeight="1">
      <c r="B44" s="3322"/>
      <c r="C44" s="3323"/>
      <c r="D44" s="3356"/>
      <c r="E44" s="2526" t="s">
        <v>141</v>
      </c>
      <c r="F44" s="2519">
        <f>SUM(F26,F28,F30,F32,F34,F36,F38,F40,F42)</f>
        <v>0</v>
      </c>
      <c r="G44" s="2511">
        <f t="shared" si="21"/>
        <v>0</v>
      </c>
      <c r="H44" s="2511">
        <f t="shared" si="21"/>
        <v>0</v>
      </c>
      <c r="I44" s="2511">
        <f t="shared" si="21"/>
        <v>0</v>
      </c>
      <c r="J44" s="2511">
        <f t="shared" si="21"/>
        <v>0</v>
      </c>
      <c r="K44" s="2511">
        <f t="shared" si="21"/>
        <v>0</v>
      </c>
      <c r="L44" s="2511">
        <f t="shared" si="21"/>
        <v>0</v>
      </c>
      <c r="M44" s="2511">
        <f t="shared" si="21"/>
        <v>0</v>
      </c>
      <c r="N44" s="2511">
        <f t="shared" si="21"/>
        <v>0</v>
      </c>
      <c r="O44" s="2511">
        <f t="shared" si="21"/>
        <v>0</v>
      </c>
      <c r="P44" s="2511">
        <f t="shared" si="21"/>
        <v>0</v>
      </c>
      <c r="Q44" s="2511">
        <f t="shared" si="21"/>
        <v>0</v>
      </c>
      <c r="R44" s="2511">
        <f t="shared" si="21"/>
        <v>0</v>
      </c>
      <c r="S44" s="2511">
        <f t="shared" si="21"/>
        <v>0</v>
      </c>
      <c r="T44" s="2511">
        <f t="shared" si="21"/>
        <v>0</v>
      </c>
      <c r="U44" s="2511">
        <f t="shared" si="21"/>
        <v>0</v>
      </c>
      <c r="V44" s="2511">
        <f t="shared" si="21"/>
        <v>0</v>
      </c>
      <c r="W44" s="2511">
        <f t="shared" si="21"/>
        <v>0</v>
      </c>
      <c r="X44" s="2511">
        <f t="shared" si="21"/>
        <v>0</v>
      </c>
      <c r="Y44" s="2511">
        <f t="shared" si="21"/>
        <v>0</v>
      </c>
      <c r="Z44" s="2511">
        <f t="shared" si="21"/>
        <v>0</v>
      </c>
      <c r="AA44" s="2508">
        <f t="shared" si="12"/>
        <v>0</v>
      </c>
    </row>
    <row r="45" spans="2:27" ht="15.75" customHeight="1">
      <c r="B45" s="3326" t="s">
        <v>143</v>
      </c>
      <c r="C45" s="3357"/>
      <c r="D45" s="3358"/>
      <c r="E45" s="2527" t="s">
        <v>139</v>
      </c>
      <c r="F45" s="2520">
        <f>SUM(F23,F43)</f>
        <v>0</v>
      </c>
      <c r="G45" s="2512">
        <f t="shared" ref="G45:Z46" si="22">SUM(G23,G43)</f>
        <v>0</v>
      </c>
      <c r="H45" s="2512">
        <f t="shared" si="22"/>
        <v>0</v>
      </c>
      <c r="I45" s="2512">
        <f t="shared" si="22"/>
        <v>0</v>
      </c>
      <c r="J45" s="2512">
        <f t="shared" si="22"/>
        <v>0</v>
      </c>
      <c r="K45" s="2512">
        <f t="shared" si="22"/>
        <v>0</v>
      </c>
      <c r="L45" s="2512">
        <f t="shared" si="22"/>
        <v>0</v>
      </c>
      <c r="M45" s="2512">
        <f t="shared" si="22"/>
        <v>0</v>
      </c>
      <c r="N45" s="2512">
        <f t="shared" si="22"/>
        <v>0</v>
      </c>
      <c r="O45" s="2512">
        <f t="shared" si="22"/>
        <v>0</v>
      </c>
      <c r="P45" s="2512">
        <f t="shared" si="22"/>
        <v>0</v>
      </c>
      <c r="Q45" s="2512">
        <f t="shared" si="22"/>
        <v>0</v>
      </c>
      <c r="R45" s="2512">
        <f t="shared" si="22"/>
        <v>0</v>
      </c>
      <c r="S45" s="2512">
        <f t="shared" si="22"/>
        <v>0</v>
      </c>
      <c r="T45" s="2512">
        <f t="shared" si="22"/>
        <v>0</v>
      </c>
      <c r="U45" s="2512">
        <f t="shared" si="22"/>
        <v>0</v>
      </c>
      <c r="V45" s="2512">
        <f t="shared" si="22"/>
        <v>0</v>
      </c>
      <c r="W45" s="2512">
        <f t="shared" si="22"/>
        <v>0</v>
      </c>
      <c r="X45" s="2512">
        <f t="shared" si="22"/>
        <v>0</v>
      </c>
      <c r="Y45" s="2512">
        <f t="shared" si="22"/>
        <v>0</v>
      </c>
      <c r="Z45" s="2513">
        <f t="shared" si="22"/>
        <v>0</v>
      </c>
      <c r="AA45" s="2509">
        <f>SUM(F45:Z45)</f>
        <v>0</v>
      </c>
    </row>
    <row r="46" spans="2:27" ht="15.75" customHeight="1">
      <c r="B46" s="3322"/>
      <c r="C46" s="3323"/>
      <c r="D46" s="3356"/>
      <c r="E46" s="2526" t="s">
        <v>141</v>
      </c>
      <c r="F46" s="2521">
        <f>SUM(F24,F44)</f>
        <v>0</v>
      </c>
      <c r="G46" s="2514">
        <f t="shared" si="22"/>
        <v>0</v>
      </c>
      <c r="H46" s="2514">
        <f t="shared" si="22"/>
        <v>0</v>
      </c>
      <c r="I46" s="2514">
        <f t="shared" si="22"/>
        <v>0</v>
      </c>
      <c r="J46" s="2514">
        <f t="shared" si="22"/>
        <v>0</v>
      </c>
      <c r="K46" s="2514">
        <f t="shared" si="22"/>
        <v>0</v>
      </c>
      <c r="L46" s="2514">
        <f t="shared" si="22"/>
        <v>0</v>
      </c>
      <c r="M46" s="2514">
        <f t="shared" si="22"/>
        <v>0</v>
      </c>
      <c r="N46" s="2514">
        <f t="shared" si="22"/>
        <v>0</v>
      </c>
      <c r="O46" s="2514">
        <f t="shared" si="22"/>
        <v>0</v>
      </c>
      <c r="P46" s="2514">
        <f t="shared" si="22"/>
        <v>0</v>
      </c>
      <c r="Q46" s="2514">
        <f t="shared" si="22"/>
        <v>0</v>
      </c>
      <c r="R46" s="2514">
        <f t="shared" si="22"/>
        <v>0</v>
      </c>
      <c r="S46" s="2514">
        <f t="shared" si="22"/>
        <v>0</v>
      </c>
      <c r="T46" s="2514">
        <f t="shared" si="22"/>
        <v>0</v>
      </c>
      <c r="U46" s="2514">
        <f t="shared" si="22"/>
        <v>0</v>
      </c>
      <c r="V46" s="2514">
        <f t="shared" si="22"/>
        <v>0</v>
      </c>
      <c r="W46" s="2514">
        <f t="shared" si="22"/>
        <v>0</v>
      </c>
      <c r="X46" s="2514">
        <f t="shared" si="22"/>
        <v>0</v>
      </c>
      <c r="Y46" s="2514">
        <f t="shared" si="22"/>
        <v>0</v>
      </c>
      <c r="Z46" s="2515">
        <f t="shared" si="22"/>
        <v>0</v>
      </c>
      <c r="AA46" s="2508">
        <f>SUM(F46:Z46)</f>
        <v>0</v>
      </c>
    </row>
    <row r="47" spans="2:27" ht="17.100000000000001" customHeight="1">
      <c r="B47" s="115"/>
      <c r="C47" s="120"/>
    </row>
    <row r="48" spans="2:27" ht="17.100000000000001" customHeight="1">
      <c r="C48" s="120"/>
    </row>
  </sheetData>
  <sheetProtection insertRows="0"/>
  <protectedRanges>
    <protectedRange sqref="C5:Z22 C25:Z42" name="範囲1_2"/>
  </protectedRanges>
  <mergeCells count="50">
    <mergeCell ref="C33:C34"/>
    <mergeCell ref="D33:D34"/>
    <mergeCell ref="B43:C44"/>
    <mergeCell ref="D43:D44"/>
    <mergeCell ref="B45:C46"/>
    <mergeCell ref="D45:D46"/>
    <mergeCell ref="C37:C38"/>
    <mergeCell ref="D37:D38"/>
    <mergeCell ref="C39:C40"/>
    <mergeCell ref="D39:D40"/>
    <mergeCell ref="C41:C42"/>
    <mergeCell ref="D41:D42"/>
    <mergeCell ref="D17:D18"/>
    <mergeCell ref="C35:C36"/>
    <mergeCell ref="D35:D36"/>
    <mergeCell ref="C21:C22"/>
    <mergeCell ref="D21:D22"/>
    <mergeCell ref="B23:C24"/>
    <mergeCell ref="D23:D24"/>
    <mergeCell ref="B25:B42"/>
    <mergeCell ref="C25:C26"/>
    <mergeCell ref="D25:D26"/>
    <mergeCell ref="C27:C28"/>
    <mergeCell ref="D27:D28"/>
    <mergeCell ref="C29:C30"/>
    <mergeCell ref="D29:D30"/>
    <mergeCell ref="C31:C32"/>
    <mergeCell ref="D31:D32"/>
    <mergeCell ref="C19:C20"/>
    <mergeCell ref="D19:D20"/>
    <mergeCell ref="B5:B22"/>
    <mergeCell ref="C5:C6"/>
    <mergeCell ref="D5:D6"/>
    <mergeCell ref="C7:C8"/>
    <mergeCell ref="D7:D8"/>
    <mergeCell ref="C9:C10"/>
    <mergeCell ref="D9:D10"/>
    <mergeCell ref="C11:C12"/>
    <mergeCell ref="D11:D12"/>
    <mergeCell ref="C13:C14"/>
    <mergeCell ref="D13:D14"/>
    <mergeCell ref="C15:C16"/>
    <mergeCell ref="D15:D16"/>
    <mergeCell ref="C17:C18"/>
    <mergeCell ref="B1:AA1"/>
    <mergeCell ref="Z2:AA2"/>
    <mergeCell ref="B3:C4"/>
    <mergeCell ref="D3:D4"/>
    <mergeCell ref="E3:Z3"/>
    <mergeCell ref="AA3:AA4"/>
  </mergeCells>
  <phoneticPr fontId="3"/>
  <printOptions horizontalCentered="1"/>
  <pageMargins left="0.51181102362204722" right="0.59055118110236227" top="0.98425196850393704" bottom="0.98425196850393704" header="0.51181102362204722" footer="0.51181102362204722"/>
  <pageSetup paperSize="8" scale="92" orientation="landscape" r:id="rId1"/>
  <headerFooter alignWithMargins="0">
    <oddHeader>&amp;R&amp;"ＭＳ 明朝,標準"（&amp;A）</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7"/>
  <sheetViews>
    <sheetView showGridLines="0" view="pageBreakPreview" zoomScale="80" zoomScaleNormal="70" zoomScaleSheetLayoutView="80" workbookViewId="0">
      <selection activeCell="E18" sqref="E18"/>
    </sheetView>
  </sheetViews>
  <sheetFormatPr defaultColWidth="8.25" defaultRowHeight="30" customHeight="1"/>
  <cols>
    <col min="1" max="1" width="2.875" style="134" customWidth="1"/>
    <col min="2" max="2" width="25.25" style="134" customWidth="1"/>
    <col min="3" max="3" width="7.625" style="134" customWidth="1"/>
    <col min="4" max="24" width="7.875" style="143" customWidth="1"/>
    <col min="25" max="25" width="9.75" style="143" customWidth="1"/>
    <col min="26" max="26" width="9.125" style="143" bestFit="1" customWidth="1"/>
    <col min="27" max="256" width="8.25" style="143"/>
    <col min="257" max="257" width="2.875" style="143" customWidth="1"/>
    <col min="258" max="258" width="25.25" style="143" customWidth="1"/>
    <col min="259" max="259" width="7.625" style="143" customWidth="1"/>
    <col min="260" max="280" width="7.875" style="143" customWidth="1"/>
    <col min="281" max="281" width="9.75" style="143" customWidth="1"/>
    <col min="282" max="282" width="9.125" style="143" bestFit="1" customWidth="1"/>
    <col min="283" max="512" width="8.25" style="143"/>
    <col min="513" max="513" width="2.875" style="143" customWidth="1"/>
    <col min="514" max="514" width="25.25" style="143" customWidth="1"/>
    <col min="515" max="515" width="7.625" style="143" customWidth="1"/>
    <col min="516" max="536" width="7.875" style="143" customWidth="1"/>
    <col min="537" max="537" width="9.75" style="143" customWidth="1"/>
    <col min="538" max="538" width="9.125" style="143" bestFit="1" customWidth="1"/>
    <col min="539" max="768" width="8.25" style="143"/>
    <col min="769" max="769" width="2.875" style="143" customWidth="1"/>
    <col min="770" max="770" width="25.25" style="143" customWidth="1"/>
    <col min="771" max="771" width="7.625" style="143" customWidth="1"/>
    <col min="772" max="792" width="7.875" style="143" customWidth="1"/>
    <col min="793" max="793" width="9.75" style="143" customWidth="1"/>
    <col min="794" max="794" width="9.125" style="143" bestFit="1" customWidth="1"/>
    <col min="795" max="1024" width="8.25" style="143"/>
    <col min="1025" max="1025" width="2.875" style="143" customWidth="1"/>
    <col min="1026" max="1026" width="25.25" style="143" customWidth="1"/>
    <col min="1027" max="1027" width="7.625" style="143" customWidth="1"/>
    <col min="1028" max="1048" width="7.875" style="143" customWidth="1"/>
    <col min="1049" max="1049" width="9.75" style="143" customWidth="1"/>
    <col min="1050" max="1050" width="9.125" style="143" bestFit="1" customWidth="1"/>
    <col min="1051" max="1280" width="8.25" style="143"/>
    <col min="1281" max="1281" width="2.875" style="143" customWidth="1"/>
    <col min="1282" max="1282" width="25.25" style="143" customWidth="1"/>
    <col min="1283" max="1283" width="7.625" style="143" customWidth="1"/>
    <col min="1284" max="1304" width="7.875" style="143" customWidth="1"/>
    <col min="1305" max="1305" width="9.75" style="143" customWidth="1"/>
    <col min="1306" max="1306" width="9.125" style="143" bestFit="1" customWidth="1"/>
    <col min="1307" max="1536" width="8.25" style="143"/>
    <col min="1537" max="1537" width="2.875" style="143" customWidth="1"/>
    <col min="1538" max="1538" width="25.25" style="143" customWidth="1"/>
    <col min="1539" max="1539" width="7.625" style="143" customWidth="1"/>
    <col min="1540" max="1560" width="7.875" style="143" customWidth="1"/>
    <col min="1561" max="1561" width="9.75" style="143" customWidth="1"/>
    <col min="1562" max="1562" width="9.125" style="143" bestFit="1" customWidth="1"/>
    <col min="1563" max="1792" width="8.25" style="143"/>
    <col min="1793" max="1793" width="2.875" style="143" customWidth="1"/>
    <col min="1794" max="1794" width="25.25" style="143" customWidth="1"/>
    <col min="1795" max="1795" width="7.625" style="143" customWidth="1"/>
    <col min="1796" max="1816" width="7.875" style="143" customWidth="1"/>
    <col min="1817" max="1817" width="9.75" style="143" customWidth="1"/>
    <col min="1818" max="1818" width="9.125" style="143" bestFit="1" customWidth="1"/>
    <col min="1819" max="2048" width="8.25" style="143"/>
    <col min="2049" max="2049" width="2.875" style="143" customWidth="1"/>
    <col min="2050" max="2050" width="25.25" style="143" customWidth="1"/>
    <col min="2051" max="2051" width="7.625" style="143" customWidth="1"/>
    <col min="2052" max="2072" width="7.875" style="143" customWidth="1"/>
    <col min="2073" max="2073" width="9.75" style="143" customWidth="1"/>
    <col min="2074" max="2074" width="9.125" style="143" bestFit="1" customWidth="1"/>
    <col min="2075" max="2304" width="8.25" style="143"/>
    <col min="2305" max="2305" width="2.875" style="143" customWidth="1"/>
    <col min="2306" max="2306" width="25.25" style="143" customWidth="1"/>
    <col min="2307" max="2307" width="7.625" style="143" customWidth="1"/>
    <col min="2308" max="2328" width="7.875" style="143" customWidth="1"/>
    <col min="2329" max="2329" width="9.75" style="143" customWidth="1"/>
    <col min="2330" max="2330" width="9.125" style="143" bestFit="1" customWidth="1"/>
    <col min="2331" max="2560" width="8.25" style="143"/>
    <col min="2561" max="2561" width="2.875" style="143" customWidth="1"/>
    <col min="2562" max="2562" width="25.25" style="143" customWidth="1"/>
    <col min="2563" max="2563" width="7.625" style="143" customWidth="1"/>
    <col min="2564" max="2584" width="7.875" style="143" customWidth="1"/>
    <col min="2585" max="2585" width="9.75" style="143" customWidth="1"/>
    <col min="2586" max="2586" width="9.125" style="143" bestFit="1" customWidth="1"/>
    <col min="2587" max="2816" width="8.25" style="143"/>
    <col min="2817" max="2817" width="2.875" style="143" customWidth="1"/>
    <col min="2818" max="2818" width="25.25" style="143" customWidth="1"/>
    <col min="2819" max="2819" width="7.625" style="143" customWidth="1"/>
    <col min="2820" max="2840" width="7.875" style="143" customWidth="1"/>
    <col min="2841" max="2841" width="9.75" style="143" customWidth="1"/>
    <col min="2842" max="2842" width="9.125" style="143" bestFit="1" customWidth="1"/>
    <col min="2843" max="3072" width="8.25" style="143"/>
    <col min="3073" max="3073" width="2.875" style="143" customWidth="1"/>
    <col min="3074" max="3074" width="25.25" style="143" customWidth="1"/>
    <col min="3075" max="3075" width="7.625" style="143" customWidth="1"/>
    <col min="3076" max="3096" width="7.875" style="143" customWidth="1"/>
    <col min="3097" max="3097" width="9.75" style="143" customWidth="1"/>
    <col min="3098" max="3098" width="9.125" style="143" bestFit="1" customWidth="1"/>
    <col min="3099" max="3328" width="8.25" style="143"/>
    <col min="3329" max="3329" width="2.875" style="143" customWidth="1"/>
    <col min="3330" max="3330" width="25.25" style="143" customWidth="1"/>
    <col min="3331" max="3331" width="7.625" style="143" customWidth="1"/>
    <col min="3332" max="3352" width="7.875" style="143" customWidth="1"/>
    <col min="3353" max="3353" width="9.75" style="143" customWidth="1"/>
    <col min="3354" max="3354" width="9.125" style="143" bestFit="1" customWidth="1"/>
    <col min="3355" max="3584" width="8.25" style="143"/>
    <col min="3585" max="3585" width="2.875" style="143" customWidth="1"/>
    <col min="3586" max="3586" width="25.25" style="143" customWidth="1"/>
    <col min="3587" max="3587" width="7.625" style="143" customWidth="1"/>
    <col min="3588" max="3608" width="7.875" style="143" customWidth="1"/>
    <col min="3609" max="3609" width="9.75" style="143" customWidth="1"/>
    <col min="3610" max="3610" width="9.125" style="143" bestFit="1" customWidth="1"/>
    <col min="3611" max="3840" width="8.25" style="143"/>
    <col min="3841" max="3841" width="2.875" style="143" customWidth="1"/>
    <col min="3842" max="3842" width="25.25" style="143" customWidth="1"/>
    <col min="3843" max="3843" width="7.625" style="143" customWidth="1"/>
    <col min="3844" max="3864" width="7.875" style="143" customWidth="1"/>
    <col min="3865" max="3865" width="9.75" style="143" customWidth="1"/>
    <col min="3866" max="3866" width="9.125" style="143" bestFit="1" customWidth="1"/>
    <col min="3867" max="4096" width="8.25" style="143"/>
    <col min="4097" max="4097" width="2.875" style="143" customWidth="1"/>
    <col min="4098" max="4098" width="25.25" style="143" customWidth="1"/>
    <col min="4099" max="4099" width="7.625" style="143" customWidth="1"/>
    <col min="4100" max="4120" width="7.875" style="143" customWidth="1"/>
    <col min="4121" max="4121" width="9.75" style="143" customWidth="1"/>
    <col min="4122" max="4122" width="9.125" style="143" bestFit="1" customWidth="1"/>
    <col min="4123" max="4352" width="8.25" style="143"/>
    <col min="4353" max="4353" width="2.875" style="143" customWidth="1"/>
    <col min="4354" max="4354" width="25.25" style="143" customWidth="1"/>
    <col min="4355" max="4355" width="7.625" style="143" customWidth="1"/>
    <col min="4356" max="4376" width="7.875" style="143" customWidth="1"/>
    <col min="4377" max="4377" width="9.75" style="143" customWidth="1"/>
    <col min="4378" max="4378" width="9.125" style="143" bestFit="1" customWidth="1"/>
    <col min="4379" max="4608" width="8.25" style="143"/>
    <col min="4609" max="4609" width="2.875" style="143" customWidth="1"/>
    <col min="4610" max="4610" width="25.25" style="143" customWidth="1"/>
    <col min="4611" max="4611" width="7.625" style="143" customWidth="1"/>
    <col min="4612" max="4632" width="7.875" style="143" customWidth="1"/>
    <col min="4633" max="4633" width="9.75" style="143" customWidth="1"/>
    <col min="4634" max="4634" width="9.125" style="143" bestFit="1" customWidth="1"/>
    <col min="4635" max="4864" width="8.25" style="143"/>
    <col min="4865" max="4865" width="2.875" style="143" customWidth="1"/>
    <col min="4866" max="4866" width="25.25" style="143" customWidth="1"/>
    <col min="4867" max="4867" width="7.625" style="143" customWidth="1"/>
    <col min="4868" max="4888" width="7.875" style="143" customWidth="1"/>
    <col min="4889" max="4889" width="9.75" style="143" customWidth="1"/>
    <col min="4890" max="4890" width="9.125" style="143" bestFit="1" customWidth="1"/>
    <col min="4891" max="5120" width="8.25" style="143"/>
    <col min="5121" max="5121" width="2.875" style="143" customWidth="1"/>
    <col min="5122" max="5122" width="25.25" style="143" customWidth="1"/>
    <col min="5123" max="5123" width="7.625" style="143" customWidth="1"/>
    <col min="5124" max="5144" width="7.875" style="143" customWidth="1"/>
    <col min="5145" max="5145" width="9.75" style="143" customWidth="1"/>
    <col min="5146" max="5146" width="9.125" style="143" bestFit="1" customWidth="1"/>
    <col min="5147" max="5376" width="8.25" style="143"/>
    <col min="5377" max="5377" width="2.875" style="143" customWidth="1"/>
    <col min="5378" max="5378" width="25.25" style="143" customWidth="1"/>
    <col min="5379" max="5379" width="7.625" style="143" customWidth="1"/>
    <col min="5380" max="5400" width="7.875" style="143" customWidth="1"/>
    <col min="5401" max="5401" width="9.75" style="143" customWidth="1"/>
    <col min="5402" max="5402" width="9.125" style="143" bestFit="1" customWidth="1"/>
    <col min="5403" max="5632" width="8.25" style="143"/>
    <col min="5633" max="5633" width="2.875" style="143" customWidth="1"/>
    <col min="5634" max="5634" width="25.25" style="143" customWidth="1"/>
    <col min="5635" max="5635" width="7.625" style="143" customWidth="1"/>
    <col min="5636" max="5656" width="7.875" style="143" customWidth="1"/>
    <col min="5657" max="5657" width="9.75" style="143" customWidth="1"/>
    <col min="5658" max="5658" width="9.125" style="143" bestFit="1" customWidth="1"/>
    <col min="5659" max="5888" width="8.25" style="143"/>
    <col min="5889" max="5889" width="2.875" style="143" customWidth="1"/>
    <col min="5890" max="5890" width="25.25" style="143" customWidth="1"/>
    <col min="5891" max="5891" width="7.625" style="143" customWidth="1"/>
    <col min="5892" max="5912" width="7.875" style="143" customWidth="1"/>
    <col min="5913" max="5913" width="9.75" style="143" customWidth="1"/>
    <col min="5914" max="5914" width="9.125" style="143" bestFit="1" customWidth="1"/>
    <col min="5915" max="6144" width="8.25" style="143"/>
    <col min="6145" max="6145" width="2.875" style="143" customWidth="1"/>
    <col min="6146" max="6146" width="25.25" style="143" customWidth="1"/>
    <col min="6147" max="6147" width="7.625" style="143" customWidth="1"/>
    <col min="6148" max="6168" width="7.875" style="143" customWidth="1"/>
    <col min="6169" max="6169" width="9.75" style="143" customWidth="1"/>
    <col min="6170" max="6170" width="9.125" style="143" bestFit="1" customWidth="1"/>
    <col min="6171" max="6400" width="8.25" style="143"/>
    <col min="6401" max="6401" width="2.875" style="143" customWidth="1"/>
    <col min="6402" max="6402" width="25.25" style="143" customWidth="1"/>
    <col min="6403" max="6403" width="7.625" style="143" customWidth="1"/>
    <col min="6404" max="6424" width="7.875" style="143" customWidth="1"/>
    <col min="6425" max="6425" width="9.75" style="143" customWidth="1"/>
    <col min="6426" max="6426" width="9.125" style="143" bestFit="1" customWidth="1"/>
    <col min="6427" max="6656" width="8.25" style="143"/>
    <col min="6657" max="6657" width="2.875" style="143" customWidth="1"/>
    <col min="6658" max="6658" width="25.25" style="143" customWidth="1"/>
    <col min="6659" max="6659" width="7.625" style="143" customWidth="1"/>
    <col min="6660" max="6680" width="7.875" style="143" customWidth="1"/>
    <col min="6681" max="6681" width="9.75" style="143" customWidth="1"/>
    <col min="6682" max="6682" width="9.125" style="143" bestFit="1" customWidth="1"/>
    <col min="6683" max="6912" width="8.25" style="143"/>
    <col min="6913" max="6913" width="2.875" style="143" customWidth="1"/>
    <col min="6914" max="6914" width="25.25" style="143" customWidth="1"/>
    <col min="6915" max="6915" width="7.625" style="143" customWidth="1"/>
    <col min="6916" max="6936" width="7.875" style="143" customWidth="1"/>
    <col min="6937" max="6937" width="9.75" style="143" customWidth="1"/>
    <col min="6938" max="6938" width="9.125" style="143" bestFit="1" customWidth="1"/>
    <col min="6939" max="7168" width="8.25" style="143"/>
    <col min="7169" max="7169" width="2.875" style="143" customWidth="1"/>
    <col min="7170" max="7170" width="25.25" style="143" customWidth="1"/>
    <col min="7171" max="7171" width="7.625" style="143" customWidth="1"/>
    <col min="7172" max="7192" width="7.875" style="143" customWidth="1"/>
    <col min="7193" max="7193" width="9.75" style="143" customWidth="1"/>
    <col min="7194" max="7194" width="9.125" style="143" bestFit="1" customWidth="1"/>
    <col min="7195" max="7424" width="8.25" style="143"/>
    <col min="7425" max="7425" width="2.875" style="143" customWidth="1"/>
    <col min="7426" max="7426" width="25.25" style="143" customWidth="1"/>
    <col min="7427" max="7427" width="7.625" style="143" customWidth="1"/>
    <col min="7428" max="7448" width="7.875" style="143" customWidth="1"/>
    <col min="7449" max="7449" width="9.75" style="143" customWidth="1"/>
    <col min="7450" max="7450" width="9.125" style="143" bestFit="1" customWidth="1"/>
    <col min="7451" max="7680" width="8.25" style="143"/>
    <col min="7681" max="7681" width="2.875" style="143" customWidth="1"/>
    <col min="7682" max="7682" width="25.25" style="143" customWidth="1"/>
    <col min="7683" max="7683" width="7.625" style="143" customWidth="1"/>
    <col min="7684" max="7704" width="7.875" style="143" customWidth="1"/>
    <col min="7705" max="7705" width="9.75" style="143" customWidth="1"/>
    <col min="7706" max="7706" width="9.125" style="143" bestFit="1" customWidth="1"/>
    <col min="7707" max="7936" width="8.25" style="143"/>
    <col min="7937" max="7937" width="2.875" style="143" customWidth="1"/>
    <col min="7938" max="7938" width="25.25" style="143" customWidth="1"/>
    <col min="7939" max="7939" width="7.625" style="143" customWidth="1"/>
    <col min="7940" max="7960" width="7.875" style="143" customWidth="1"/>
    <col min="7961" max="7961" width="9.75" style="143" customWidth="1"/>
    <col min="7962" max="7962" width="9.125" style="143" bestFit="1" customWidth="1"/>
    <col min="7963" max="8192" width="8.25" style="143"/>
    <col min="8193" max="8193" width="2.875" style="143" customWidth="1"/>
    <col min="8194" max="8194" width="25.25" style="143" customWidth="1"/>
    <col min="8195" max="8195" width="7.625" style="143" customWidth="1"/>
    <col min="8196" max="8216" width="7.875" style="143" customWidth="1"/>
    <col min="8217" max="8217" width="9.75" style="143" customWidth="1"/>
    <col min="8218" max="8218" width="9.125" style="143" bestFit="1" customWidth="1"/>
    <col min="8219" max="8448" width="8.25" style="143"/>
    <col min="8449" max="8449" width="2.875" style="143" customWidth="1"/>
    <col min="8450" max="8450" width="25.25" style="143" customWidth="1"/>
    <col min="8451" max="8451" width="7.625" style="143" customWidth="1"/>
    <col min="8452" max="8472" width="7.875" style="143" customWidth="1"/>
    <col min="8473" max="8473" width="9.75" style="143" customWidth="1"/>
    <col min="8474" max="8474" width="9.125" style="143" bestFit="1" customWidth="1"/>
    <col min="8475" max="8704" width="8.25" style="143"/>
    <col min="8705" max="8705" width="2.875" style="143" customWidth="1"/>
    <col min="8706" max="8706" width="25.25" style="143" customWidth="1"/>
    <col min="8707" max="8707" width="7.625" style="143" customWidth="1"/>
    <col min="8708" max="8728" width="7.875" style="143" customWidth="1"/>
    <col min="8729" max="8729" width="9.75" style="143" customWidth="1"/>
    <col min="8730" max="8730" width="9.125" style="143" bestFit="1" customWidth="1"/>
    <col min="8731" max="8960" width="8.25" style="143"/>
    <col min="8961" max="8961" width="2.875" style="143" customWidth="1"/>
    <col min="8962" max="8962" width="25.25" style="143" customWidth="1"/>
    <col min="8963" max="8963" width="7.625" style="143" customWidth="1"/>
    <col min="8964" max="8984" width="7.875" style="143" customWidth="1"/>
    <col min="8985" max="8985" width="9.75" style="143" customWidth="1"/>
    <col min="8986" max="8986" width="9.125" style="143" bestFit="1" customWidth="1"/>
    <col min="8987" max="9216" width="8.25" style="143"/>
    <col min="9217" max="9217" width="2.875" style="143" customWidth="1"/>
    <col min="9218" max="9218" width="25.25" style="143" customWidth="1"/>
    <col min="9219" max="9219" width="7.625" style="143" customWidth="1"/>
    <col min="9220" max="9240" width="7.875" style="143" customWidth="1"/>
    <col min="9241" max="9241" width="9.75" style="143" customWidth="1"/>
    <col min="9242" max="9242" width="9.125" style="143" bestFit="1" customWidth="1"/>
    <col min="9243" max="9472" width="8.25" style="143"/>
    <col min="9473" max="9473" width="2.875" style="143" customWidth="1"/>
    <col min="9474" max="9474" width="25.25" style="143" customWidth="1"/>
    <col min="9475" max="9475" width="7.625" style="143" customWidth="1"/>
    <col min="9476" max="9496" width="7.875" style="143" customWidth="1"/>
    <col min="9497" max="9497" width="9.75" style="143" customWidth="1"/>
    <col min="9498" max="9498" width="9.125" style="143" bestFit="1" customWidth="1"/>
    <col min="9499" max="9728" width="8.25" style="143"/>
    <col min="9729" max="9729" width="2.875" style="143" customWidth="1"/>
    <col min="9730" max="9730" width="25.25" style="143" customWidth="1"/>
    <col min="9731" max="9731" width="7.625" style="143" customWidth="1"/>
    <col min="9732" max="9752" width="7.875" style="143" customWidth="1"/>
    <col min="9753" max="9753" width="9.75" style="143" customWidth="1"/>
    <col min="9754" max="9754" width="9.125" style="143" bestFit="1" customWidth="1"/>
    <col min="9755" max="9984" width="8.25" style="143"/>
    <col min="9985" max="9985" width="2.875" style="143" customWidth="1"/>
    <col min="9986" max="9986" width="25.25" style="143" customWidth="1"/>
    <col min="9987" max="9987" width="7.625" style="143" customWidth="1"/>
    <col min="9988" max="10008" width="7.875" style="143" customWidth="1"/>
    <col min="10009" max="10009" width="9.75" style="143" customWidth="1"/>
    <col min="10010" max="10010" width="9.125" style="143" bestFit="1" customWidth="1"/>
    <col min="10011" max="10240" width="8.25" style="143"/>
    <col min="10241" max="10241" width="2.875" style="143" customWidth="1"/>
    <col min="10242" max="10242" width="25.25" style="143" customWidth="1"/>
    <col min="10243" max="10243" width="7.625" style="143" customWidth="1"/>
    <col min="10244" max="10264" width="7.875" style="143" customWidth="1"/>
    <col min="10265" max="10265" width="9.75" style="143" customWidth="1"/>
    <col min="10266" max="10266" width="9.125" style="143" bestFit="1" customWidth="1"/>
    <col min="10267" max="10496" width="8.25" style="143"/>
    <col min="10497" max="10497" width="2.875" style="143" customWidth="1"/>
    <col min="10498" max="10498" width="25.25" style="143" customWidth="1"/>
    <col min="10499" max="10499" width="7.625" style="143" customWidth="1"/>
    <col min="10500" max="10520" width="7.875" style="143" customWidth="1"/>
    <col min="10521" max="10521" width="9.75" style="143" customWidth="1"/>
    <col min="10522" max="10522" width="9.125" style="143" bestFit="1" customWidth="1"/>
    <col min="10523" max="10752" width="8.25" style="143"/>
    <col min="10753" max="10753" width="2.875" style="143" customWidth="1"/>
    <col min="10754" max="10754" width="25.25" style="143" customWidth="1"/>
    <col min="10755" max="10755" width="7.625" style="143" customWidth="1"/>
    <col min="10756" max="10776" width="7.875" style="143" customWidth="1"/>
    <col min="10777" max="10777" width="9.75" style="143" customWidth="1"/>
    <col min="10778" max="10778" width="9.125" style="143" bestFit="1" customWidth="1"/>
    <col min="10779" max="11008" width="8.25" style="143"/>
    <col min="11009" max="11009" width="2.875" style="143" customWidth="1"/>
    <col min="11010" max="11010" width="25.25" style="143" customWidth="1"/>
    <col min="11011" max="11011" width="7.625" style="143" customWidth="1"/>
    <col min="11012" max="11032" width="7.875" style="143" customWidth="1"/>
    <col min="11033" max="11033" width="9.75" style="143" customWidth="1"/>
    <col min="11034" max="11034" width="9.125" style="143" bestFit="1" customWidth="1"/>
    <col min="11035" max="11264" width="8.25" style="143"/>
    <col min="11265" max="11265" width="2.875" style="143" customWidth="1"/>
    <col min="11266" max="11266" width="25.25" style="143" customWidth="1"/>
    <col min="11267" max="11267" width="7.625" style="143" customWidth="1"/>
    <col min="11268" max="11288" width="7.875" style="143" customWidth="1"/>
    <col min="11289" max="11289" width="9.75" style="143" customWidth="1"/>
    <col min="11290" max="11290" width="9.125" style="143" bestFit="1" customWidth="1"/>
    <col min="11291" max="11520" width="8.25" style="143"/>
    <col min="11521" max="11521" width="2.875" style="143" customWidth="1"/>
    <col min="11522" max="11522" width="25.25" style="143" customWidth="1"/>
    <col min="11523" max="11523" width="7.625" style="143" customWidth="1"/>
    <col min="11524" max="11544" width="7.875" style="143" customWidth="1"/>
    <col min="11545" max="11545" width="9.75" style="143" customWidth="1"/>
    <col min="11546" max="11546" width="9.125" style="143" bestFit="1" customWidth="1"/>
    <col min="11547" max="11776" width="8.25" style="143"/>
    <col min="11777" max="11777" width="2.875" style="143" customWidth="1"/>
    <col min="11778" max="11778" width="25.25" style="143" customWidth="1"/>
    <col min="11779" max="11779" width="7.625" style="143" customWidth="1"/>
    <col min="11780" max="11800" width="7.875" style="143" customWidth="1"/>
    <col min="11801" max="11801" width="9.75" style="143" customWidth="1"/>
    <col min="11802" max="11802" width="9.125" style="143" bestFit="1" customWidth="1"/>
    <col min="11803" max="12032" width="8.25" style="143"/>
    <col min="12033" max="12033" width="2.875" style="143" customWidth="1"/>
    <col min="12034" max="12034" width="25.25" style="143" customWidth="1"/>
    <col min="12035" max="12035" width="7.625" style="143" customWidth="1"/>
    <col min="12036" max="12056" width="7.875" style="143" customWidth="1"/>
    <col min="12057" max="12057" width="9.75" style="143" customWidth="1"/>
    <col min="12058" max="12058" width="9.125" style="143" bestFit="1" customWidth="1"/>
    <col min="12059" max="12288" width="8.25" style="143"/>
    <col min="12289" max="12289" width="2.875" style="143" customWidth="1"/>
    <col min="12290" max="12290" width="25.25" style="143" customWidth="1"/>
    <col min="12291" max="12291" width="7.625" style="143" customWidth="1"/>
    <col min="12292" max="12312" width="7.875" style="143" customWidth="1"/>
    <col min="12313" max="12313" width="9.75" style="143" customWidth="1"/>
    <col min="12314" max="12314" width="9.125" style="143" bestFit="1" customWidth="1"/>
    <col min="12315" max="12544" width="8.25" style="143"/>
    <col min="12545" max="12545" width="2.875" style="143" customWidth="1"/>
    <col min="12546" max="12546" width="25.25" style="143" customWidth="1"/>
    <col min="12547" max="12547" width="7.625" style="143" customWidth="1"/>
    <col min="12548" max="12568" width="7.875" style="143" customWidth="1"/>
    <col min="12569" max="12569" width="9.75" style="143" customWidth="1"/>
    <col min="12570" max="12570" width="9.125" style="143" bestFit="1" customWidth="1"/>
    <col min="12571" max="12800" width="8.25" style="143"/>
    <col min="12801" max="12801" width="2.875" style="143" customWidth="1"/>
    <col min="12802" max="12802" width="25.25" style="143" customWidth="1"/>
    <col min="12803" max="12803" width="7.625" style="143" customWidth="1"/>
    <col min="12804" max="12824" width="7.875" style="143" customWidth="1"/>
    <col min="12825" max="12825" width="9.75" style="143" customWidth="1"/>
    <col min="12826" max="12826" width="9.125" style="143" bestFit="1" customWidth="1"/>
    <col min="12827" max="13056" width="8.25" style="143"/>
    <col min="13057" max="13057" width="2.875" style="143" customWidth="1"/>
    <col min="13058" max="13058" width="25.25" style="143" customWidth="1"/>
    <col min="13059" max="13059" width="7.625" style="143" customWidth="1"/>
    <col min="13060" max="13080" width="7.875" style="143" customWidth="1"/>
    <col min="13081" max="13081" width="9.75" style="143" customWidth="1"/>
    <col min="13082" max="13082" width="9.125" style="143" bestFit="1" customWidth="1"/>
    <col min="13083" max="13312" width="8.25" style="143"/>
    <col min="13313" max="13313" width="2.875" style="143" customWidth="1"/>
    <col min="13314" max="13314" width="25.25" style="143" customWidth="1"/>
    <col min="13315" max="13315" width="7.625" style="143" customWidth="1"/>
    <col min="13316" max="13336" width="7.875" style="143" customWidth="1"/>
    <col min="13337" max="13337" width="9.75" style="143" customWidth="1"/>
    <col min="13338" max="13338" width="9.125" style="143" bestFit="1" customWidth="1"/>
    <col min="13339" max="13568" width="8.25" style="143"/>
    <col min="13569" max="13569" width="2.875" style="143" customWidth="1"/>
    <col min="13570" max="13570" width="25.25" style="143" customWidth="1"/>
    <col min="13571" max="13571" width="7.625" style="143" customWidth="1"/>
    <col min="13572" max="13592" width="7.875" style="143" customWidth="1"/>
    <col min="13593" max="13593" width="9.75" style="143" customWidth="1"/>
    <col min="13594" max="13594" width="9.125" style="143" bestFit="1" customWidth="1"/>
    <col min="13595" max="13824" width="8.25" style="143"/>
    <col min="13825" max="13825" width="2.875" style="143" customWidth="1"/>
    <col min="13826" max="13826" width="25.25" style="143" customWidth="1"/>
    <col min="13827" max="13827" width="7.625" style="143" customWidth="1"/>
    <col min="13828" max="13848" width="7.875" style="143" customWidth="1"/>
    <col min="13849" max="13849" width="9.75" style="143" customWidth="1"/>
    <col min="13850" max="13850" width="9.125" style="143" bestFit="1" customWidth="1"/>
    <col min="13851" max="14080" width="8.25" style="143"/>
    <col min="14081" max="14081" width="2.875" style="143" customWidth="1"/>
    <col min="14082" max="14082" width="25.25" style="143" customWidth="1"/>
    <col min="14083" max="14083" width="7.625" style="143" customWidth="1"/>
    <col min="14084" max="14104" width="7.875" style="143" customWidth="1"/>
    <col min="14105" max="14105" width="9.75" style="143" customWidth="1"/>
    <col min="14106" max="14106" width="9.125" style="143" bestFit="1" customWidth="1"/>
    <col min="14107" max="14336" width="8.25" style="143"/>
    <col min="14337" max="14337" width="2.875" style="143" customWidth="1"/>
    <col min="14338" max="14338" width="25.25" style="143" customWidth="1"/>
    <col min="14339" max="14339" width="7.625" style="143" customWidth="1"/>
    <col min="14340" max="14360" width="7.875" style="143" customWidth="1"/>
    <col min="14361" max="14361" width="9.75" style="143" customWidth="1"/>
    <col min="14362" max="14362" width="9.125" style="143" bestFit="1" customWidth="1"/>
    <col min="14363" max="14592" width="8.25" style="143"/>
    <col min="14593" max="14593" width="2.875" style="143" customWidth="1"/>
    <col min="14594" max="14594" width="25.25" style="143" customWidth="1"/>
    <col min="14595" max="14595" width="7.625" style="143" customWidth="1"/>
    <col min="14596" max="14616" width="7.875" style="143" customWidth="1"/>
    <col min="14617" max="14617" width="9.75" style="143" customWidth="1"/>
    <col min="14618" max="14618" width="9.125" style="143" bestFit="1" customWidth="1"/>
    <col min="14619" max="14848" width="8.25" style="143"/>
    <col min="14849" max="14849" width="2.875" style="143" customWidth="1"/>
    <col min="14850" max="14850" width="25.25" style="143" customWidth="1"/>
    <col min="14851" max="14851" width="7.625" style="143" customWidth="1"/>
    <col min="14852" max="14872" width="7.875" style="143" customWidth="1"/>
    <col min="14873" max="14873" width="9.75" style="143" customWidth="1"/>
    <col min="14874" max="14874" width="9.125" style="143" bestFit="1" customWidth="1"/>
    <col min="14875" max="15104" width="8.25" style="143"/>
    <col min="15105" max="15105" width="2.875" style="143" customWidth="1"/>
    <col min="15106" max="15106" width="25.25" style="143" customWidth="1"/>
    <col min="15107" max="15107" width="7.625" style="143" customWidth="1"/>
    <col min="15108" max="15128" width="7.875" style="143" customWidth="1"/>
    <col min="15129" max="15129" width="9.75" style="143" customWidth="1"/>
    <col min="15130" max="15130" width="9.125" style="143" bestFit="1" customWidth="1"/>
    <col min="15131" max="15360" width="8.25" style="143"/>
    <col min="15361" max="15361" width="2.875" style="143" customWidth="1"/>
    <col min="15362" max="15362" width="25.25" style="143" customWidth="1"/>
    <col min="15363" max="15363" width="7.625" style="143" customWidth="1"/>
    <col min="15364" max="15384" width="7.875" style="143" customWidth="1"/>
    <col min="15385" max="15385" width="9.75" style="143" customWidth="1"/>
    <col min="15386" max="15386" width="9.125" style="143" bestFit="1" customWidth="1"/>
    <col min="15387" max="15616" width="8.25" style="143"/>
    <col min="15617" max="15617" width="2.875" style="143" customWidth="1"/>
    <col min="15618" max="15618" width="25.25" style="143" customWidth="1"/>
    <col min="15619" max="15619" width="7.625" style="143" customWidth="1"/>
    <col min="15620" max="15640" width="7.875" style="143" customWidth="1"/>
    <col min="15641" max="15641" width="9.75" style="143" customWidth="1"/>
    <col min="15642" max="15642" width="9.125" style="143" bestFit="1" customWidth="1"/>
    <col min="15643" max="15872" width="8.25" style="143"/>
    <col min="15873" max="15873" width="2.875" style="143" customWidth="1"/>
    <col min="15874" max="15874" width="25.25" style="143" customWidth="1"/>
    <col min="15875" max="15875" width="7.625" style="143" customWidth="1"/>
    <col min="15876" max="15896" width="7.875" style="143" customWidth="1"/>
    <col min="15897" max="15897" width="9.75" style="143" customWidth="1"/>
    <col min="15898" max="15898" width="9.125" style="143" bestFit="1" customWidth="1"/>
    <col min="15899" max="16128" width="8.25" style="143"/>
    <col min="16129" max="16129" width="2.875" style="143" customWidth="1"/>
    <col min="16130" max="16130" width="25.25" style="143" customWidth="1"/>
    <col min="16131" max="16131" width="7.625" style="143" customWidth="1"/>
    <col min="16132" max="16152" width="7.875" style="143" customWidth="1"/>
    <col min="16153" max="16153" width="9.75" style="143" customWidth="1"/>
    <col min="16154" max="16154" width="9.125" style="143" bestFit="1" customWidth="1"/>
    <col min="16155" max="16384" width="8.25" style="143"/>
  </cols>
  <sheetData>
    <row r="1" spans="1:26" s="122" customFormat="1" ht="21" customHeight="1">
      <c r="A1" s="3362" t="s">
        <v>144</v>
      </c>
      <c r="B1" s="3362"/>
      <c r="C1" s="3362"/>
      <c r="D1" s="3362"/>
      <c r="E1" s="3362"/>
      <c r="F1" s="3362"/>
      <c r="G1" s="3362"/>
      <c r="H1" s="3362"/>
      <c r="I1" s="3362"/>
      <c r="J1" s="3362"/>
      <c r="K1" s="3362"/>
      <c r="L1" s="3362"/>
      <c r="M1" s="3362"/>
      <c r="N1" s="3362"/>
      <c r="O1" s="3362"/>
      <c r="P1" s="3362"/>
      <c r="Q1" s="3362"/>
      <c r="R1" s="3362"/>
      <c r="S1" s="3362"/>
      <c r="T1" s="3362"/>
      <c r="U1" s="3362"/>
      <c r="V1" s="3362"/>
      <c r="W1" s="3362"/>
      <c r="X1" s="3362"/>
      <c r="Y1" s="3362"/>
    </row>
    <row r="2" spans="1:26" s="122" customFormat="1" ht="17.25" customHeight="1">
      <c r="A2" s="123"/>
      <c r="B2" s="124"/>
      <c r="C2" s="125"/>
      <c r="U2" s="3363" t="s">
        <v>91</v>
      </c>
      <c r="V2" s="3363"/>
      <c r="W2" s="3363"/>
      <c r="X2" s="3363"/>
      <c r="Y2" s="3363"/>
    </row>
    <row r="3" spans="1:26" s="134" customFormat="1" ht="30" customHeight="1">
      <c r="A3" s="3364"/>
      <c r="B3" s="3365"/>
      <c r="C3" s="126" t="s">
        <v>145</v>
      </c>
      <c r="D3" s="127" t="s">
        <v>92</v>
      </c>
      <c r="E3" s="128" t="s">
        <v>93</v>
      </c>
      <c r="F3" s="128" t="s">
        <v>94</v>
      </c>
      <c r="G3" s="129" t="s">
        <v>95</v>
      </c>
      <c r="H3" s="130" t="s">
        <v>96</v>
      </c>
      <c r="I3" s="131" t="s">
        <v>97</v>
      </c>
      <c r="J3" s="129" t="s">
        <v>98</v>
      </c>
      <c r="K3" s="129" t="s">
        <v>99</v>
      </c>
      <c r="L3" s="129" t="s">
        <v>100</v>
      </c>
      <c r="M3" s="132" t="s">
        <v>101</v>
      </c>
      <c r="N3" s="133" t="s">
        <v>102</v>
      </c>
      <c r="O3" s="129" t="s">
        <v>103</v>
      </c>
      <c r="P3" s="129" t="s">
        <v>104</v>
      </c>
      <c r="Q3" s="129" t="s">
        <v>105</v>
      </c>
      <c r="R3" s="130" t="s">
        <v>106</v>
      </c>
      <c r="S3" s="131" t="s">
        <v>107</v>
      </c>
      <c r="T3" s="129" t="s">
        <v>108</v>
      </c>
      <c r="U3" s="129" t="s">
        <v>109</v>
      </c>
      <c r="V3" s="129" t="s">
        <v>110</v>
      </c>
      <c r="W3" s="129" t="s">
        <v>111</v>
      </c>
      <c r="X3" s="132" t="s">
        <v>112</v>
      </c>
      <c r="Y3" s="126"/>
    </row>
    <row r="4" spans="1:26" ht="26.1" customHeight="1">
      <c r="A4" s="3366" t="s">
        <v>146</v>
      </c>
      <c r="B4" s="135" t="s">
        <v>147</v>
      </c>
      <c r="C4" s="136" t="s">
        <v>148</v>
      </c>
      <c r="D4" s="137">
        <v>1875</v>
      </c>
      <c r="E4" s="138">
        <v>2500</v>
      </c>
      <c r="F4" s="138">
        <v>7000</v>
      </c>
      <c r="G4" s="138">
        <v>2500</v>
      </c>
      <c r="H4" s="139">
        <v>2500</v>
      </c>
      <c r="I4" s="140">
        <v>2500</v>
      </c>
      <c r="J4" s="137">
        <v>7000</v>
      </c>
      <c r="K4" s="138">
        <v>2500</v>
      </c>
      <c r="L4" s="138">
        <v>2500</v>
      </c>
      <c r="M4" s="139">
        <v>2500</v>
      </c>
      <c r="N4" s="140">
        <v>7000</v>
      </c>
      <c r="O4" s="137">
        <v>2500</v>
      </c>
      <c r="P4" s="138">
        <v>2500</v>
      </c>
      <c r="Q4" s="138">
        <v>2500</v>
      </c>
      <c r="R4" s="139">
        <v>7000</v>
      </c>
      <c r="S4" s="140">
        <v>2500</v>
      </c>
      <c r="T4" s="137">
        <v>2500</v>
      </c>
      <c r="U4" s="138">
        <v>2500</v>
      </c>
      <c r="V4" s="138">
        <v>7000</v>
      </c>
      <c r="W4" s="138">
        <v>2500</v>
      </c>
      <c r="X4" s="141">
        <v>2500</v>
      </c>
      <c r="Y4" s="142">
        <f t="shared" ref="Y4:Y10" si="0">SUM(D4:X4)</f>
        <v>74375</v>
      </c>
    </row>
    <row r="5" spans="1:26" ht="26.1" customHeight="1">
      <c r="A5" s="3367"/>
      <c r="B5" s="144" t="s">
        <v>149</v>
      </c>
      <c r="C5" s="145" t="s">
        <v>150</v>
      </c>
      <c r="D5" s="146">
        <v>0</v>
      </c>
      <c r="E5" s="147">
        <v>0</v>
      </c>
      <c r="F5" s="147">
        <v>1000</v>
      </c>
      <c r="G5" s="147">
        <v>0</v>
      </c>
      <c r="H5" s="148">
        <v>1000</v>
      </c>
      <c r="I5" s="149">
        <v>0</v>
      </c>
      <c r="J5" s="146">
        <v>1000</v>
      </c>
      <c r="K5" s="147">
        <v>0</v>
      </c>
      <c r="L5" s="147">
        <v>1000</v>
      </c>
      <c r="M5" s="148">
        <v>0</v>
      </c>
      <c r="N5" s="149">
        <v>1000</v>
      </c>
      <c r="O5" s="146">
        <v>0</v>
      </c>
      <c r="P5" s="147">
        <v>1000</v>
      </c>
      <c r="Q5" s="147">
        <v>0</v>
      </c>
      <c r="R5" s="148">
        <v>1000</v>
      </c>
      <c r="S5" s="149">
        <v>0</v>
      </c>
      <c r="T5" s="146">
        <v>1000</v>
      </c>
      <c r="U5" s="147">
        <v>0</v>
      </c>
      <c r="V5" s="147">
        <v>1000</v>
      </c>
      <c r="W5" s="147">
        <v>0</v>
      </c>
      <c r="X5" s="150">
        <v>1000</v>
      </c>
      <c r="Y5" s="151">
        <f t="shared" si="0"/>
        <v>10000</v>
      </c>
    </row>
    <row r="6" spans="1:26" ht="26.1" customHeight="1">
      <c r="A6" s="3367"/>
      <c r="B6" s="144" t="s">
        <v>151</v>
      </c>
      <c r="C6" s="145" t="s">
        <v>150</v>
      </c>
      <c r="D6" s="146">
        <v>0</v>
      </c>
      <c r="E6" s="147">
        <v>0</v>
      </c>
      <c r="F6" s="147">
        <v>3000</v>
      </c>
      <c r="G6" s="147">
        <v>0</v>
      </c>
      <c r="H6" s="148">
        <v>3000</v>
      </c>
      <c r="I6" s="149">
        <v>0</v>
      </c>
      <c r="J6" s="146">
        <v>3000</v>
      </c>
      <c r="K6" s="147">
        <v>0</v>
      </c>
      <c r="L6" s="147">
        <v>3000</v>
      </c>
      <c r="M6" s="148">
        <v>0</v>
      </c>
      <c r="N6" s="149">
        <v>3000</v>
      </c>
      <c r="O6" s="146">
        <v>0</v>
      </c>
      <c r="P6" s="147">
        <v>3000</v>
      </c>
      <c r="Q6" s="147">
        <v>0</v>
      </c>
      <c r="R6" s="148">
        <v>3000</v>
      </c>
      <c r="S6" s="149">
        <v>0</v>
      </c>
      <c r="T6" s="146">
        <v>3000</v>
      </c>
      <c r="U6" s="147">
        <v>0</v>
      </c>
      <c r="V6" s="147">
        <v>3000</v>
      </c>
      <c r="W6" s="147">
        <v>0</v>
      </c>
      <c r="X6" s="150">
        <v>3000</v>
      </c>
      <c r="Y6" s="151">
        <f t="shared" si="0"/>
        <v>30000</v>
      </c>
    </row>
    <row r="7" spans="1:26" ht="26.1" customHeight="1">
      <c r="A7" s="3367"/>
      <c r="B7" s="144" t="s">
        <v>152</v>
      </c>
      <c r="C7" s="145" t="s">
        <v>153</v>
      </c>
      <c r="D7" s="146">
        <v>10000</v>
      </c>
      <c r="E7" s="147">
        <v>10000</v>
      </c>
      <c r="F7" s="147">
        <v>25000</v>
      </c>
      <c r="G7" s="147">
        <v>10000</v>
      </c>
      <c r="H7" s="148">
        <v>10000</v>
      </c>
      <c r="I7" s="149">
        <v>25000</v>
      </c>
      <c r="J7" s="146">
        <v>10000</v>
      </c>
      <c r="K7" s="147">
        <v>10000</v>
      </c>
      <c r="L7" s="147">
        <v>25000</v>
      </c>
      <c r="M7" s="148">
        <v>10000</v>
      </c>
      <c r="N7" s="149">
        <v>10000</v>
      </c>
      <c r="O7" s="146">
        <v>25000</v>
      </c>
      <c r="P7" s="147">
        <v>10000</v>
      </c>
      <c r="Q7" s="147">
        <v>10000</v>
      </c>
      <c r="R7" s="148">
        <v>25000</v>
      </c>
      <c r="S7" s="149">
        <v>10000</v>
      </c>
      <c r="T7" s="146">
        <v>10000</v>
      </c>
      <c r="U7" s="147">
        <v>25000</v>
      </c>
      <c r="V7" s="147">
        <v>10000</v>
      </c>
      <c r="W7" s="147">
        <v>25000</v>
      </c>
      <c r="X7" s="150">
        <v>10000</v>
      </c>
      <c r="Y7" s="151">
        <f t="shared" si="0"/>
        <v>315000</v>
      </c>
    </row>
    <row r="8" spans="1:26" ht="26.1" customHeight="1">
      <c r="A8" s="3367"/>
      <c r="B8" s="144" t="s">
        <v>154</v>
      </c>
      <c r="C8" s="145" t="s">
        <v>153</v>
      </c>
      <c r="D8" s="146">
        <v>375</v>
      </c>
      <c r="E8" s="147">
        <v>15000</v>
      </c>
      <c r="F8" s="147">
        <v>500</v>
      </c>
      <c r="G8" s="147">
        <v>15000</v>
      </c>
      <c r="H8" s="148">
        <v>500</v>
      </c>
      <c r="I8" s="149">
        <v>15000</v>
      </c>
      <c r="J8" s="146">
        <v>500</v>
      </c>
      <c r="K8" s="147">
        <v>15000</v>
      </c>
      <c r="L8" s="147">
        <v>500</v>
      </c>
      <c r="M8" s="148">
        <v>15000</v>
      </c>
      <c r="N8" s="149">
        <v>500</v>
      </c>
      <c r="O8" s="146">
        <v>15000</v>
      </c>
      <c r="P8" s="147">
        <v>500</v>
      </c>
      <c r="Q8" s="147">
        <v>15000</v>
      </c>
      <c r="R8" s="148">
        <v>500</v>
      </c>
      <c r="S8" s="149">
        <v>15000</v>
      </c>
      <c r="T8" s="146">
        <v>500</v>
      </c>
      <c r="U8" s="147">
        <v>15000</v>
      </c>
      <c r="V8" s="147">
        <v>500</v>
      </c>
      <c r="W8" s="147">
        <v>15000</v>
      </c>
      <c r="X8" s="150">
        <v>500</v>
      </c>
      <c r="Y8" s="151">
        <f t="shared" si="0"/>
        <v>155375</v>
      </c>
    </row>
    <row r="9" spans="1:26" ht="26.1" customHeight="1">
      <c r="A9" s="3367"/>
      <c r="B9" s="144" t="s">
        <v>155</v>
      </c>
      <c r="C9" s="152" t="s">
        <v>150</v>
      </c>
      <c r="D9" s="146">
        <v>0</v>
      </c>
      <c r="E9" s="147">
        <v>0</v>
      </c>
      <c r="F9" s="147">
        <v>10000</v>
      </c>
      <c r="G9" s="147">
        <v>0</v>
      </c>
      <c r="H9" s="148">
        <v>10000</v>
      </c>
      <c r="I9" s="149">
        <v>0</v>
      </c>
      <c r="J9" s="146">
        <v>10000</v>
      </c>
      <c r="K9" s="147">
        <v>0</v>
      </c>
      <c r="L9" s="147">
        <v>10000</v>
      </c>
      <c r="M9" s="148">
        <v>0</v>
      </c>
      <c r="N9" s="149">
        <v>10000</v>
      </c>
      <c r="O9" s="146">
        <v>0</v>
      </c>
      <c r="P9" s="147">
        <v>10000</v>
      </c>
      <c r="Q9" s="147">
        <v>0</v>
      </c>
      <c r="R9" s="148">
        <v>10000</v>
      </c>
      <c r="S9" s="149">
        <v>0</v>
      </c>
      <c r="T9" s="146">
        <v>10000</v>
      </c>
      <c r="U9" s="147">
        <v>0</v>
      </c>
      <c r="V9" s="147">
        <v>10000</v>
      </c>
      <c r="W9" s="147">
        <v>0</v>
      </c>
      <c r="X9" s="150">
        <v>10000</v>
      </c>
      <c r="Y9" s="151">
        <f t="shared" si="0"/>
        <v>100000</v>
      </c>
    </row>
    <row r="10" spans="1:26" ht="26.1" customHeight="1">
      <c r="A10" s="3367"/>
      <c r="B10" s="144" t="s">
        <v>156</v>
      </c>
      <c r="C10" s="145" t="s">
        <v>153</v>
      </c>
      <c r="D10" s="146">
        <v>5000</v>
      </c>
      <c r="E10" s="147">
        <v>8000</v>
      </c>
      <c r="F10" s="147">
        <v>8000</v>
      </c>
      <c r="G10" s="147">
        <v>8000</v>
      </c>
      <c r="H10" s="148">
        <v>15000</v>
      </c>
      <c r="I10" s="149">
        <v>5000</v>
      </c>
      <c r="J10" s="147">
        <v>8000</v>
      </c>
      <c r="K10" s="147">
        <v>8000</v>
      </c>
      <c r="L10" s="147">
        <v>8000</v>
      </c>
      <c r="M10" s="148">
        <v>15000</v>
      </c>
      <c r="N10" s="149">
        <v>5000</v>
      </c>
      <c r="O10" s="147">
        <v>8000</v>
      </c>
      <c r="P10" s="147">
        <v>8000</v>
      </c>
      <c r="Q10" s="147">
        <v>8000</v>
      </c>
      <c r="R10" s="148">
        <v>15000</v>
      </c>
      <c r="S10" s="149">
        <v>5000</v>
      </c>
      <c r="T10" s="147">
        <v>8000</v>
      </c>
      <c r="U10" s="147">
        <v>8000</v>
      </c>
      <c r="V10" s="147">
        <v>8000</v>
      </c>
      <c r="W10" s="148">
        <v>15000</v>
      </c>
      <c r="X10" s="153">
        <v>5000</v>
      </c>
      <c r="Y10" s="151">
        <f t="shared" si="0"/>
        <v>181000</v>
      </c>
    </row>
    <row r="11" spans="1:26" ht="26.1" customHeight="1">
      <c r="A11" s="3367"/>
      <c r="B11" s="154" t="s">
        <v>157</v>
      </c>
      <c r="C11" s="152"/>
      <c r="D11" s="146"/>
      <c r="E11" s="147"/>
      <c r="F11" s="147"/>
      <c r="G11" s="147"/>
      <c r="H11" s="148"/>
      <c r="I11" s="149"/>
      <c r="J11" s="146"/>
      <c r="K11" s="147"/>
      <c r="L11" s="147"/>
      <c r="M11" s="148"/>
      <c r="N11" s="149"/>
      <c r="O11" s="146"/>
      <c r="P11" s="147"/>
      <c r="Q11" s="147"/>
      <c r="R11" s="148"/>
      <c r="S11" s="149"/>
      <c r="T11" s="146"/>
      <c r="U11" s="147"/>
      <c r="V11" s="147"/>
      <c r="W11" s="147"/>
      <c r="X11" s="150"/>
      <c r="Y11" s="151">
        <f>SUM(D11:W11)</f>
        <v>0</v>
      </c>
    </row>
    <row r="12" spans="1:26" ht="26.1" customHeight="1">
      <c r="A12" s="3367"/>
      <c r="B12" s="155" t="s">
        <v>157</v>
      </c>
      <c r="C12" s="152"/>
      <c r="D12" s="146"/>
      <c r="E12" s="147"/>
      <c r="F12" s="147"/>
      <c r="G12" s="147"/>
      <c r="H12" s="148"/>
      <c r="I12" s="149"/>
      <c r="J12" s="146"/>
      <c r="K12" s="147"/>
      <c r="L12" s="147"/>
      <c r="M12" s="148"/>
      <c r="N12" s="149"/>
      <c r="O12" s="146"/>
      <c r="P12" s="147"/>
      <c r="Q12" s="147"/>
      <c r="R12" s="148"/>
      <c r="S12" s="149"/>
      <c r="T12" s="146"/>
      <c r="U12" s="147"/>
      <c r="V12" s="147"/>
      <c r="W12" s="147"/>
      <c r="X12" s="150"/>
      <c r="Y12" s="151">
        <f>SUM(D12:W12)</f>
        <v>0</v>
      </c>
    </row>
    <row r="13" spans="1:26" ht="26.1" customHeight="1">
      <c r="A13" s="3368"/>
      <c r="B13" s="3369" t="s">
        <v>124</v>
      </c>
      <c r="C13" s="3370"/>
      <c r="D13" s="156">
        <f t="shared" ref="D13:X13" si="1">SUM(D4:D12)</f>
        <v>17250</v>
      </c>
      <c r="E13" s="157">
        <f t="shared" si="1"/>
        <v>35500</v>
      </c>
      <c r="F13" s="157">
        <f t="shared" si="1"/>
        <v>54500</v>
      </c>
      <c r="G13" s="157">
        <f t="shared" si="1"/>
        <v>35500</v>
      </c>
      <c r="H13" s="158">
        <f t="shared" si="1"/>
        <v>42000</v>
      </c>
      <c r="I13" s="159">
        <f t="shared" si="1"/>
        <v>47500</v>
      </c>
      <c r="J13" s="156">
        <f t="shared" si="1"/>
        <v>39500</v>
      </c>
      <c r="K13" s="157">
        <f t="shared" si="1"/>
        <v>35500</v>
      </c>
      <c r="L13" s="157">
        <f t="shared" si="1"/>
        <v>50000</v>
      </c>
      <c r="M13" s="158">
        <f t="shared" si="1"/>
        <v>42500</v>
      </c>
      <c r="N13" s="159">
        <f t="shared" si="1"/>
        <v>36500</v>
      </c>
      <c r="O13" s="156">
        <f t="shared" si="1"/>
        <v>50500</v>
      </c>
      <c r="P13" s="157">
        <f t="shared" si="1"/>
        <v>35000</v>
      </c>
      <c r="Q13" s="157">
        <f t="shared" si="1"/>
        <v>35500</v>
      </c>
      <c r="R13" s="158">
        <f t="shared" si="1"/>
        <v>61500</v>
      </c>
      <c r="S13" s="159">
        <f t="shared" si="1"/>
        <v>32500</v>
      </c>
      <c r="T13" s="156">
        <f t="shared" si="1"/>
        <v>35000</v>
      </c>
      <c r="U13" s="157">
        <f t="shared" si="1"/>
        <v>50500</v>
      </c>
      <c r="V13" s="157">
        <f t="shared" si="1"/>
        <v>39500</v>
      </c>
      <c r="W13" s="157">
        <f t="shared" si="1"/>
        <v>57500</v>
      </c>
      <c r="X13" s="157">
        <f t="shared" si="1"/>
        <v>32000</v>
      </c>
      <c r="Y13" s="160">
        <f t="shared" ref="Y13:Y19" si="2">SUM(D13:X13)</f>
        <v>865750</v>
      </c>
      <c r="Z13" s="161"/>
    </row>
    <row r="14" spans="1:26" ht="26.1" customHeight="1">
      <c r="A14" s="3359" t="s">
        <v>158</v>
      </c>
      <c r="B14" s="3360"/>
      <c r="C14" s="3361"/>
      <c r="D14" s="162">
        <f>ROUND($Y$13*4/240,3)</f>
        <v>14429.166999999999</v>
      </c>
      <c r="E14" s="163">
        <f t="shared" ref="E14:W14" si="3">ROUND($Y$13*12/240,3)</f>
        <v>43287.5</v>
      </c>
      <c r="F14" s="163">
        <f t="shared" si="3"/>
        <v>43287.5</v>
      </c>
      <c r="G14" s="163">
        <f t="shared" si="3"/>
        <v>43287.5</v>
      </c>
      <c r="H14" s="163">
        <f t="shared" si="3"/>
        <v>43287.5</v>
      </c>
      <c r="I14" s="162">
        <f t="shared" si="3"/>
        <v>43287.5</v>
      </c>
      <c r="J14" s="163">
        <f t="shared" si="3"/>
        <v>43287.5</v>
      </c>
      <c r="K14" s="163">
        <f t="shared" si="3"/>
        <v>43287.5</v>
      </c>
      <c r="L14" s="163">
        <f t="shared" si="3"/>
        <v>43287.5</v>
      </c>
      <c r="M14" s="164">
        <f t="shared" si="3"/>
        <v>43287.5</v>
      </c>
      <c r="N14" s="162">
        <f t="shared" si="3"/>
        <v>43287.5</v>
      </c>
      <c r="O14" s="163">
        <f t="shared" si="3"/>
        <v>43287.5</v>
      </c>
      <c r="P14" s="163">
        <f t="shared" si="3"/>
        <v>43287.5</v>
      </c>
      <c r="Q14" s="163">
        <f t="shared" si="3"/>
        <v>43287.5</v>
      </c>
      <c r="R14" s="164">
        <f t="shared" si="3"/>
        <v>43287.5</v>
      </c>
      <c r="S14" s="162">
        <f t="shared" si="3"/>
        <v>43287.5</v>
      </c>
      <c r="T14" s="163">
        <f t="shared" si="3"/>
        <v>43287.5</v>
      </c>
      <c r="U14" s="163">
        <f t="shared" si="3"/>
        <v>43287.5</v>
      </c>
      <c r="V14" s="163">
        <f t="shared" si="3"/>
        <v>43287.5</v>
      </c>
      <c r="W14" s="163">
        <f t="shared" si="3"/>
        <v>43287.5</v>
      </c>
      <c r="X14" s="164">
        <f>ROUND($Y$13*8/240,3)</f>
        <v>28858.332999999999</v>
      </c>
      <c r="Y14" s="165">
        <f t="shared" si="2"/>
        <v>865750</v>
      </c>
      <c r="Z14" s="161"/>
    </row>
    <row r="15" spans="1:26" ht="25.5" customHeight="1">
      <c r="A15" s="3366" t="s">
        <v>159</v>
      </c>
      <c r="B15" s="166" t="s">
        <v>160</v>
      </c>
      <c r="C15" s="167" t="s">
        <v>161</v>
      </c>
      <c r="D15" s="168">
        <v>0</v>
      </c>
      <c r="E15" s="169">
        <v>0</v>
      </c>
      <c r="F15" s="169">
        <v>0</v>
      </c>
      <c r="G15" s="169">
        <v>0</v>
      </c>
      <c r="H15" s="170">
        <v>500</v>
      </c>
      <c r="I15" s="171">
        <v>0</v>
      </c>
      <c r="J15" s="168">
        <v>0</v>
      </c>
      <c r="K15" s="169">
        <v>0</v>
      </c>
      <c r="L15" s="169">
        <v>0</v>
      </c>
      <c r="M15" s="170">
        <v>500</v>
      </c>
      <c r="N15" s="171">
        <v>0</v>
      </c>
      <c r="O15" s="168">
        <v>0</v>
      </c>
      <c r="P15" s="169">
        <v>0</v>
      </c>
      <c r="Q15" s="169">
        <v>0</v>
      </c>
      <c r="R15" s="170">
        <v>500</v>
      </c>
      <c r="S15" s="171">
        <v>0</v>
      </c>
      <c r="T15" s="168">
        <v>0</v>
      </c>
      <c r="U15" s="169">
        <v>0</v>
      </c>
      <c r="V15" s="169">
        <v>0</v>
      </c>
      <c r="W15" s="169">
        <v>500</v>
      </c>
      <c r="X15" s="172">
        <v>0</v>
      </c>
      <c r="Y15" s="142">
        <f t="shared" si="2"/>
        <v>2000</v>
      </c>
    </row>
    <row r="16" spans="1:26" ht="26.1" customHeight="1">
      <c r="A16" s="3367"/>
      <c r="B16" s="166" t="s">
        <v>162</v>
      </c>
      <c r="C16" s="173" t="s">
        <v>161</v>
      </c>
      <c r="D16" s="146">
        <v>0</v>
      </c>
      <c r="E16" s="147">
        <v>0</v>
      </c>
      <c r="F16" s="147">
        <v>0</v>
      </c>
      <c r="G16" s="147">
        <v>0</v>
      </c>
      <c r="H16" s="148">
        <v>8000</v>
      </c>
      <c r="I16" s="149">
        <v>0</v>
      </c>
      <c r="J16" s="147">
        <v>0</v>
      </c>
      <c r="K16" s="147">
        <v>0</v>
      </c>
      <c r="L16" s="147">
        <v>0</v>
      </c>
      <c r="M16" s="148">
        <v>8000</v>
      </c>
      <c r="N16" s="149">
        <v>0</v>
      </c>
      <c r="O16" s="147">
        <v>0</v>
      </c>
      <c r="P16" s="147">
        <v>0</v>
      </c>
      <c r="Q16" s="147">
        <v>0</v>
      </c>
      <c r="R16" s="148">
        <v>8000</v>
      </c>
      <c r="S16" s="149">
        <v>0</v>
      </c>
      <c r="T16" s="147">
        <v>0</v>
      </c>
      <c r="U16" s="147">
        <v>0</v>
      </c>
      <c r="V16" s="147">
        <v>0</v>
      </c>
      <c r="W16" s="148">
        <v>8000</v>
      </c>
      <c r="X16" s="153">
        <v>0</v>
      </c>
      <c r="Y16" s="151">
        <f t="shared" si="2"/>
        <v>32000</v>
      </c>
    </row>
    <row r="17" spans="1:26" ht="26.1" customHeight="1">
      <c r="A17" s="3367"/>
      <c r="B17" s="166" t="s">
        <v>163</v>
      </c>
      <c r="C17" s="173" t="s">
        <v>164</v>
      </c>
      <c r="D17" s="146">
        <v>1500</v>
      </c>
      <c r="E17" s="147">
        <v>1500</v>
      </c>
      <c r="F17" s="147">
        <v>1500</v>
      </c>
      <c r="G17" s="147">
        <v>1500</v>
      </c>
      <c r="H17" s="148">
        <v>1500</v>
      </c>
      <c r="I17" s="149">
        <v>1500</v>
      </c>
      <c r="J17" s="146">
        <v>1500</v>
      </c>
      <c r="K17" s="147">
        <v>1500</v>
      </c>
      <c r="L17" s="147">
        <v>1500</v>
      </c>
      <c r="M17" s="148">
        <v>1500</v>
      </c>
      <c r="N17" s="149">
        <v>1500</v>
      </c>
      <c r="O17" s="146">
        <v>1500</v>
      </c>
      <c r="P17" s="147">
        <v>1500</v>
      </c>
      <c r="Q17" s="147">
        <v>1500</v>
      </c>
      <c r="R17" s="148">
        <v>1500</v>
      </c>
      <c r="S17" s="149">
        <v>1500</v>
      </c>
      <c r="T17" s="146">
        <v>1500</v>
      </c>
      <c r="U17" s="147">
        <v>1500</v>
      </c>
      <c r="V17" s="147">
        <v>1500</v>
      </c>
      <c r="W17" s="148">
        <v>1500</v>
      </c>
      <c r="X17" s="153">
        <v>1500</v>
      </c>
      <c r="Y17" s="151">
        <f t="shared" si="2"/>
        <v>31500</v>
      </c>
    </row>
    <row r="18" spans="1:26" ht="26.1" customHeight="1">
      <c r="A18" s="3367"/>
      <c r="B18" s="174" t="s">
        <v>165</v>
      </c>
      <c r="C18" s="175" t="s">
        <v>166</v>
      </c>
      <c r="D18" s="146">
        <v>0</v>
      </c>
      <c r="E18" s="147">
        <v>0</v>
      </c>
      <c r="F18" s="147">
        <v>1000</v>
      </c>
      <c r="G18" s="147">
        <v>0</v>
      </c>
      <c r="H18" s="148">
        <v>0</v>
      </c>
      <c r="I18" s="149">
        <v>1000</v>
      </c>
      <c r="J18" s="146">
        <v>0</v>
      </c>
      <c r="K18" s="147">
        <v>0</v>
      </c>
      <c r="L18" s="147">
        <v>1000</v>
      </c>
      <c r="M18" s="148">
        <v>0</v>
      </c>
      <c r="N18" s="149">
        <v>0</v>
      </c>
      <c r="O18" s="146">
        <v>1000</v>
      </c>
      <c r="P18" s="147">
        <v>0</v>
      </c>
      <c r="Q18" s="147">
        <v>0</v>
      </c>
      <c r="R18" s="148">
        <v>1000</v>
      </c>
      <c r="S18" s="149">
        <v>0</v>
      </c>
      <c r="T18" s="146">
        <v>0</v>
      </c>
      <c r="U18" s="147">
        <v>1000</v>
      </c>
      <c r="V18" s="147">
        <v>0</v>
      </c>
      <c r="W18" s="148">
        <v>1000</v>
      </c>
      <c r="X18" s="153">
        <v>0</v>
      </c>
      <c r="Y18" s="151">
        <f t="shared" si="2"/>
        <v>7000</v>
      </c>
    </row>
    <row r="19" spans="1:26" ht="26.1" customHeight="1">
      <c r="A19" s="3367"/>
      <c r="B19" s="174" t="s">
        <v>167</v>
      </c>
      <c r="C19" s="175" t="s">
        <v>161</v>
      </c>
      <c r="D19" s="146">
        <v>0</v>
      </c>
      <c r="E19" s="147">
        <v>0</v>
      </c>
      <c r="F19" s="147">
        <v>0</v>
      </c>
      <c r="G19" s="147">
        <v>0</v>
      </c>
      <c r="H19" s="148">
        <v>40000</v>
      </c>
      <c r="I19" s="149">
        <v>0</v>
      </c>
      <c r="J19" s="146">
        <v>0</v>
      </c>
      <c r="K19" s="147">
        <v>0</v>
      </c>
      <c r="L19" s="147">
        <v>0</v>
      </c>
      <c r="M19" s="148">
        <v>40000</v>
      </c>
      <c r="N19" s="149">
        <v>0</v>
      </c>
      <c r="O19" s="146">
        <v>0</v>
      </c>
      <c r="P19" s="147">
        <v>0</v>
      </c>
      <c r="Q19" s="147">
        <v>0</v>
      </c>
      <c r="R19" s="148">
        <v>40000</v>
      </c>
      <c r="S19" s="149">
        <v>0</v>
      </c>
      <c r="T19" s="146">
        <v>0</v>
      </c>
      <c r="U19" s="147">
        <v>0</v>
      </c>
      <c r="V19" s="147">
        <v>0</v>
      </c>
      <c r="W19" s="148">
        <v>40000</v>
      </c>
      <c r="X19" s="153">
        <v>0</v>
      </c>
      <c r="Y19" s="151">
        <f t="shared" si="2"/>
        <v>160000</v>
      </c>
    </row>
    <row r="20" spans="1:26" ht="21.75" customHeight="1">
      <c r="A20" s="3367"/>
      <c r="B20" s="154" t="s">
        <v>157</v>
      </c>
      <c r="C20" s="173"/>
      <c r="D20" s="146"/>
      <c r="E20" s="147"/>
      <c r="F20" s="147"/>
      <c r="G20" s="147"/>
      <c r="H20" s="148"/>
      <c r="I20" s="149"/>
      <c r="J20" s="146"/>
      <c r="K20" s="147"/>
      <c r="L20" s="147"/>
      <c r="M20" s="148"/>
      <c r="N20" s="149"/>
      <c r="O20" s="146"/>
      <c r="P20" s="147"/>
      <c r="Q20" s="147"/>
      <c r="R20" s="148"/>
      <c r="S20" s="149"/>
      <c r="T20" s="146"/>
      <c r="U20" s="147"/>
      <c r="V20" s="147"/>
      <c r="W20" s="147"/>
      <c r="X20" s="150"/>
      <c r="Y20" s="151">
        <f>SUM(D20:W20)</f>
        <v>0</v>
      </c>
    </row>
    <row r="21" spans="1:26" ht="21.75" customHeight="1">
      <c r="A21" s="3367"/>
      <c r="B21" s="154" t="s">
        <v>157</v>
      </c>
      <c r="C21" s="173"/>
      <c r="D21" s="146"/>
      <c r="E21" s="147"/>
      <c r="F21" s="147"/>
      <c r="G21" s="147"/>
      <c r="H21" s="148"/>
      <c r="I21" s="149"/>
      <c r="J21" s="146"/>
      <c r="K21" s="147"/>
      <c r="L21" s="147"/>
      <c r="M21" s="148"/>
      <c r="N21" s="149"/>
      <c r="O21" s="146"/>
      <c r="P21" s="147"/>
      <c r="Q21" s="147"/>
      <c r="R21" s="148"/>
      <c r="S21" s="149"/>
      <c r="T21" s="146"/>
      <c r="U21" s="147"/>
      <c r="V21" s="147"/>
      <c r="W21" s="147"/>
      <c r="X21" s="150"/>
      <c r="Y21" s="151">
        <f>SUM(D21:W21)</f>
        <v>0</v>
      </c>
    </row>
    <row r="22" spans="1:26" ht="26.1" customHeight="1">
      <c r="A22" s="3368"/>
      <c r="B22" s="3369" t="s">
        <v>124</v>
      </c>
      <c r="C22" s="3370"/>
      <c r="D22" s="156">
        <f t="shared" ref="D22:X22" si="4">SUM(D15:D21)</f>
        <v>1500</v>
      </c>
      <c r="E22" s="157">
        <f t="shared" si="4"/>
        <v>1500</v>
      </c>
      <c r="F22" s="157">
        <f t="shared" si="4"/>
        <v>2500</v>
      </c>
      <c r="G22" s="157">
        <f t="shared" si="4"/>
        <v>1500</v>
      </c>
      <c r="H22" s="158">
        <f t="shared" si="4"/>
        <v>50000</v>
      </c>
      <c r="I22" s="159">
        <f t="shared" si="4"/>
        <v>2500</v>
      </c>
      <c r="J22" s="156">
        <f t="shared" si="4"/>
        <v>1500</v>
      </c>
      <c r="K22" s="157">
        <f t="shared" si="4"/>
        <v>1500</v>
      </c>
      <c r="L22" s="157">
        <f t="shared" si="4"/>
        <v>2500</v>
      </c>
      <c r="M22" s="158">
        <f t="shared" si="4"/>
        <v>50000</v>
      </c>
      <c r="N22" s="159">
        <f t="shared" si="4"/>
        <v>1500</v>
      </c>
      <c r="O22" s="156">
        <f t="shared" si="4"/>
        <v>2500</v>
      </c>
      <c r="P22" s="157">
        <f t="shared" si="4"/>
        <v>1500</v>
      </c>
      <c r="Q22" s="157">
        <f t="shared" si="4"/>
        <v>1500</v>
      </c>
      <c r="R22" s="158">
        <f t="shared" si="4"/>
        <v>51000</v>
      </c>
      <c r="S22" s="159">
        <f t="shared" si="4"/>
        <v>1500</v>
      </c>
      <c r="T22" s="156">
        <f t="shared" si="4"/>
        <v>1500</v>
      </c>
      <c r="U22" s="157">
        <f t="shared" si="4"/>
        <v>2500</v>
      </c>
      <c r="V22" s="157">
        <f t="shared" si="4"/>
        <v>1500</v>
      </c>
      <c r="W22" s="157">
        <f t="shared" si="4"/>
        <v>51000</v>
      </c>
      <c r="X22" s="157">
        <f t="shared" si="4"/>
        <v>1500</v>
      </c>
      <c r="Y22" s="160">
        <f>SUM(D22:X22)</f>
        <v>232500</v>
      </c>
      <c r="Z22" s="161"/>
    </row>
    <row r="23" spans="1:26" ht="26.1" customHeight="1">
      <c r="A23" s="3359" t="s">
        <v>168</v>
      </c>
      <c r="B23" s="3360"/>
      <c r="C23" s="3361"/>
      <c r="D23" s="3371">
        <f>SUM(D22:H22)</f>
        <v>57000</v>
      </c>
      <c r="E23" s="3372"/>
      <c r="F23" s="3372"/>
      <c r="G23" s="3372"/>
      <c r="H23" s="3373"/>
      <c r="I23" s="3371">
        <f>SUM(I22:M22)</f>
        <v>58000</v>
      </c>
      <c r="J23" s="3374"/>
      <c r="K23" s="3374"/>
      <c r="L23" s="3374"/>
      <c r="M23" s="3375"/>
      <c r="N23" s="3371">
        <f>SUM(N22:R22)</f>
        <v>58000</v>
      </c>
      <c r="O23" s="3374"/>
      <c r="P23" s="3374"/>
      <c r="Q23" s="3374"/>
      <c r="R23" s="3375"/>
      <c r="S23" s="3371">
        <f>SUM(S22:X22)</f>
        <v>59500</v>
      </c>
      <c r="T23" s="3372"/>
      <c r="U23" s="3372"/>
      <c r="V23" s="3372"/>
      <c r="W23" s="3372"/>
      <c r="X23" s="3373"/>
      <c r="Y23" s="165">
        <f>SUM(D23:X23)</f>
        <v>232500</v>
      </c>
      <c r="Z23" s="161"/>
    </row>
    <row r="24" spans="1:26" ht="26.1" customHeight="1">
      <c r="A24" s="3359" t="s">
        <v>169</v>
      </c>
      <c r="B24" s="3360"/>
      <c r="C24" s="3361"/>
      <c r="D24" s="162">
        <f>ROUND($D$23*4/52,0)</f>
        <v>4385</v>
      </c>
      <c r="E24" s="163">
        <f>ROUND($D$23*12/52,0)</f>
        <v>13154</v>
      </c>
      <c r="F24" s="163">
        <f>ROUND($D$23*12/52,0)</f>
        <v>13154</v>
      </c>
      <c r="G24" s="163">
        <f>ROUND($D$23*12/52,0)</f>
        <v>13154</v>
      </c>
      <c r="H24" s="164">
        <f>ROUND($D$23*12/52,0)</f>
        <v>13154</v>
      </c>
      <c r="I24" s="162">
        <f>ROUND($I$23*12/60,0)</f>
        <v>11600</v>
      </c>
      <c r="J24" s="162">
        <f>ROUND($I$23*12/60,0)</f>
        <v>11600</v>
      </c>
      <c r="K24" s="162">
        <f>ROUND($I$23*12/60,0)</f>
        <v>11600</v>
      </c>
      <c r="L24" s="162">
        <f>ROUND($I$23*12/60,0)</f>
        <v>11600</v>
      </c>
      <c r="M24" s="162">
        <f>ROUND($I$23*12/60,0)</f>
        <v>11600</v>
      </c>
      <c r="N24" s="162">
        <f>ROUND($N$23*12/60,0)</f>
        <v>11600</v>
      </c>
      <c r="O24" s="162">
        <f>ROUND($N$23*12/60,0)</f>
        <v>11600</v>
      </c>
      <c r="P24" s="162">
        <f>ROUND($N$23*12/60,0)</f>
        <v>11600</v>
      </c>
      <c r="Q24" s="162">
        <f>ROUND($N$23*12/60,0)</f>
        <v>11600</v>
      </c>
      <c r="R24" s="162">
        <f>ROUND($N$23*12/60,0)</f>
        <v>11600</v>
      </c>
      <c r="S24" s="162">
        <f>ROUND($S$23*12/68,0)</f>
        <v>10500</v>
      </c>
      <c r="T24" s="162">
        <f>ROUND($S$23*12/68,0)</f>
        <v>10500</v>
      </c>
      <c r="U24" s="162">
        <f>ROUND($S$23*12/68,0)</f>
        <v>10500</v>
      </c>
      <c r="V24" s="162">
        <f>ROUND($S$23*12/68,0)</f>
        <v>10500</v>
      </c>
      <c r="W24" s="162">
        <f>ROUND($S$23*12/68,0)</f>
        <v>10500</v>
      </c>
      <c r="X24" s="162">
        <f>ROUND($S$23*8/68,0)</f>
        <v>7000</v>
      </c>
      <c r="Y24" s="165">
        <f>SUM(D24:X24)</f>
        <v>232501</v>
      </c>
      <c r="Z24" s="161"/>
    </row>
    <row r="25" spans="1:26" s="178" customFormat="1" ht="18" customHeight="1">
      <c r="A25" s="176"/>
      <c r="B25" s="177"/>
      <c r="C25" s="176"/>
    </row>
    <row r="26" spans="1:26" s="178" customFormat="1" ht="18" customHeight="1">
      <c r="B26" s="179"/>
      <c r="C26" s="176"/>
    </row>
    <row r="27" spans="1:26" s="178" customFormat="1" ht="18" customHeight="1">
      <c r="A27" s="176"/>
      <c r="B27" s="179"/>
      <c r="C27" s="176"/>
    </row>
  </sheetData>
  <sheetProtection insertRows="0"/>
  <protectedRanges>
    <protectedRange sqref="B15:X21 B4:X12" name="範囲1"/>
  </protectedRanges>
  <mergeCells count="14">
    <mergeCell ref="S23:X23"/>
    <mergeCell ref="A24:C24"/>
    <mergeCell ref="A15:A22"/>
    <mergeCell ref="B22:C22"/>
    <mergeCell ref="A23:C23"/>
    <mergeCell ref="D23:H23"/>
    <mergeCell ref="I23:M23"/>
    <mergeCell ref="N23:R23"/>
    <mergeCell ref="A14:C14"/>
    <mergeCell ref="A1:Y1"/>
    <mergeCell ref="U2:Y2"/>
    <mergeCell ref="A3:B3"/>
    <mergeCell ref="A4:A13"/>
    <mergeCell ref="B13:C13"/>
  </mergeCells>
  <phoneticPr fontId="3"/>
  <printOptions horizontalCentered="1"/>
  <pageMargins left="0.39370078740157483" right="0.23622047244094491" top="0.51181102362204722" bottom="0.51181102362204722" header="0.51181102362204722" footer="0.51181102362204722"/>
  <pageSetup paperSize="8" scale="98"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7"/>
  <sheetViews>
    <sheetView showGridLines="0" view="pageBreakPreview" zoomScale="80" zoomScaleNormal="70" zoomScaleSheetLayoutView="80" workbookViewId="0">
      <selection activeCell="K24" sqref="K24"/>
    </sheetView>
  </sheetViews>
  <sheetFormatPr defaultColWidth="8.25" defaultRowHeight="30" customHeight="1"/>
  <cols>
    <col min="1" max="1" width="2.875" style="134" customWidth="1"/>
    <col min="2" max="2" width="25.25" style="134" customWidth="1"/>
    <col min="3" max="3" width="7.625" style="134" customWidth="1"/>
    <col min="4" max="24" width="7.875" style="143" customWidth="1"/>
    <col min="25" max="25" width="9.75" style="143" customWidth="1"/>
    <col min="26" max="26" width="9.125" style="143" bestFit="1" customWidth="1"/>
    <col min="27" max="256" width="8.25" style="143"/>
    <col min="257" max="257" width="2.875" style="143" customWidth="1"/>
    <col min="258" max="258" width="25.25" style="143" customWidth="1"/>
    <col min="259" max="259" width="7.625" style="143" customWidth="1"/>
    <col min="260" max="280" width="7.875" style="143" customWidth="1"/>
    <col min="281" max="281" width="9.75" style="143" customWidth="1"/>
    <col min="282" max="282" width="9.125" style="143" bestFit="1" customWidth="1"/>
    <col min="283" max="512" width="8.25" style="143"/>
    <col min="513" max="513" width="2.875" style="143" customWidth="1"/>
    <col min="514" max="514" width="25.25" style="143" customWidth="1"/>
    <col min="515" max="515" width="7.625" style="143" customWidth="1"/>
    <col min="516" max="536" width="7.875" style="143" customWidth="1"/>
    <col min="537" max="537" width="9.75" style="143" customWidth="1"/>
    <col min="538" max="538" width="9.125" style="143" bestFit="1" customWidth="1"/>
    <col min="539" max="768" width="8.25" style="143"/>
    <col min="769" max="769" width="2.875" style="143" customWidth="1"/>
    <col min="770" max="770" width="25.25" style="143" customWidth="1"/>
    <col min="771" max="771" width="7.625" style="143" customWidth="1"/>
    <col min="772" max="792" width="7.875" style="143" customWidth="1"/>
    <col min="793" max="793" width="9.75" style="143" customWidth="1"/>
    <col min="794" max="794" width="9.125" style="143" bestFit="1" customWidth="1"/>
    <col min="795" max="1024" width="8.25" style="143"/>
    <col min="1025" max="1025" width="2.875" style="143" customWidth="1"/>
    <col min="1026" max="1026" width="25.25" style="143" customWidth="1"/>
    <col min="1027" max="1027" width="7.625" style="143" customWidth="1"/>
    <col min="1028" max="1048" width="7.875" style="143" customWidth="1"/>
    <col min="1049" max="1049" width="9.75" style="143" customWidth="1"/>
    <col min="1050" max="1050" width="9.125" style="143" bestFit="1" customWidth="1"/>
    <col min="1051" max="1280" width="8.25" style="143"/>
    <col min="1281" max="1281" width="2.875" style="143" customWidth="1"/>
    <col min="1282" max="1282" width="25.25" style="143" customWidth="1"/>
    <col min="1283" max="1283" width="7.625" style="143" customWidth="1"/>
    <col min="1284" max="1304" width="7.875" style="143" customWidth="1"/>
    <col min="1305" max="1305" width="9.75" style="143" customWidth="1"/>
    <col min="1306" max="1306" width="9.125" style="143" bestFit="1" customWidth="1"/>
    <col min="1307" max="1536" width="8.25" style="143"/>
    <col min="1537" max="1537" width="2.875" style="143" customWidth="1"/>
    <col min="1538" max="1538" width="25.25" style="143" customWidth="1"/>
    <col min="1539" max="1539" width="7.625" style="143" customWidth="1"/>
    <col min="1540" max="1560" width="7.875" style="143" customWidth="1"/>
    <col min="1561" max="1561" width="9.75" style="143" customWidth="1"/>
    <col min="1562" max="1562" width="9.125" style="143" bestFit="1" customWidth="1"/>
    <col min="1563" max="1792" width="8.25" style="143"/>
    <col min="1793" max="1793" width="2.875" style="143" customWidth="1"/>
    <col min="1794" max="1794" width="25.25" style="143" customWidth="1"/>
    <col min="1795" max="1795" width="7.625" style="143" customWidth="1"/>
    <col min="1796" max="1816" width="7.875" style="143" customWidth="1"/>
    <col min="1817" max="1817" width="9.75" style="143" customWidth="1"/>
    <col min="1818" max="1818" width="9.125" style="143" bestFit="1" customWidth="1"/>
    <col min="1819" max="2048" width="8.25" style="143"/>
    <col min="2049" max="2049" width="2.875" style="143" customWidth="1"/>
    <col min="2050" max="2050" width="25.25" style="143" customWidth="1"/>
    <col min="2051" max="2051" width="7.625" style="143" customWidth="1"/>
    <col min="2052" max="2072" width="7.875" style="143" customWidth="1"/>
    <col min="2073" max="2073" width="9.75" style="143" customWidth="1"/>
    <col min="2074" max="2074" width="9.125" style="143" bestFit="1" customWidth="1"/>
    <col min="2075" max="2304" width="8.25" style="143"/>
    <col min="2305" max="2305" width="2.875" style="143" customWidth="1"/>
    <col min="2306" max="2306" width="25.25" style="143" customWidth="1"/>
    <col min="2307" max="2307" width="7.625" style="143" customWidth="1"/>
    <col min="2308" max="2328" width="7.875" style="143" customWidth="1"/>
    <col min="2329" max="2329" width="9.75" style="143" customWidth="1"/>
    <col min="2330" max="2330" width="9.125" style="143" bestFit="1" customWidth="1"/>
    <col min="2331" max="2560" width="8.25" style="143"/>
    <col min="2561" max="2561" width="2.875" style="143" customWidth="1"/>
    <col min="2562" max="2562" width="25.25" style="143" customWidth="1"/>
    <col min="2563" max="2563" width="7.625" style="143" customWidth="1"/>
    <col min="2564" max="2584" width="7.875" style="143" customWidth="1"/>
    <col min="2585" max="2585" width="9.75" style="143" customWidth="1"/>
    <col min="2586" max="2586" width="9.125" style="143" bestFit="1" customWidth="1"/>
    <col min="2587" max="2816" width="8.25" style="143"/>
    <col min="2817" max="2817" width="2.875" style="143" customWidth="1"/>
    <col min="2818" max="2818" width="25.25" style="143" customWidth="1"/>
    <col min="2819" max="2819" width="7.625" style="143" customWidth="1"/>
    <col min="2820" max="2840" width="7.875" style="143" customWidth="1"/>
    <col min="2841" max="2841" width="9.75" style="143" customWidth="1"/>
    <col min="2842" max="2842" width="9.125" style="143" bestFit="1" customWidth="1"/>
    <col min="2843" max="3072" width="8.25" style="143"/>
    <col min="3073" max="3073" width="2.875" style="143" customWidth="1"/>
    <col min="3074" max="3074" width="25.25" style="143" customWidth="1"/>
    <col min="3075" max="3075" width="7.625" style="143" customWidth="1"/>
    <col min="3076" max="3096" width="7.875" style="143" customWidth="1"/>
    <col min="3097" max="3097" width="9.75" style="143" customWidth="1"/>
    <col min="3098" max="3098" width="9.125" style="143" bestFit="1" customWidth="1"/>
    <col min="3099" max="3328" width="8.25" style="143"/>
    <col min="3329" max="3329" width="2.875" style="143" customWidth="1"/>
    <col min="3330" max="3330" width="25.25" style="143" customWidth="1"/>
    <col min="3331" max="3331" width="7.625" style="143" customWidth="1"/>
    <col min="3332" max="3352" width="7.875" style="143" customWidth="1"/>
    <col min="3353" max="3353" width="9.75" style="143" customWidth="1"/>
    <col min="3354" max="3354" width="9.125" style="143" bestFit="1" customWidth="1"/>
    <col min="3355" max="3584" width="8.25" style="143"/>
    <col min="3585" max="3585" width="2.875" style="143" customWidth="1"/>
    <col min="3586" max="3586" width="25.25" style="143" customWidth="1"/>
    <col min="3587" max="3587" width="7.625" style="143" customWidth="1"/>
    <col min="3588" max="3608" width="7.875" style="143" customWidth="1"/>
    <col min="3609" max="3609" width="9.75" style="143" customWidth="1"/>
    <col min="3610" max="3610" width="9.125" style="143" bestFit="1" customWidth="1"/>
    <col min="3611" max="3840" width="8.25" style="143"/>
    <col min="3841" max="3841" width="2.875" style="143" customWidth="1"/>
    <col min="3842" max="3842" width="25.25" style="143" customWidth="1"/>
    <col min="3843" max="3843" width="7.625" style="143" customWidth="1"/>
    <col min="3844" max="3864" width="7.875" style="143" customWidth="1"/>
    <col min="3865" max="3865" width="9.75" style="143" customWidth="1"/>
    <col min="3866" max="3866" width="9.125" style="143" bestFit="1" customWidth="1"/>
    <col min="3867" max="4096" width="8.25" style="143"/>
    <col min="4097" max="4097" width="2.875" style="143" customWidth="1"/>
    <col min="4098" max="4098" width="25.25" style="143" customWidth="1"/>
    <col min="4099" max="4099" width="7.625" style="143" customWidth="1"/>
    <col min="4100" max="4120" width="7.875" style="143" customWidth="1"/>
    <col min="4121" max="4121" width="9.75" style="143" customWidth="1"/>
    <col min="4122" max="4122" width="9.125" style="143" bestFit="1" customWidth="1"/>
    <col min="4123" max="4352" width="8.25" style="143"/>
    <col min="4353" max="4353" width="2.875" style="143" customWidth="1"/>
    <col min="4354" max="4354" width="25.25" style="143" customWidth="1"/>
    <col min="4355" max="4355" width="7.625" style="143" customWidth="1"/>
    <col min="4356" max="4376" width="7.875" style="143" customWidth="1"/>
    <col min="4377" max="4377" width="9.75" style="143" customWidth="1"/>
    <col min="4378" max="4378" width="9.125" style="143" bestFit="1" customWidth="1"/>
    <col min="4379" max="4608" width="8.25" style="143"/>
    <col min="4609" max="4609" width="2.875" style="143" customWidth="1"/>
    <col min="4610" max="4610" width="25.25" style="143" customWidth="1"/>
    <col min="4611" max="4611" width="7.625" style="143" customWidth="1"/>
    <col min="4612" max="4632" width="7.875" style="143" customWidth="1"/>
    <col min="4633" max="4633" width="9.75" style="143" customWidth="1"/>
    <col min="4634" max="4634" width="9.125" style="143" bestFit="1" customWidth="1"/>
    <col min="4635" max="4864" width="8.25" style="143"/>
    <col min="4865" max="4865" width="2.875" style="143" customWidth="1"/>
    <col min="4866" max="4866" width="25.25" style="143" customWidth="1"/>
    <col min="4867" max="4867" width="7.625" style="143" customWidth="1"/>
    <col min="4868" max="4888" width="7.875" style="143" customWidth="1"/>
    <col min="4889" max="4889" width="9.75" style="143" customWidth="1"/>
    <col min="4890" max="4890" width="9.125" style="143" bestFit="1" customWidth="1"/>
    <col min="4891" max="5120" width="8.25" style="143"/>
    <col min="5121" max="5121" width="2.875" style="143" customWidth="1"/>
    <col min="5122" max="5122" width="25.25" style="143" customWidth="1"/>
    <col min="5123" max="5123" width="7.625" style="143" customWidth="1"/>
    <col min="5124" max="5144" width="7.875" style="143" customWidth="1"/>
    <col min="5145" max="5145" width="9.75" style="143" customWidth="1"/>
    <col min="5146" max="5146" width="9.125" style="143" bestFit="1" customWidth="1"/>
    <col min="5147" max="5376" width="8.25" style="143"/>
    <col min="5377" max="5377" width="2.875" style="143" customWidth="1"/>
    <col min="5378" max="5378" width="25.25" style="143" customWidth="1"/>
    <col min="5379" max="5379" width="7.625" style="143" customWidth="1"/>
    <col min="5380" max="5400" width="7.875" style="143" customWidth="1"/>
    <col min="5401" max="5401" width="9.75" style="143" customWidth="1"/>
    <col min="5402" max="5402" width="9.125" style="143" bestFit="1" customWidth="1"/>
    <col min="5403" max="5632" width="8.25" style="143"/>
    <col min="5633" max="5633" width="2.875" style="143" customWidth="1"/>
    <col min="5634" max="5634" width="25.25" style="143" customWidth="1"/>
    <col min="5635" max="5635" width="7.625" style="143" customWidth="1"/>
    <col min="5636" max="5656" width="7.875" style="143" customWidth="1"/>
    <col min="5657" max="5657" width="9.75" style="143" customWidth="1"/>
    <col min="5658" max="5658" width="9.125" style="143" bestFit="1" customWidth="1"/>
    <col min="5659" max="5888" width="8.25" style="143"/>
    <col min="5889" max="5889" width="2.875" style="143" customWidth="1"/>
    <col min="5890" max="5890" width="25.25" style="143" customWidth="1"/>
    <col min="5891" max="5891" width="7.625" style="143" customWidth="1"/>
    <col min="5892" max="5912" width="7.875" style="143" customWidth="1"/>
    <col min="5913" max="5913" width="9.75" style="143" customWidth="1"/>
    <col min="5914" max="5914" width="9.125" style="143" bestFit="1" customWidth="1"/>
    <col min="5915" max="6144" width="8.25" style="143"/>
    <col min="6145" max="6145" width="2.875" style="143" customWidth="1"/>
    <col min="6146" max="6146" width="25.25" style="143" customWidth="1"/>
    <col min="6147" max="6147" width="7.625" style="143" customWidth="1"/>
    <col min="6148" max="6168" width="7.875" style="143" customWidth="1"/>
    <col min="6169" max="6169" width="9.75" style="143" customWidth="1"/>
    <col min="6170" max="6170" width="9.125" style="143" bestFit="1" customWidth="1"/>
    <col min="6171" max="6400" width="8.25" style="143"/>
    <col min="6401" max="6401" width="2.875" style="143" customWidth="1"/>
    <col min="6402" max="6402" width="25.25" style="143" customWidth="1"/>
    <col min="6403" max="6403" width="7.625" style="143" customWidth="1"/>
    <col min="6404" max="6424" width="7.875" style="143" customWidth="1"/>
    <col min="6425" max="6425" width="9.75" style="143" customWidth="1"/>
    <col min="6426" max="6426" width="9.125" style="143" bestFit="1" customWidth="1"/>
    <col min="6427" max="6656" width="8.25" style="143"/>
    <col min="6657" max="6657" width="2.875" style="143" customWidth="1"/>
    <col min="6658" max="6658" width="25.25" style="143" customWidth="1"/>
    <col min="6659" max="6659" width="7.625" style="143" customWidth="1"/>
    <col min="6660" max="6680" width="7.875" style="143" customWidth="1"/>
    <col min="6681" max="6681" width="9.75" style="143" customWidth="1"/>
    <col min="6682" max="6682" width="9.125" style="143" bestFit="1" customWidth="1"/>
    <col min="6683" max="6912" width="8.25" style="143"/>
    <col min="6913" max="6913" width="2.875" style="143" customWidth="1"/>
    <col min="6914" max="6914" width="25.25" style="143" customWidth="1"/>
    <col min="6915" max="6915" width="7.625" style="143" customWidth="1"/>
    <col min="6916" max="6936" width="7.875" style="143" customWidth="1"/>
    <col min="6937" max="6937" width="9.75" style="143" customWidth="1"/>
    <col min="6938" max="6938" width="9.125" style="143" bestFit="1" customWidth="1"/>
    <col min="6939" max="7168" width="8.25" style="143"/>
    <col min="7169" max="7169" width="2.875" style="143" customWidth="1"/>
    <col min="7170" max="7170" width="25.25" style="143" customWidth="1"/>
    <col min="7171" max="7171" width="7.625" style="143" customWidth="1"/>
    <col min="7172" max="7192" width="7.875" style="143" customWidth="1"/>
    <col min="7193" max="7193" width="9.75" style="143" customWidth="1"/>
    <col min="7194" max="7194" width="9.125" style="143" bestFit="1" customWidth="1"/>
    <col min="7195" max="7424" width="8.25" style="143"/>
    <col min="7425" max="7425" width="2.875" style="143" customWidth="1"/>
    <col min="7426" max="7426" width="25.25" style="143" customWidth="1"/>
    <col min="7427" max="7427" width="7.625" style="143" customWidth="1"/>
    <col min="7428" max="7448" width="7.875" style="143" customWidth="1"/>
    <col min="7449" max="7449" width="9.75" style="143" customWidth="1"/>
    <col min="7450" max="7450" width="9.125" style="143" bestFit="1" customWidth="1"/>
    <col min="7451" max="7680" width="8.25" style="143"/>
    <col min="7681" max="7681" width="2.875" style="143" customWidth="1"/>
    <col min="7682" max="7682" width="25.25" style="143" customWidth="1"/>
    <col min="7683" max="7683" width="7.625" style="143" customWidth="1"/>
    <col min="7684" max="7704" width="7.875" style="143" customWidth="1"/>
    <col min="7705" max="7705" width="9.75" style="143" customWidth="1"/>
    <col min="7706" max="7706" width="9.125" style="143" bestFit="1" customWidth="1"/>
    <col min="7707" max="7936" width="8.25" style="143"/>
    <col min="7937" max="7937" width="2.875" style="143" customWidth="1"/>
    <col min="7938" max="7938" width="25.25" style="143" customWidth="1"/>
    <col min="7939" max="7939" width="7.625" style="143" customWidth="1"/>
    <col min="7940" max="7960" width="7.875" style="143" customWidth="1"/>
    <col min="7961" max="7961" width="9.75" style="143" customWidth="1"/>
    <col min="7962" max="7962" width="9.125" style="143" bestFit="1" customWidth="1"/>
    <col min="7963" max="8192" width="8.25" style="143"/>
    <col min="8193" max="8193" width="2.875" style="143" customWidth="1"/>
    <col min="8194" max="8194" width="25.25" style="143" customWidth="1"/>
    <col min="8195" max="8195" width="7.625" style="143" customWidth="1"/>
    <col min="8196" max="8216" width="7.875" style="143" customWidth="1"/>
    <col min="8217" max="8217" width="9.75" style="143" customWidth="1"/>
    <col min="8218" max="8218" width="9.125" style="143" bestFit="1" customWidth="1"/>
    <col min="8219" max="8448" width="8.25" style="143"/>
    <col min="8449" max="8449" width="2.875" style="143" customWidth="1"/>
    <col min="8450" max="8450" width="25.25" style="143" customWidth="1"/>
    <col min="8451" max="8451" width="7.625" style="143" customWidth="1"/>
    <col min="8452" max="8472" width="7.875" style="143" customWidth="1"/>
    <col min="8473" max="8473" width="9.75" style="143" customWidth="1"/>
    <col min="8474" max="8474" width="9.125" style="143" bestFit="1" customWidth="1"/>
    <col min="8475" max="8704" width="8.25" style="143"/>
    <col min="8705" max="8705" width="2.875" style="143" customWidth="1"/>
    <col min="8706" max="8706" width="25.25" style="143" customWidth="1"/>
    <col min="8707" max="8707" width="7.625" style="143" customWidth="1"/>
    <col min="8708" max="8728" width="7.875" style="143" customWidth="1"/>
    <col min="8729" max="8729" width="9.75" style="143" customWidth="1"/>
    <col min="8730" max="8730" width="9.125" style="143" bestFit="1" customWidth="1"/>
    <col min="8731" max="8960" width="8.25" style="143"/>
    <col min="8961" max="8961" width="2.875" style="143" customWidth="1"/>
    <col min="8962" max="8962" width="25.25" style="143" customWidth="1"/>
    <col min="8963" max="8963" width="7.625" style="143" customWidth="1"/>
    <col min="8964" max="8984" width="7.875" style="143" customWidth="1"/>
    <col min="8985" max="8985" width="9.75" style="143" customWidth="1"/>
    <col min="8986" max="8986" width="9.125" style="143" bestFit="1" customWidth="1"/>
    <col min="8987" max="9216" width="8.25" style="143"/>
    <col min="9217" max="9217" width="2.875" style="143" customWidth="1"/>
    <col min="9218" max="9218" width="25.25" style="143" customWidth="1"/>
    <col min="9219" max="9219" width="7.625" style="143" customWidth="1"/>
    <col min="9220" max="9240" width="7.875" style="143" customWidth="1"/>
    <col min="9241" max="9241" width="9.75" style="143" customWidth="1"/>
    <col min="9242" max="9242" width="9.125" style="143" bestFit="1" customWidth="1"/>
    <col min="9243" max="9472" width="8.25" style="143"/>
    <col min="9473" max="9473" width="2.875" style="143" customWidth="1"/>
    <col min="9474" max="9474" width="25.25" style="143" customWidth="1"/>
    <col min="9475" max="9475" width="7.625" style="143" customWidth="1"/>
    <col min="9476" max="9496" width="7.875" style="143" customWidth="1"/>
    <col min="9497" max="9497" width="9.75" style="143" customWidth="1"/>
    <col min="9498" max="9498" width="9.125" style="143" bestFit="1" customWidth="1"/>
    <col min="9499" max="9728" width="8.25" style="143"/>
    <col min="9729" max="9729" width="2.875" style="143" customWidth="1"/>
    <col min="9730" max="9730" width="25.25" style="143" customWidth="1"/>
    <col min="9731" max="9731" width="7.625" style="143" customWidth="1"/>
    <col min="9732" max="9752" width="7.875" style="143" customWidth="1"/>
    <col min="9753" max="9753" width="9.75" style="143" customWidth="1"/>
    <col min="9754" max="9754" width="9.125" style="143" bestFit="1" customWidth="1"/>
    <col min="9755" max="9984" width="8.25" style="143"/>
    <col min="9985" max="9985" width="2.875" style="143" customWidth="1"/>
    <col min="9986" max="9986" width="25.25" style="143" customWidth="1"/>
    <col min="9987" max="9987" width="7.625" style="143" customWidth="1"/>
    <col min="9988" max="10008" width="7.875" style="143" customWidth="1"/>
    <col min="10009" max="10009" width="9.75" style="143" customWidth="1"/>
    <col min="10010" max="10010" width="9.125" style="143" bestFit="1" customWidth="1"/>
    <col min="10011" max="10240" width="8.25" style="143"/>
    <col min="10241" max="10241" width="2.875" style="143" customWidth="1"/>
    <col min="10242" max="10242" width="25.25" style="143" customWidth="1"/>
    <col min="10243" max="10243" width="7.625" style="143" customWidth="1"/>
    <col min="10244" max="10264" width="7.875" style="143" customWidth="1"/>
    <col min="10265" max="10265" width="9.75" style="143" customWidth="1"/>
    <col min="10266" max="10266" width="9.125" style="143" bestFit="1" customWidth="1"/>
    <col min="10267" max="10496" width="8.25" style="143"/>
    <col min="10497" max="10497" width="2.875" style="143" customWidth="1"/>
    <col min="10498" max="10498" width="25.25" style="143" customWidth="1"/>
    <col min="10499" max="10499" width="7.625" style="143" customWidth="1"/>
    <col min="10500" max="10520" width="7.875" style="143" customWidth="1"/>
    <col min="10521" max="10521" width="9.75" style="143" customWidth="1"/>
    <col min="10522" max="10522" width="9.125" style="143" bestFit="1" customWidth="1"/>
    <col min="10523" max="10752" width="8.25" style="143"/>
    <col min="10753" max="10753" width="2.875" style="143" customWidth="1"/>
    <col min="10754" max="10754" width="25.25" style="143" customWidth="1"/>
    <col min="10755" max="10755" width="7.625" style="143" customWidth="1"/>
    <col min="10756" max="10776" width="7.875" style="143" customWidth="1"/>
    <col min="10777" max="10777" width="9.75" style="143" customWidth="1"/>
    <col min="10778" max="10778" width="9.125" style="143" bestFit="1" customWidth="1"/>
    <col min="10779" max="11008" width="8.25" style="143"/>
    <col min="11009" max="11009" width="2.875" style="143" customWidth="1"/>
    <col min="11010" max="11010" width="25.25" style="143" customWidth="1"/>
    <col min="11011" max="11011" width="7.625" style="143" customWidth="1"/>
    <col min="11012" max="11032" width="7.875" style="143" customWidth="1"/>
    <col min="11033" max="11033" width="9.75" style="143" customWidth="1"/>
    <col min="11034" max="11034" width="9.125" style="143" bestFit="1" customWidth="1"/>
    <col min="11035" max="11264" width="8.25" style="143"/>
    <col min="11265" max="11265" width="2.875" style="143" customWidth="1"/>
    <col min="11266" max="11266" width="25.25" style="143" customWidth="1"/>
    <col min="11267" max="11267" width="7.625" style="143" customWidth="1"/>
    <col min="11268" max="11288" width="7.875" style="143" customWidth="1"/>
    <col min="11289" max="11289" width="9.75" style="143" customWidth="1"/>
    <col min="11290" max="11290" width="9.125" style="143" bestFit="1" customWidth="1"/>
    <col min="11291" max="11520" width="8.25" style="143"/>
    <col min="11521" max="11521" width="2.875" style="143" customWidth="1"/>
    <col min="11522" max="11522" width="25.25" style="143" customWidth="1"/>
    <col min="11523" max="11523" width="7.625" style="143" customWidth="1"/>
    <col min="11524" max="11544" width="7.875" style="143" customWidth="1"/>
    <col min="11545" max="11545" width="9.75" style="143" customWidth="1"/>
    <col min="11546" max="11546" width="9.125" style="143" bestFit="1" customWidth="1"/>
    <col min="11547" max="11776" width="8.25" style="143"/>
    <col min="11777" max="11777" width="2.875" style="143" customWidth="1"/>
    <col min="11778" max="11778" width="25.25" style="143" customWidth="1"/>
    <col min="11779" max="11779" width="7.625" style="143" customWidth="1"/>
    <col min="11780" max="11800" width="7.875" style="143" customWidth="1"/>
    <col min="11801" max="11801" width="9.75" style="143" customWidth="1"/>
    <col min="11802" max="11802" width="9.125" style="143" bestFit="1" customWidth="1"/>
    <col min="11803" max="12032" width="8.25" style="143"/>
    <col min="12033" max="12033" width="2.875" style="143" customWidth="1"/>
    <col min="12034" max="12034" width="25.25" style="143" customWidth="1"/>
    <col min="12035" max="12035" width="7.625" style="143" customWidth="1"/>
    <col min="12036" max="12056" width="7.875" style="143" customWidth="1"/>
    <col min="12057" max="12057" width="9.75" style="143" customWidth="1"/>
    <col min="12058" max="12058" width="9.125" style="143" bestFit="1" customWidth="1"/>
    <col min="12059" max="12288" width="8.25" style="143"/>
    <col min="12289" max="12289" width="2.875" style="143" customWidth="1"/>
    <col min="12290" max="12290" width="25.25" style="143" customWidth="1"/>
    <col min="12291" max="12291" width="7.625" style="143" customWidth="1"/>
    <col min="12292" max="12312" width="7.875" style="143" customWidth="1"/>
    <col min="12313" max="12313" width="9.75" style="143" customWidth="1"/>
    <col min="12314" max="12314" width="9.125" style="143" bestFit="1" customWidth="1"/>
    <col min="12315" max="12544" width="8.25" style="143"/>
    <col min="12545" max="12545" width="2.875" style="143" customWidth="1"/>
    <col min="12546" max="12546" width="25.25" style="143" customWidth="1"/>
    <col min="12547" max="12547" width="7.625" style="143" customWidth="1"/>
    <col min="12548" max="12568" width="7.875" style="143" customWidth="1"/>
    <col min="12569" max="12569" width="9.75" style="143" customWidth="1"/>
    <col min="12570" max="12570" width="9.125" style="143" bestFit="1" customWidth="1"/>
    <col min="12571" max="12800" width="8.25" style="143"/>
    <col min="12801" max="12801" width="2.875" style="143" customWidth="1"/>
    <col min="12802" max="12802" width="25.25" style="143" customWidth="1"/>
    <col min="12803" max="12803" width="7.625" style="143" customWidth="1"/>
    <col min="12804" max="12824" width="7.875" style="143" customWidth="1"/>
    <col min="12825" max="12825" width="9.75" style="143" customWidth="1"/>
    <col min="12826" max="12826" width="9.125" style="143" bestFit="1" customWidth="1"/>
    <col min="12827" max="13056" width="8.25" style="143"/>
    <col min="13057" max="13057" width="2.875" style="143" customWidth="1"/>
    <col min="13058" max="13058" width="25.25" style="143" customWidth="1"/>
    <col min="13059" max="13059" width="7.625" style="143" customWidth="1"/>
    <col min="13060" max="13080" width="7.875" style="143" customWidth="1"/>
    <col min="13081" max="13081" width="9.75" style="143" customWidth="1"/>
    <col min="13082" max="13082" width="9.125" style="143" bestFit="1" customWidth="1"/>
    <col min="13083" max="13312" width="8.25" style="143"/>
    <col min="13313" max="13313" width="2.875" style="143" customWidth="1"/>
    <col min="13314" max="13314" width="25.25" style="143" customWidth="1"/>
    <col min="13315" max="13315" width="7.625" style="143" customWidth="1"/>
    <col min="13316" max="13336" width="7.875" style="143" customWidth="1"/>
    <col min="13337" max="13337" width="9.75" style="143" customWidth="1"/>
    <col min="13338" max="13338" width="9.125" style="143" bestFit="1" customWidth="1"/>
    <col min="13339" max="13568" width="8.25" style="143"/>
    <col min="13569" max="13569" width="2.875" style="143" customWidth="1"/>
    <col min="13570" max="13570" width="25.25" style="143" customWidth="1"/>
    <col min="13571" max="13571" width="7.625" style="143" customWidth="1"/>
    <col min="13572" max="13592" width="7.875" style="143" customWidth="1"/>
    <col min="13593" max="13593" width="9.75" style="143" customWidth="1"/>
    <col min="13594" max="13594" width="9.125" style="143" bestFit="1" customWidth="1"/>
    <col min="13595" max="13824" width="8.25" style="143"/>
    <col min="13825" max="13825" width="2.875" style="143" customWidth="1"/>
    <col min="13826" max="13826" width="25.25" style="143" customWidth="1"/>
    <col min="13827" max="13827" width="7.625" style="143" customWidth="1"/>
    <col min="13828" max="13848" width="7.875" style="143" customWidth="1"/>
    <col min="13849" max="13849" width="9.75" style="143" customWidth="1"/>
    <col min="13850" max="13850" width="9.125" style="143" bestFit="1" customWidth="1"/>
    <col min="13851" max="14080" width="8.25" style="143"/>
    <col min="14081" max="14081" width="2.875" style="143" customWidth="1"/>
    <col min="14082" max="14082" width="25.25" style="143" customWidth="1"/>
    <col min="14083" max="14083" width="7.625" style="143" customWidth="1"/>
    <col min="14084" max="14104" width="7.875" style="143" customWidth="1"/>
    <col min="14105" max="14105" width="9.75" style="143" customWidth="1"/>
    <col min="14106" max="14106" width="9.125" style="143" bestFit="1" customWidth="1"/>
    <col min="14107" max="14336" width="8.25" style="143"/>
    <col min="14337" max="14337" width="2.875" style="143" customWidth="1"/>
    <col min="14338" max="14338" width="25.25" style="143" customWidth="1"/>
    <col min="14339" max="14339" width="7.625" style="143" customWidth="1"/>
    <col min="14340" max="14360" width="7.875" style="143" customWidth="1"/>
    <col min="14361" max="14361" width="9.75" style="143" customWidth="1"/>
    <col min="14362" max="14362" width="9.125" style="143" bestFit="1" customWidth="1"/>
    <col min="14363" max="14592" width="8.25" style="143"/>
    <col min="14593" max="14593" width="2.875" style="143" customWidth="1"/>
    <col min="14594" max="14594" width="25.25" style="143" customWidth="1"/>
    <col min="14595" max="14595" width="7.625" style="143" customWidth="1"/>
    <col min="14596" max="14616" width="7.875" style="143" customWidth="1"/>
    <col min="14617" max="14617" width="9.75" style="143" customWidth="1"/>
    <col min="14618" max="14618" width="9.125" style="143" bestFit="1" customWidth="1"/>
    <col min="14619" max="14848" width="8.25" style="143"/>
    <col min="14849" max="14849" width="2.875" style="143" customWidth="1"/>
    <col min="14850" max="14850" width="25.25" style="143" customWidth="1"/>
    <col min="14851" max="14851" width="7.625" style="143" customWidth="1"/>
    <col min="14852" max="14872" width="7.875" style="143" customWidth="1"/>
    <col min="14873" max="14873" width="9.75" style="143" customWidth="1"/>
    <col min="14874" max="14874" width="9.125" style="143" bestFit="1" customWidth="1"/>
    <col min="14875" max="15104" width="8.25" style="143"/>
    <col min="15105" max="15105" width="2.875" style="143" customWidth="1"/>
    <col min="15106" max="15106" width="25.25" style="143" customWidth="1"/>
    <col min="15107" max="15107" width="7.625" style="143" customWidth="1"/>
    <col min="15108" max="15128" width="7.875" style="143" customWidth="1"/>
    <col min="15129" max="15129" width="9.75" style="143" customWidth="1"/>
    <col min="15130" max="15130" width="9.125" style="143" bestFit="1" customWidth="1"/>
    <col min="15131" max="15360" width="8.25" style="143"/>
    <col min="15361" max="15361" width="2.875" style="143" customWidth="1"/>
    <col min="15362" max="15362" width="25.25" style="143" customWidth="1"/>
    <col min="15363" max="15363" width="7.625" style="143" customWidth="1"/>
    <col min="15364" max="15384" width="7.875" style="143" customWidth="1"/>
    <col min="15385" max="15385" width="9.75" style="143" customWidth="1"/>
    <col min="15386" max="15386" width="9.125" style="143" bestFit="1" customWidth="1"/>
    <col min="15387" max="15616" width="8.25" style="143"/>
    <col min="15617" max="15617" width="2.875" style="143" customWidth="1"/>
    <col min="15618" max="15618" width="25.25" style="143" customWidth="1"/>
    <col min="15619" max="15619" width="7.625" style="143" customWidth="1"/>
    <col min="15620" max="15640" width="7.875" style="143" customWidth="1"/>
    <col min="15641" max="15641" width="9.75" style="143" customWidth="1"/>
    <col min="15642" max="15642" width="9.125" style="143" bestFit="1" customWidth="1"/>
    <col min="15643" max="15872" width="8.25" style="143"/>
    <col min="15873" max="15873" width="2.875" style="143" customWidth="1"/>
    <col min="15874" max="15874" width="25.25" style="143" customWidth="1"/>
    <col min="15875" max="15875" width="7.625" style="143" customWidth="1"/>
    <col min="15876" max="15896" width="7.875" style="143" customWidth="1"/>
    <col min="15897" max="15897" width="9.75" style="143" customWidth="1"/>
    <col min="15898" max="15898" width="9.125" style="143" bestFit="1" customWidth="1"/>
    <col min="15899" max="16128" width="8.25" style="143"/>
    <col min="16129" max="16129" width="2.875" style="143" customWidth="1"/>
    <col min="16130" max="16130" width="25.25" style="143" customWidth="1"/>
    <col min="16131" max="16131" width="7.625" style="143" customWidth="1"/>
    <col min="16132" max="16152" width="7.875" style="143" customWidth="1"/>
    <col min="16153" max="16153" width="9.75" style="143" customWidth="1"/>
    <col min="16154" max="16154" width="9.125" style="143" bestFit="1" customWidth="1"/>
    <col min="16155" max="16384" width="8.25" style="143"/>
  </cols>
  <sheetData>
    <row r="1" spans="1:26" s="122" customFormat="1" ht="21" customHeight="1">
      <c r="A1" s="3362" t="s">
        <v>4216</v>
      </c>
      <c r="B1" s="3362"/>
      <c r="C1" s="3362"/>
      <c r="D1" s="3362"/>
      <c r="E1" s="3362"/>
      <c r="F1" s="3362"/>
      <c r="G1" s="3362"/>
      <c r="H1" s="3362"/>
      <c r="I1" s="3362"/>
      <c r="J1" s="3362"/>
      <c r="K1" s="3362"/>
      <c r="L1" s="3362"/>
      <c r="M1" s="3362"/>
      <c r="N1" s="3362"/>
      <c r="O1" s="3362"/>
      <c r="P1" s="3362"/>
      <c r="Q1" s="3362"/>
      <c r="R1" s="3362"/>
      <c r="S1" s="3362"/>
      <c r="T1" s="3362"/>
      <c r="U1" s="3362"/>
      <c r="V1" s="3362"/>
      <c r="W1" s="3362"/>
      <c r="X1" s="3362"/>
      <c r="Y1" s="3362"/>
    </row>
    <row r="2" spans="1:26" s="122" customFormat="1" ht="17.25" customHeight="1">
      <c r="A2" s="123"/>
      <c r="B2" s="124"/>
      <c r="C2" s="125"/>
      <c r="U2" s="3363" t="s">
        <v>91</v>
      </c>
      <c r="V2" s="3363"/>
      <c r="W2" s="3363"/>
      <c r="X2" s="3363"/>
      <c r="Y2" s="3363"/>
    </row>
    <row r="3" spans="1:26" s="134" customFormat="1" ht="30" customHeight="1">
      <c r="A3" s="3364"/>
      <c r="B3" s="3365"/>
      <c r="C3" s="126" t="s">
        <v>145</v>
      </c>
      <c r="D3" s="127" t="s">
        <v>92</v>
      </c>
      <c r="E3" s="128" t="s">
        <v>93</v>
      </c>
      <c r="F3" s="128" t="s">
        <v>94</v>
      </c>
      <c r="G3" s="129" t="s">
        <v>95</v>
      </c>
      <c r="H3" s="130" t="s">
        <v>96</v>
      </c>
      <c r="I3" s="131" t="s">
        <v>97</v>
      </c>
      <c r="J3" s="129" t="s">
        <v>98</v>
      </c>
      <c r="K3" s="129" t="s">
        <v>99</v>
      </c>
      <c r="L3" s="129" t="s">
        <v>100</v>
      </c>
      <c r="M3" s="132" t="s">
        <v>101</v>
      </c>
      <c r="N3" s="133" t="s">
        <v>102</v>
      </c>
      <c r="O3" s="129" t="s">
        <v>103</v>
      </c>
      <c r="P3" s="129" t="s">
        <v>104</v>
      </c>
      <c r="Q3" s="129" t="s">
        <v>105</v>
      </c>
      <c r="R3" s="130" t="s">
        <v>106</v>
      </c>
      <c r="S3" s="131" t="s">
        <v>107</v>
      </c>
      <c r="T3" s="129" t="s">
        <v>108</v>
      </c>
      <c r="U3" s="129" t="s">
        <v>109</v>
      </c>
      <c r="V3" s="129" t="s">
        <v>110</v>
      </c>
      <c r="W3" s="129" t="s">
        <v>111</v>
      </c>
      <c r="X3" s="132" t="s">
        <v>112</v>
      </c>
      <c r="Y3" s="126" t="s">
        <v>4312</v>
      </c>
    </row>
    <row r="4" spans="1:26" ht="26.1" customHeight="1">
      <c r="A4" s="3366" t="s">
        <v>146</v>
      </c>
      <c r="B4" s="532"/>
      <c r="C4" s="533"/>
      <c r="D4" s="534"/>
      <c r="E4" s="535"/>
      <c r="F4" s="535"/>
      <c r="G4" s="535"/>
      <c r="H4" s="536"/>
      <c r="I4" s="537"/>
      <c r="J4" s="534"/>
      <c r="K4" s="535"/>
      <c r="L4" s="535"/>
      <c r="M4" s="536"/>
      <c r="N4" s="537"/>
      <c r="O4" s="534"/>
      <c r="P4" s="535"/>
      <c r="Q4" s="535"/>
      <c r="R4" s="536"/>
      <c r="S4" s="537"/>
      <c r="T4" s="534"/>
      <c r="U4" s="535"/>
      <c r="V4" s="535"/>
      <c r="W4" s="535"/>
      <c r="X4" s="538"/>
      <c r="Y4" s="2529">
        <f t="shared" ref="Y4:Y14" si="0">SUM(D4:X4)</f>
        <v>0</v>
      </c>
    </row>
    <row r="5" spans="1:26" ht="26.1" customHeight="1">
      <c r="A5" s="3367"/>
      <c r="B5" s="539"/>
      <c r="C5" s="540"/>
      <c r="D5" s="541"/>
      <c r="E5" s="542"/>
      <c r="F5" s="542"/>
      <c r="G5" s="542"/>
      <c r="H5" s="543"/>
      <c r="I5" s="544"/>
      <c r="J5" s="541"/>
      <c r="K5" s="542"/>
      <c r="L5" s="542"/>
      <c r="M5" s="543"/>
      <c r="N5" s="544"/>
      <c r="O5" s="541"/>
      <c r="P5" s="542"/>
      <c r="Q5" s="542"/>
      <c r="R5" s="543"/>
      <c r="S5" s="544"/>
      <c r="T5" s="541"/>
      <c r="U5" s="542"/>
      <c r="V5" s="542"/>
      <c r="W5" s="542"/>
      <c r="X5" s="545"/>
      <c r="Y5" s="2530">
        <f t="shared" si="0"/>
        <v>0</v>
      </c>
    </row>
    <row r="6" spans="1:26" ht="26.1" customHeight="1">
      <c r="A6" s="3367"/>
      <c r="B6" s="539"/>
      <c r="C6" s="540"/>
      <c r="D6" s="541"/>
      <c r="E6" s="542"/>
      <c r="F6" s="542"/>
      <c r="G6" s="542"/>
      <c r="H6" s="543"/>
      <c r="I6" s="544"/>
      <c r="J6" s="541"/>
      <c r="K6" s="542"/>
      <c r="L6" s="542"/>
      <c r="M6" s="543"/>
      <c r="N6" s="544"/>
      <c r="O6" s="541"/>
      <c r="P6" s="542"/>
      <c r="Q6" s="542"/>
      <c r="R6" s="543"/>
      <c r="S6" s="544"/>
      <c r="T6" s="541"/>
      <c r="U6" s="542"/>
      <c r="V6" s="542"/>
      <c r="W6" s="542"/>
      <c r="X6" s="545"/>
      <c r="Y6" s="2530">
        <f t="shared" si="0"/>
        <v>0</v>
      </c>
    </row>
    <row r="7" spans="1:26" ht="26.1" customHeight="1">
      <c r="A7" s="3367"/>
      <c r="B7" s="539"/>
      <c r="C7" s="540"/>
      <c r="D7" s="541"/>
      <c r="E7" s="542"/>
      <c r="F7" s="542"/>
      <c r="G7" s="542"/>
      <c r="H7" s="543"/>
      <c r="I7" s="544"/>
      <c r="J7" s="541"/>
      <c r="K7" s="542"/>
      <c r="L7" s="542"/>
      <c r="M7" s="543"/>
      <c r="N7" s="544"/>
      <c r="O7" s="541"/>
      <c r="P7" s="542"/>
      <c r="Q7" s="542"/>
      <c r="R7" s="543"/>
      <c r="S7" s="544"/>
      <c r="T7" s="541"/>
      <c r="U7" s="542"/>
      <c r="V7" s="542"/>
      <c r="W7" s="542"/>
      <c r="X7" s="545"/>
      <c r="Y7" s="2530">
        <f t="shared" si="0"/>
        <v>0</v>
      </c>
    </row>
    <row r="8" spans="1:26" ht="26.1" customHeight="1">
      <c r="A8" s="3367"/>
      <c r="B8" s="539"/>
      <c r="C8" s="540"/>
      <c r="D8" s="541"/>
      <c r="E8" s="542"/>
      <c r="F8" s="542"/>
      <c r="G8" s="542"/>
      <c r="H8" s="543"/>
      <c r="I8" s="544"/>
      <c r="J8" s="541"/>
      <c r="K8" s="542"/>
      <c r="L8" s="542"/>
      <c r="M8" s="543"/>
      <c r="N8" s="544"/>
      <c r="O8" s="541"/>
      <c r="P8" s="542"/>
      <c r="Q8" s="542"/>
      <c r="R8" s="543"/>
      <c r="S8" s="544"/>
      <c r="T8" s="541"/>
      <c r="U8" s="542"/>
      <c r="V8" s="542"/>
      <c r="W8" s="542"/>
      <c r="X8" s="545"/>
      <c r="Y8" s="2530">
        <f t="shared" si="0"/>
        <v>0</v>
      </c>
    </row>
    <row r="9" spans="1:26" ht="26.1" customHeight="1">
      <c r="A9" s="3367"/>
      <c r="B9" s="539"/>
      <c r="C9" s="546"/>
      <c r="D9" s="541"/>
      <c r="E9" s="542"/>
      <c r="F9" s="542"/>
      <c r="G9" s="542"/>
      <c r="H9" s="543"/>
      <c r="I9" s="544"/>
      <c r="J9" s="541"/>
      <c r="K9" s="542"/>
      <c r="L9" s="542"/>
      <c r="M9" s="543"/>
      <c r="N9" s="544"/>
      <c r="O9" s="541"/>
      <c r="P9" s="542"/>
      <c r="Q9" s="542"/>
      <c r="R9" s="543"/>
      <c r="S9" s="544"/>
      <c r="T9" s="541"/>
      <c r="U9" s="542"/>
      <c r="V9" s="542"/>
      <c r="W9" s="542"/>
      <c r="X9" s="545"/>
      <c r="Y9" s="2530">
        <f t="shared" si="0"/>
        <v>0</v>
      </c>
    </row>
    <row r="10" spans="1:26" ht="26.1" customHeight="1">
      <c r="A10" s="3367"/>
      <c r="B10" s="539"/>
      <c r="C10" s="540"/>
      <c r="D10" s="541"/>
      <c r="E10" s="542"/>
      <c r="F10" s="542"/>
      <c r="G10" s="542"/>
      <c r="H10" s="543"/>
      <c r="I10" s="544"/>
      <c r="J10" s="542"/>
      <c r="K10" s="542"/>
      <c r="L10" s="542"/>
      <c r="M10" s="543"/>
      <c r="N10" s="544"/>
      <c r="O10" s="542"/>
      <c r="P10" s="542"/>
      <c r="Q10" s="542"/>
      <c r="R10" s="543"/>
      <c r="S10" s="544"/>
      <c r="T10" s="542"/>
      <c r="U10" s="542"/>
      <c r="V10" s="542"/>
      <c r="W10" s="543"/>
      <c r="X10" s="547"/>
      <c r="Y10" s="2530">
        <f t="shared" si="0"/>
        <v>0</v>
      </c>
    </row>
    <row r="11" spans="1:26" ht="26.1" customHeight="1">
      <c r="A11" s="3367"/>
      <c r="B11" s="548"/>
      <c r="C11" s="546"/>
      <c r="D11" s="541"/>
      <c r="E11" s="542"/>
      <c r="F11" s="542"/>
      <c r="G11" s="542"/>
      <c r="H11" s="543"/>
      <c r="I11" s="544"/>
      <c r="J11" s="541"/>
      <c r="K11" s="542"/>
      <c r="L11" s="542"/>
      <c r="M11" s="543"/>
      <c r="N11" s="544"/>
      <c r="O11" s="541"/>
      <c r="P11" s="542"/>
      <c r="Q11" s="542"/>
      <c r="R11" s="543"/>
      <c r="S11" s="544"/>
      <c r="T11" s="541"/>
      <c r="U11" s="542"/>
      <c r="V11" s="542"/>
      <c r="W11" s="542"/>
      <c r="X11" s="545"/>
      <c r="Y11" s="2530">
        <f t="shared" si="0"/>
        <v>0</v>
      </c>
    </row>
    <row r="12" spans="1:26" ht="26.1" customHeight="1">
      <c r="A12" s="3367"/>
      <c r="B12" s="549"/>
      <c r="C12" s="546"/>
      <c r="D12" s="541"/>
      <c r="E12" s="542"/>
      <c r="F12" s="542"/>
      <c r="G12" s="542"/>
      <c r="H12" s="543"/>
      <c r="I12" s="544"/>
      <c r="J12" s="541"/>
      <c r="K12" s="542"/>
      <c r="L12" s="542"/>
      <c r="M12" s="543"/>
      <c r="N12" s="544"/>
      <c r="O12" s="541"/>
      <c r="P12" s="542"/>
      <c r="Q12" s="542"/>
      <c r="R12" s="543"/>
      <c r="S12" s="544"/>
      <c r="T12" s="541"/>
      <c r="U12" s="542"/>
      <c r="V12" s="542"/>
      <c r="W12" s="542"/>
      <c r="X12" s="545"/>
      <c r="Y12" s="2530">
        <f t="shared" si="0"/>
        <v>0</v>
      </c>
    </row>
    <row r="13" spans="1:26" ht="26.1" customHeight="1">
      <c r="A13" s="3368"/>
      <c r="B13" s="3369" t="s">
        <v>124</v>
      </c>
      <c r="C13" s="3370"/>
      <c r="D13" s="2533">
        <f t="shared" ref="D13:X13" si="1">SUM(D4:D12)</f>
        <v>0</v>
      </c>
      <c r="E13" s="2534">
        <f t="shared" si="1"/>
        <v>0</v>
      </c>
      <c r="F13" s="2534">
        <f t="shared" si="1"/>
        <v>0</v>
      </c>
      <c r="G13" s="2534">
        <f t="shared" si="1"/>
        <v>0</v>
      </c>
      <c r="H13" s="2535">
        <f t="shared" si="1"/>
        <v>0</v>
      </c>
      <c r="I13" s="2536">
        <f t="shared" si="1"/>
        <v>0</v>
      </c>
      <c r="J13" s="2533">
        <f t="shared" si="1"/>
        <v>0</v>
      </c>
      <c r="K13" s="2534">
        <f t="shared" si="1"/>
        <v>0</v>
      </c>
      <c r="L13" s="2534">
        <f t="shared" si="1"/>
        <v>0</v>
      </c>
      <c r="M13" s="2535">
        <f t="shared" si="1"/>
        <v>0</v>
      </c>
      <c r="N13" s="2536">
        <f t="shared" si="1"/>
        <v>0</v>
      </c>
      <c r="O13" s="2533">
        <f t="shared" si="1"/>
        <v>0</v>
      </c>
      <c r="P13" s="2534">
        <f t="shared" si="1"/>
        <v>0</v>
      </c>
      <c r="Q13" s="2534">
        <f t="shared" si="1"/>
        <v>0</v>
      </c>
      <c r="R13" s="2535">
        <f t="shared" si="1"/>
        <v>0</v>
      </c>
      <c r="S13" s="2536">
        <f t="shared" si="1"/>
        <v>0</v>
      </c>
      <c r="T13" s="2533">
        <f t="shared" si="1"/>
        <v>0</v>
      </c>
      <c r="U13" s="2534">
        <f t="shared" si="1"/>
        <v>0</v>
      </c>
      <c r="V13" s="2534">
        <f t="shared" si="1"/>
        <v>0</v>
      </c>
      <c r="W13" s="2534">
        <f t="shared" si="1"/>
        <v>0</v>
      </c>
      <c r="X13" s="2534">
        <f t="shared" si="1"/>
        <v>0</v>
      </c>
      <c r="Y13" s="2531">
        <f t="shared" si="0"/>
        <v>0</v>
      </c>
      <c r="Z13" s="161"/>
    </row>
    <row r="14" spans="1:26" ht="26.1" customHeight="1">
      <c r="A14" s="3359" t="s">
        <v>170</v>
      </c>
      <c r="B14" s="3360"/>
      <c r="C14" s="3361"/>
      <c r="D14" s="2537">
        <f>ROUND($Y$13/20,3)</f>
        <v>0</v>
      </c>
      <c r="E14" s="2538">
        <f t="shared" ref="E14:X14" si="2">ROUND($Y$13/20,3)</f>
        <v>0</v>
      </c>
      <c r="F14" s="2538">
        <f t="shared" si="2"/>
        <v>0</v>
      </c>
      <c r="G14" s="2538">
        <f t="shared" si="2"/>
        <v>0</v>
      </c>
      <c r="H14" s="2539">
        <f t="shared" si="2"/>
        <v>0</v>
      </c>
      <c r="I14" s="2537">
        <f t="shared" si="2"/>
        <v>0</v>
      </c>
      <c r="J14" s="2538">
        <f t="shared" si="2"/>
        <v>0</v>
      </c>
      <c r="K14" s="2538">
        <f t="shared" si="2"/>
        <v>0</v>
      </c>
      <c r="L14" s="2538">
        <f t="shared" si="2"/>
        <v>0</v>
      </c>
      <c r="M14" s="2539">
        <f t="shared" si="2"/>
        <v>0</v>
      </c>
      <c r="N14" s="2537">
        <f t="shared" si="2"/>
        <v>0</v>
      </c>
      <c r="O14" s="2538">
        <f t="shared" si="2"/>
        <v>0</v>
      </c>
      <c r="P14" s="2538">
        <f t="shared" si="2"/>
        <v>0</v>
      </c>
      <c r="Q14" s="2538">
        <f t="shared" si="2"/>
        <v>0</v>
      </c>
      <c r="R14" s="2539">
        <f t="shared" si="2"/>
        <v>0</v>
      </c>
      <c r="S14" s="2537">
        <f t="shared" si="2"/>
        <v>0</v>
      </c>
      <c r="T14" s="2538">
        <f t="shared" si="2"/>
        <v>0</v>
      </c>
      <c r="U14" s="2538">
        <f t="shared" si="2"/>
        <v>0</v>
      </c>
      <c r="V14" s="2538">
        <f t="shared" si="2"/>
        <v>0</v>
      </c>
      <c r="W14" s="2538">
        <f t="shared" si="2"/>
        <v>0</v>
      </c>
      <c r="X14" s="2539">
        <f t="shared" si="2"/>
        <v>0</v>
      </c>
      <c r="Y14" s="2532">
        <f t="shared" si="0"/>
        <v>0</v>
      </c>
      <c r="Z14" s="161"/>
    </row>
    <row r="15" spans="1:26" ht="25.5" customHeight="1">
      <c r="A15" s="3366" t="s">
        <v>159</v>
      </c>
      <c r="B15" s="555"/>
      <c r="C15" s="556"/>
      <c r="D15" s="550"/>
      <c r="E15" s="551"/>
      <c r="F15" s="551"/>
      <c r="G15" s="551"/>
      <c r="H15" s="552"/>
      <c r="I15" s="553"/>
      <c r="J15" s="550"/>
      <c r="K15" s="551"/>
      <c r="L15" s="551"/>
      <c r="M15" s="552"/>
      <c r="N15" s="553"/>
      <c r="O15" s="550"/>
      <c r="P15" s="551"/>
      <c r="Q15" s="551"/>
      <c r="R15" s="552"/>
      <c r="S15" s="553"/>
      <c r="T15" s="550"/>
      <c r="U15" s="551"/>
      <c r="V15" s="551"/>
      <c r="W15" s="551"/>
      <c r="X15" s="554"/>
      <c r="Y15" s="2529">
        <f t="shared" ref="Y15:Y24" si="3">SUM(D15:X15)</f>
        <v>0</v>
      </c>
    </row>
    <row r="16" spans="1:26" ht="26.1" customHeight="1">
      <c r="A16" s="3367"/>
      <c r="B16" s="555"/>
      <c r="C16" s="557"/>
      <c r="D16" s="541"/>
      <c r="E16" s="542"/>
      <c r="F16" s="542"/>
      <c r="G16" s="542"/>
      <c r="H16" s="543"/>
      <c r="I16" s="544"/>
      <c r="J16" s="542"/>
      <c r="K16" s="542"/>
      <c r="L16" s="542"/>
      <c r="M16" s="543"/>
      <c r="N16" s="544"/>
      <c r="O16" s="542"/>
      <c r="P16" s="542"/>
      <c r="Q16" s="542"/>
      <c r="R16" s="543"/>
      <c r="S16" s="544"/>
      <c r="T16" s="542"/>
      <c r="U16" s="542"/>
      <c r="V16" s="542"/>
      <c r="W16" s="542"/>
      <c r="X16" s="547"/>
      <c r="Y16" s="2530">
        <f t="shared" si="3"/>
        <v>0</v>
      </c>
    </row>
    <row r="17" spans="1:26" ht="26.1" customHeight="1">
      <c r="A17" s="3367"/>
      <c r="B17" s="555"/>
      <c r="C17" s="557"/>
      <c r="D17" s="541"/>
      <c r="E17" s="542"/>
      <c r="F17" s="542"/>
      <c r="G17" s="542"/>
      <c r="H17" s="543"/>
      <c r="I17" s="544"/>
      <c r="J17" s="541"/>
      <c r="K17" s="542"/>
      <c r="L17" s="542"/>
      <c r="M17" s="543"/>
      <c r="N17" s="544"/>
      <c r="O17" s="541"/>
      <c r="P17" s="542"/>
      <c r="Q17" s="542"/>
      <c r="R17" s="543"/>
      <c r="S17" s="544"/>
      <c r="T17" s="541"/>
      <c r="U17" s="542"/>
      <c r="V17" s="542"/>
      <c r="W17" s="542"/>
      <c r="X17" s="547"/>
      <c r="Y17" s="2530">
        <f t="shared" si="3"/>
        <v>0</v>
      </c>
    </row>
    <row r="18" spans="1:26" ht="26.1" customHeight="1">
      <c r="A18" s="3367"/>
      <c r="B18" s="558"/>
      <c r="C18" s="559"/>
      <c r="D18" s="541"/>
      <c r="E18" s="542"/>
      <c r="F18" s="542"/>
      <c r="G18" s="542"/>
      <c r="H18" s="543"/>
      <c r="I18" s="544"/>
      <c r="J18" s="541"/>
      <c r="K18" s="542"/>
      <c r="L18" s="542"/>
      <c r="M18" s="543"/>
      <c r="N18" s="544"/>
      <c r="O18" s="541"/>
      <c r="P18" s="542"/>
      <c r="Q18" s="542"/>
      <c r="R18" s="543"/>
      <c r="S18" s="544"/>
      <c r="T18" s="541"/>
      <c r="U18" s="542"/>
      <c r="V18" s="542"/>
      <c r="W18" s="542"/>
      <c r="X18" s="547"/>
      <c r="Y18" s="2530">
        <f t="shared" si="3"/>
        <v>0</v>
      </c>
    </row>
    <row r="19" spans="1:26" ht="26.1" customHeight="1">
      <c r="A19" s="3367"/>
      <c r="B19" s="558"/>
      <c r="C19" s="559"/>
      <c r="D19" s="541"/>
      <c r="E19" s="542"/>
      <c r="F19" s="542"/>
      <c r="G19" s="542"/>
      <c r="H19" s="543"/>
      <c r="I19" s="544"/>
      <c r="J19" s="541"/>
      <c r="K19" s="542"/>
      <c r="L19" s="542"/>
      <c r="M19" s="543"/>
      <c r="N19" s="544"/>
      <c r="O19" s="541"/>
      <c r="P19" s="542"/>
      <c r="Q19" s="542"/>
      <c r="R19" s="543"/>
      <c r="S19" s="544"/>
      <c r="T19" s="541"/>
      <c r="U19" s="542"/>
      <c r="V19" s="542"/>
      <c r="W19" s="542"/>
      <c r="X19" s="547"/>
      <c r="Y19" s="2530">
        <f t="shared" si="3"/>
        <v>0</v>
      </c>
    </row>
    <row r="20" spans="1:26" ht="25.5" customHeight="1">
      <c r="A20" s="3367"/>
      <c r="B20" s="548"/>
      <c r="C20" s="557"/>
      <c r="D20" s="541"/>
      <c r="E20" s="542"/>
      <c r="F20" s="542"/>
      <c r="G20" s="542"/>
      <c r="H20" s="543"/>
      <c r="I20" s="544"/>
      <c r="J20" s="541"/>
      <c r="K20" s="542"/>
      <c r="L20" s="542"/>
      <c r="M20" s="543"/>
      <c r="N20" s="544"/>
      <c r="O20" s="541"/>
      <c r="P20" s="542"/>
      <c r="Q20" s="542"/>
      <c r="R20" s="543"/>
      <c r="S20" s="544"/>
      <c r="T20" s="541"/>
      <c r="U20" s="542"/>
      <c r="V20" s="542"/>
      <c r="W20" s="542"/>
      <c r="X20" s="547"/>
      <c r="Y20" s="2530">
        <f t="shared" si="3"/>
        <v>0</v>
      </c>
    </row>
    <row r="21" spans="1:26" ht="25.5" customHeight="1">
      <c r="A21" s="3367"/>
      <c r="B21" s="548"/>
      <c r="C21" s="557"/>
      <c r="D21" s="541"/>
      <c r="E21" s="542"/>
      <c r="F21" s="542"/>
      <c r="G21" s="542"/>
      <c r="H21" s="543"/>
      <c r="I21" s="544"/>
      <c r="J21" s="541"/>
      <c r="K21" s="542"/>
      <c r="L21" s="542"/>
      <c r="M21" s="543"/>
      <c r="N21" s="544"/>
      <c r="O21" s="541"/>
      <c r="P21" s="542"/>
      <c r="Q21" s="542"/>
      <c r="R21" s="543"/>
      <c r="S21" s="544"/>
      <c r="T21" s="541"/>
      <c r="U21" s="542"/>
      <c r="V21" s="542"/>
      <c r="W21" s="542"/>
      <c r="X21" s="545"/>
      <c r="Y21" s="2530">
        <f t="shared" si="3"/>
        <v>0</v>
      </c>
    </row>
    <row r="22" spans="1:26" ht="26.1" customHeight="1">
      <c r="A22" s="3368"/>
      <c r="B22" s="3369" t="s">
        <v>124</v>
      </c>
      <c r="C22" s="3370"/>
      <c r="D22" s="2533">
        <f t="shared" ref="D22:X22" si="4">SUM(D15:D21)</f>
        <v>0</v>
      </c>
      <c r="E22" s="2534">
        <f t="shared" si="4"/>
        <v>0</v>
      </c>
      <c r="F22" s="2534">
        <f t="shared" si="4"/>
        <v>0</v>
      </c>
      <c r="G22" s="2534">
        <f t="shared" si="4"/>
        <v>0</v>
      </c>
      <c r="H22" s="2535">
        <f t="shared" si="4"/>
        <v>0</v>
      </c>
      <c r="I22" s="2536">
        <f t="shared" si="4"/>
        <v>0</v>
      </c>
      <c r="J22" s="2533">
        <f t="shared" si="4"/>
        <v>0</v>
      </c>
      <c r="K22" s="2534">
        <f t="shared" si="4"/>
        <v>0</v>
      </c>
      <c r="L22" s="2534">
        <f t="shared" si="4"/>
        <v>0</v>
      </c>
      <c r="M22" s="2535">
        <f t="shared" si="4"/>
        <v>0</v>
      </c>
      <c r="N22" s="2536">
        <f t="shared" si="4"/>
        <v>0</v>
      </c>
      <c r="O22" s="2533">
        <f t="shared" si="4"/>
        <v>0</v>
      </c>
      <c r="P22" s="2534">
        <f t="shared" si="4"/>
        <v>0</v>
      </c>
      <c r="Q22" s="2534">
        <f t="shared" si="4"/>
        <v>0</v>
      </c>
      <c r="R22" s="2535">
        <f t="shared" si="4"/>
        <v>0</v>
      </c>
      <c r="S22" s="2536">
        <f t="shared" si="4"/>
        <v>0</v>
      </c>
      <c r="T22" s="2533">
        <f t="shared" si="4"/>
        <v>0</v>
      </c>
      <c r="U22" s="2534">
        <f t="shared" si="4"/>
        <v>0</v>
      </c>
      <c r="V22" s="2534">
        <f t="shared" si="4"/>
        <v>0</v>
      </c>
      <c r="W22" s="2534">
        <f t="shared" si="4"/>
        <v>0</v>
      </c>
      <c r="X22" s="2534">
        <f t="shared" si="4"/>
        <v>0</v>
      </c>
      <c r="Y22" s="2531">
        <f t="shared" si="3"/>
        <v>0</v>
      </c>
      <c r="Z22" s="161"/>
    </row>
    <row r="23" spans="1:26" ht="26.1" customHeight="1">
      <c r="A23" s="3359" t="s">
        <v>168</v>
      </c>
      <c r="B23" s="3360"/>
      <c r="C23" s="3361"/>
      <c r="D23" s="3376">
        <f>SUM(D22:H22)</f>
        <v>0</v>
      </c>
      <c r="E23" s="3377"/>
      <c r="F23" s="3377"/>
      <c r="G23" s="3377"/>
      <c r="H23" s="3378"/>
      <c r="I23" s="3376">
        <f>SUM(I22:M22)</f>
        <v>0</v>
      </c>
      <c r="J23" s="3379"/>
      <c r="K23" s="3379"/>
      <c r="L23" s="3379"/>
      <c r="M23" s="3380"/>
      <c r="N23" s="3376">
        <f>SUM(N22:R22)</f>
        <v>0</v>
      </c>
      <c r="O23" s="3379"/>
      <c r="P23" s="3379"/>
      <c r="Q23" s="3379"/>
      <c r="R23" s="3380"/>
      <c r="S23" s="3376">
        <f>SUM(S22:X22)</f>
        <v>0</v>
      </c>
      <c r="T23" s="3377"/>
      <c r="U23" s="3377"/>
      <c r="V23" s="3377"/>
      <c r="W23" s="3377"/>
      <c r="X23" s="3378"/>
      <c r="Y23" s="2532">
        <f t="shared" si="3"/>
        <v>0</v>
      </c>
      <c r="Z23" s="161"/>
    </row>
    <row r="24" spans="1:26" ht="26.1" customHeight="1">
      <c r="A24" s="3359" t="s">
        <v>169</v>
      </c>
      <c r="B24" s="3360"/>
      <c r="C24" s="3361"/>
      <c r="D24" s="2537">
        <f>ROUND($D$23*4/52,0)</f>
        <v>0</v>
      </c>
      <c r="E24" s="2538">
        <f>ROUND($D$23*12/52,0)</f>
        <v>0</v>
      </c>
      <c r="F24" s="2538">
        <f>ROUND($D$23*12/52,0)</f>
        <v>0</v>
      </c>
      <c r="G24" s="2538">
        <f>ROUND($D$23*12/52,0)</f>
        <v>0</v>
      </c>
      <c r="H24" s="2539">
        <f>ROUND($D$23*12/52,0)</f>
        <v>0</v>
      </c>
      <c r="I24" s="2537">
        <f>ROUND($I$23*12/60,0)</f>
        <v>0</v>
      </c>
      <c r="J24" s="2538">
        <f>ROUND($I$23*12/60,0)</f>
        <v>0</v>
      </c>
      <c r="K24" s="2538">
        <f>ROUND($I$23*12/60,0)</f>
        <v>0</v>
      </c>
      <c r="L24" s="2538">
        <f>ROUND($I$23*12/60,0)</f>
        <v>0</v>
      </c>
      <c r="M24" s="2539">
        <f>ROUND($I$23*12/60,0)</f>
        <v>0</v>
      </c>
      <c r="N24" s="2537">
        <f>ROUND($N$23*12/60,0)</f>
        <v>0</v>
      </c>
      <c r="O24" s="2538">
        <f>ROUND($N$23*12/60,0)</f>
        <v>0</v>
      </c>
      <c r="P24" s="2538">
        <f>ROUND($N$23*12/60,0)</f>
        <v>0</v>
      </c>
      <c r="Q24" s="2538">
        <f>ROUND($N$23*12/60,0)</f>
        <v>0</v>
      </c>
      <c r="R24" s="2539">
        <f>ROUND($N$23*12/60,0)</f>
        <v>0</v>
      </c>
      <c r="S24" s="2537">
        <f>ROUND($S$23*12/68,0)</f>
        <v>0</v>
      </c>
      <c r="T24" s="2538">
        <f>ROUND($S$23*12/68,0)</f>
        <v>0</v>
      </c>
      <c r="U24" s="2538">
        <f>ROUND($S$23*12/68,0)</f>
        <v>0</v>
      </c>
      <c r="V24" s="2538">
        <f>ROUND($S$23*12/68,0)</f>
        <v>0</v>
      </c>
      <c r="W24" s="2538">
        <f>ROUND($S$23*12/68,0)</f>
        <v>0</v>
      </c>
      <c r="X24" s="2539">
        <f>ROUND($S$23*8/68,0)</f>
        <v>0</v>
      </c>
      <c r="Y24" s="2532">
        <f t="shared" si="3"/>
        <v>0</v>
      </c>
      <c r="Z24" s="161"/>
    </row>
    <row r="25" spans="1:26" s="178" customFormat="1" ht="18" customHeight="1">
      <c r="A25" s="176"/>
      <c r="B25" s="177"/>
      <c r="C25" s="176"/>
    </row>
    <row r="26" spans="1:26" s="178" customFormat="1" ht="18" customHeight="1">
      <c r="B26" s="179"/>
      <c r="C26" s="176"/>
    </row>
    <row r="27" spans="1:26" s="178" customFormat="1" ht="18" customHeight="1">
      <c r="A27" s="176"/>
      <c r="B27" s="179"/>
      <c r="C27" s="176"/>
    </row>
  </sheetData>
  <sheetProtection insertRows="0"/>
  <protectedRanges>
    <protectedRange sqref="B15:X21 B4:X12" name="範囲1"/>
  </protectedRanges>
  <mergeCells count="14">
    <mergeCell ref="S23:X23"/>
    <mergeCell ref="A24:C24"/>
    <mergeCell ref="A15:A22"/>
    <mergeCell ref="B22:C22"/>
    <mergeCell ref="A23:C23"/>
    <mergeCell ref="D23:H23"/>
    <mergeCell ref="I23:M23"/>
    <mergeCell ref="N23:R23"/>
    <mergeCell ref="A14:C14"/>
    <mergeCell ref="A1:Y1"/>
    <mergeCell ref="U2:Y2"/>
    <mergeCell ref="A3:B3"/>
    <mergeCell ref="A4:A13"/>
    <mergeCell ref="B13:C13"/>
  </mergeCells>
  <phoneticPr fontId="3"/>
  <printOptions horizontalCentered="1"/>
  <pageMargins left="0.39370078740157483" right="0.23622047244094491" top="0.51181102362204722" bottom="0.51181102362204722" header="0.51181102362204722" footer="0.51181102362204722"/>
  <pageSetup paperSize="8" scale="98" orientation="landscape" r:id="rId1"/>
  <headerFooter alignWithMargins="0">
    <oddHeader>&amp;R&amp;"ＭＳ 明朝,標準"（&amp;A）</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7"/>
  <sheetViews>
    <sheetView showGridLines="0" view="pageBreakPreview" zoomScale="80" zoomScaleNormal="70" zoomScaleSheetLayoutView="80" workbookViewId="0">
      <selection activeCell="L21" sqref="L21"/>
    </sheetView>
  </sheetViews>
  <sheetFormatPr defaultColWidth="8.25" defaultRowHeight="30" customHeight="1"/>
  <cols>
    <col min="1" max="1" width="2.875" style="134" customWidth="1"/>
    <col min="2" max="2" width="25.25" style="134" customWidth="1"/>
    <col min="3" max="3" width="7.625" style="134" customWidth="1"/>
    <col min="4" max="24" width="7.875" style="143" customWidth="1"/>
    <col min="25" max="25" width="9.75" style="143" customWidth="1"/>
    <col min="26" max="26" width="9.125" style="143" bestFit="1" customWidth="1"/>
    <col min="27" max="256" width="8.25" style="143"/>
    <col min="257" max="257" width="2.875" style="143" customWidth="1"/>
    <col min="258" max="258" width="25.25" style="143" customWidth="1"/>
    <col min="259" max="259" width="7.625" style="143" customWidth="1"/>
    <col min="260" max="280" width="7.875" style="143" customWidth="1"/>
    <col min="281" max="281" width="9.75" style="143" customWidth="1"/>
    <col min="282" max="282" width="9.125" style="143" bestFit="1" customWidth="1"/>
    <col min="283" max="512" width="8.25" style="143"/>
    <col min="513" max="513" width="2.875" style="143" customWidth="1"/>
    <col min="514" max="514" width="25.25" style="143" customWidth="1"/>
    <col min="515" max="515" width="7.625" style="143" customWidth="1"/>
    <col min="516" max="536" width="7.875" style="143" customWidth="1"/>
    <col min="537" max="537" width="9.75" style="143" customWidth="1"/>
    <col min="538" max="538" width="9.125" style="143" bestFit="1" customWidth="1"/>
    <col min="539" max="768" width="8.25" style="143"/>
    <col min="769" max="769" width="2.875" style="143" customWidth="1"/>
    <col min="770" max="770" width="25.25" style="143" customWidth="1"/>
    <col min="771" max="771" width="7.625" style="143" customWidth="1"/>
    <col min="772" max="792" width="7.875" style="143" customWidth="1"/>
    <col min="793" max="793" width="9.75" style="143" customWidth="1"/>
    <col min="794" max="794" width="9.125" style="143" bestFit="1" customWidth="1"/>
    <col min="795" max="1024" width="8.25" style="143"/>
    <col min="1025" max="1025" width="2.875" style="143" customWidth="1"/>
    <col min="1026" max="1026" width="25.25" style="143" customWidth="1"/>
    <col min="1027" max="1027" width="7.625" style="143" customWidth="1"/>
    <col min="1028" max="1048" width="7.875" style="143" customWidth="1"/>
    <col min="1049" max="1049" width="9.75" style="143" customWidth="1"/>
    <col min="1050" max="1050" width="9.125" style="143" bestFit="1" customWidth="1"/>
    <col min="1051" max="1280" width="8.25" style="143"/>
    <col min="1281" max="1281" width="2.875" style="143" customWidth="1"/>
    <col min="1282" max="1282" width="25.25" style="143" customWidth="1"/>
    <col min="1283" max="1283" width="7.625" style="143" customWidth="1"/>
    <col min="1284" max="1304" width="7.875" style="143" customWidth="1"/>
    <col min="1305" max="1305" width="9.75" style="143" customWidth="1"/>
    <col min="1306" max="1306" width="9.125" style="143" bestFit="1" customWidth="1"/>
    <col min="1307" max="1536" width="8.25" style="143"/>
    <col min="1537" max="1537" width="2.875" style="143" customWidth="1"/>
    <col min="1538" max="1538" width="25.25" style="143" customWidth="1"/>
    <col min="1539" max="1539" width="7.625" style="143" customWidth="1"/>
    <col min="1540" max="1560" width="7.875" style="143" customWidth="1"/>
    <col min="1561" max="1561" width="9.75" style="143" customWidth="1"/>
    <col min="1562" max="1562" width="9.125" style="143" bestFit="1" customWidth="1"/>
    <col min="1563" max="1792" width="8.25" style="143"/>
    <col min="1793" max="1793" width="2.875" style="143" customWidth="1"/>
    <col min="1794" max="1794" width="25.25" style="143" customWidth="1"/>
    <col min="1795" max="1795" width="7.625" style="143" customWidth="1"/>
    <col min="1796" max="1816" width="7.875" style="143" customWidth="1"/>
    <col min="1817" max="1817" width="9.75" style="143" customWidth="1"/>
    <col min="1818" max="1818" width="9.125" style="143" bestFit="1" customWidth="1"/>
    <col min="1819" max="2048" width="8.25" style="143"/>
    <col min="2049" max="2049" width="2.875" style="143" customWidth="1"/>
    <col min="2050" max="2050" width="25.25" style="143" customWidth="1"/>
    <col min="2051" max="2051" width="7.625" style="143" customWidth="1"/>
    <col min="2052" max="2072" width="7.875" style="143" customWidth="1"/>
    <col min="2073" max="2073" width="9.75" style="143" customWidth="1"/>
    <col min="2074" max="2074" width="9.125" style="143" bestFit="1" customWidth="1"/>
    <col min="2075" max="2304" width="8.25" style="143"/>
    <col min="2305" max="2305" width="2.875" style="143" customWidth="1"/>
    <col min="2306" max="2306" width="25.25" style="143" customWidth="1"/>
    <col min="2307" max="2307" width="7.625" style="143" customWidth="1"/>
    <col min="2308" max="2328" width="7.875" style="143" customWidth="1"/>
    <col min="2329" max="2329" width="9.75" style="143" customWidth="1"/>
    <col min="2330" max="2330" width="9.125" style="143" bestFit="1" customWidth="1"/>
    <col min="2331" max="2560" width="8.25" style="143"/>
    <col min="2561" max="2561" width="2.875" style="143" customWidth="1"/>
    <col min="2562" max="2562" width="25.25" style="143" customWidth="1"/>
    <col min="2563" max="2563" width="7.625" style="143" customWidth="1"/>
    <col min="2564" max="2584" width="7.875" style="143" customWidth="1"/>
    <col min="2585" max="2585" width="9.75" style="143" customWidth="1"/>
    <col min="2586" max="2586" width="9.125" style="143" bestFit="1" customWidth="1"/>
    <col min="2587" max="2816" width="8.25" style="143"/>
    <col min="2817" max="2817" width="2.875" style="143" customWidth="1"/>
    <col min="2818" max="2818" width="25.25" style="143" customWidth="1"/>
    <col min="2819" max="2819" width="7.625" style="143" customWidth="1"/>
    <col min="2820" max="2840" width="7.875" style="143" customWidth="1"/>
    <col min="2841" max="2841" width="9.75" style="143" customWidth="1"/>
    <col min="2842" max="2842" width="9.125" style="143" bestFit="1" customWidth="1"/>
    <col min="2843" max="3072" width="8.25" style="143"/>
    <col min="3073" max="3073" width="2.875" style="143" customWidth="1"/>
    <col min="3074" max="3074" width="25.25" style="143" customWidth="1"/>
    <col min="3075" max="3075" width="7.625" style="143" customWidth="1"/>
    <col min="3076" max="3096" width="7.875" style="143" customWidth="1"/>
    <col min="3097" max="3097" width="9.75" style="143" customWidth="1"/>
    <col min="3098" max="3098" width="9.125" style="143" bestFit="1" customWidth="1"/>
    <col min="3099" max="3328" width="8.25" style="143"/>
    <col min="3329" max="3329" width="2.875" style="143" customWidth="1"/>
    <col min="3330" max="3330" width="25.25" style="143" customWidth="1"/>
    <col min="3331" max="3331" width="7.625" style="143" customWidth="1"/>
    <col min="3332" max="3352" width="7.875" style="143" customWidth="1"/>
    <col min="3353" max="3353" width="9.75" style="143" customWidth="1"/>
    <col min="3354" max="3354" width="9.125" style="143" bestFit="1" customWidth="1"/>
    <col min="3355" max="3584" width="8.25" style="143"/>
    <col min="3585" max="3585" width="2.875" style="143" customWidth="1"/>
    <col min="3586" max="3586" width="25.25" style="143" customWidth="1"/>
    <col min="3587" max="3587" width="7.625" style="143" customWidth="1"/>
    <col min="3588" max="3608" width="7.875" style="143" customWidth="1"/>
    <col min="3609" max="3609" width="9.75" style="143" customWidth="1"/>
    <col min="3610" max="3610" width="9.125" style="143" bestFit="1" customWidth="1"/>
    <col min="3611" max="3840" width="8.25" style="143"/>
    <col min="3841" max="3841" width="2.875" style="143" customWidth="1"/>
    <col min="3842" max="3842" width="25.25" style="143" customWidth="1"/>
    <col min="3843" max="3843" width="7.625" style="143" customWidth="1"/>
    <col min="3844" max="3864" width="7.875" style="143" customWidth="1"/>
    <col min="3865" max="3865" width="9.75" style="143" customWidth="1"/>
    <col min="3866" max="3866" width="9.125" style="143" bestFit="1" customWidth="1"/>
    <col min="3867" max="4096" width="8.25" style="143"/>
    <col min="4097" max="4097" width="2.875" style="143" customWidth="1"/>
    <col min="4098" max="4098" width="25.25" style="143" customWidth="1"/>
    <col min="4099" max="4099" width="7.625" style="143" customWidth="1"/>
    <col min="4100" max="4120" width="7.875" style="143" customWidth="1"/>
    <col min="4121" max="4121" width="9.75" style="143" customWidth="1"/>
    <col min="4122" max="4122" width="9.125" style="143" bestFit="1" customWidth="1"/>
    <col min="4123" max="4352" width="8.25" style="143"/>
    <col min="4353" max="4353" width="2.875" style="143" customWidth="1"/>
    <col min="4354" max="4354" width="25.25" style="143" customWidth="1"/>
    <col min="4355" max="4355" width="7.625" style="143" customWidth="1"/>
    <col min="4356" max="4376" width="7.875" style="143" customWidth="1"/>
    <col min="4377" max="4377" width="9.75" style="143" customWidth="1"/>
    <col min="4378" max="4378" width="9.125" style="143" bestFit="1" customWidth="1"/>
    <col min="4379" max="4608" width="8.25" style="143"/>
    <col min="4609" max="4609" width="2.875" style="143" customWidth="1"/>
    <col min="4610" max="4610" width="25.25" style="143" customWidth="1"/>
    <col min="4611" max="4611" width="7.625" style="143" customWidth="1"/>
    <col min="4612" max="4632" width="7.875" style="143" customWidth="1"/>
    <col min="4633" max="4633" width="9.75" style="143" customWidth="1"/>
    <col min="4634" max="4634" width="9.125" style="143" bestFit="1" customWidth="1"/>
    <col min="4635" max="4864" width="8.25" style="143"/>
    <col min="4865" max="4865" width="2.875" style="143" customWidth="1"/>
    <col min="4866" max="4866" width="25.25" style="143" customWidth="1"/>
    <col min="4867" max="4867" width="7.625" style="143" customWidth="1"/>
    <col min="4868" max="4888" width="7.875" style="143" customWidth="1"/>
    <col min="4889" max="4889" width="9.75" style="143" customWidth="1"/>
    <col min="4890" max="4890" width="9.125" style="143" bestFit="1" customWidth="1"/>
    <col min="4891" max="5120" width="8.25" style="143"/>
    <col min="5121" max="5121" width="2.875" style="143" customWidth="1"/>
    <col min="5122" max="5122" width="25.25" style="143" customWidth="1"/>
    <col min="5123" max="5123" width="7.625" style="143" customWidth="1"/>
    <col min="5124" max="5144" width="7.875" style="143" customWidth="1"/>
    <col min="5145" max="5145" width="9.75" style="143" customWidth="1"/>
    <col min="5146" max="5146" width="9.125" style="143" bestFit="1" customWidth="1"/>
    <col min="5147" max="5376" width="8.25" style="143"/>
    <col min="5377" max="5377" width="2.875" style="143" customWidth="1"/>
    <col min="5378" max="5378" width="25.25" style="143" customWidth="1"/>
    <col min="5379" max="5379" width="7.625" style="143" customWidth="1"/>
    <col min="5380" max="5400" width="7.875" style="143" customWidth="1"/>
    <col min="5401" max="5401" width="9.75" style="143" customWidth="1"/>
    <col min="5402" max="5402" width="9.125" style="143" bestFit="1" customWidth="1"/>
    <col min="5403" max="5632" width="8.25" style="143"/>
    <col min="5633" max="5633" width="2.875" style="143" customWidth="1"/>
    <col min="5634" max="5634" width="25.25" style="143" customWidth="1"/>
    <col min="5635" max="5635" width="7.625" style="143" customWidth="1"/>
    <col min="5636" max="5656" width="7.875" style="143" customWidth="1"/>
    <col min="5657" max="5657" width="9.75" style="143" customWidth="1"/>
    <col min="5658" max="5658" width="9.125" style="143" bestFit="1" customWidth="1"/>
    <col min="5659" max="5888" width="8.25" style="143"/>
    <col min="5889" max="5889" width="2.875" style="143" customWidth="1"/>
    <col min="5890" max="5890" width="25.25" style="143" customWidth="1"/>
    <col min="5891" max="5891" width="7.625" style="143" customWidth="1"/>
    <col min="5892" max="5912" width="7.875" style="143" customWidth="1"/>
    <col min="5913" max="5913" width="9.75" style="143" customWidth="1"/>
    <col min="5914" max="5914" width="9.125" style="143" bestFit="1" customWidth="1"/>
    <col min="5915" max="6144" width="8.25" style="143"/>
    <col min="6145" max="6145" width="2.875" style="143" customWidth="1"/>
    <col min="6146" max="6146" width="25.25" style="143" customWidth="1"/>
    <col min="6147" max="6147" width="7.625" style="143" customWidth="1"/>
    <col min="6148" max="6168" width="7.875" style="143" customWidth="1"/>
    <col min="6169" max="6169" width="9.75" style="143" customWidth="1"/>
    <col min="6170" max="6170" width="9.125" style="143" bestFit="1" customWidth="1"/>
    <col min="6171" max="6400" width="8.25" style="143"/>
    <col min="6401" max="6401" width="2.875" style="143" customWidth="1"/>
    <col min="6402" max="6402" width="25.25" style="143" customWidth="1"/>
    <col min="6403" max="6403" width="7.625" style="143" customWidth="1"/>
    <col min="6404" max="6424" width="7.875" style="143" customWidth="1"/>
    <col min="6425" max="6425" width="9.75" style="143" customWidth="1"/>
    <col min="6426" max="6426" width="9.125" style="143" bestFit="1" customWidth="1"/>
    <col min="6427" max="6656" width="8.25" style="143"/>
    <col min="6657" max="6657" width="2.875" style="143" customWidth="1"/>
    <col min="6658" max="6658" width="25.25" style="143" customWidth="1"/>
    <col min="6659" max="6659" width="7.625" style="143" customWidth="1"/>
    <col min="6660" max="6680" width="7.875" style="143" customWidth="1"/>
    <col min="6681" max="6681" width="9.75" style="143" customWidth="1"/>
    <col min="6682" max="6682" width="9.125" style="143" bestFit="1" customWidth="1"/>
    <col min="6683" max="6912" width="8.25" style="143"/>
    <col min="6913" max="6913" width="2.875" style="143" customWidth="1"/>
    <col min="6914" max="6914" width="25.25" style="143" customWidth="1"/>
    <col min="6915" max="6915" width="7.625" style="143" customWidth="1"/>
    <col min="6916" max="6936" width="7.875" style="143" customWidth="1"/>
    <col min="6937" max="6937" width="9.75" style="143" customWidth="1"/>
    <col min="6938" max="6938" width="9.125" style="143" bestFit="1" customWidth="1"/>
    <col min="6939" max="7168" width="8.25" style="143"/>
    <col min="7169" max="7169" width="2.875" style="143" customWidth="1"/>
    <col min="7170" max="7170" width="25.25" style="143" customWidth="1"/>
    <col min="7171" max="7171" width="7.625" style="143" customWidth="1"/>
    <col min="7172" max="7192" width="7.875" style="143" customWidth="1"/>
    <col min="7193" max="7193" width="9.75" style="143" customWidth="1"/>
    <col min="7194" max="7194" width="9.125" style="143" bestFit="1" customWidth="1"/>
    <col min="7195" max="7424" width="8.25" style="143"/>
    <col min="7425" max="7425" width="2.875" style="143" customWidth="1"/>
    <col min="7426" max="7426" width="25.25" style="143" customWidth="1"/>
    <col min="7427" max="7427" width="7.625" style="143" customWidth="1"/>
    <col min="7428" max="7448" width="7.875" style="143" customWidth="1"/>
    <col min="7449" max="7449" width="9.75" style="143" customWidth="1"/>
    <col min="7450" max="7450" width="9.125" style="143" bestFit="1" customWidth="1"/>
    <col min="7451" max="7680" width="8.25" style="143"/>
    <col min="7681" max="7681" width="2.875" style="143" customWidth="1"/>
    <col min="7682" max="7682" width="25.25" style="143" customWidth="1"/>
    <col min="7683" max="7683" width="7.625" style="143" customWidth="1"/>
    <col min="7684" max="7704" width="7.875" style="143" customWidth="1"/>
    <col min="7705" max="7705" width="9.75" style="143" customWidth="1"/>
    <col min="7706" max="7706" width="9.125" style="143" bestFit="1" customWidth="1"/>
    <col min="7707" max="7936" width="8.25" style="143"/>
    <col min="7937" max="7937" width="2.875" style="143" customWidth="1"/>
    <col min="7938" max="7938" width="25.25" style="143" customWidth="1"/>
    <col min="7939" max="7939" width="7.625" style="143" customWidth="1"/>
    <col min="7940" max="7960" width="7.875" style="143" customWidth="1"/>
    <col min="7961" max="7961" width="9.75" style="143" customWidth="1"/>
    <col min="7962" max="7962" width="9.125" style="143" bestFit="1" customWidth="1"/>
    <col min="7963" max="8192" width="8.25" style="143"/>
    <col min="8193" max="8193" width="2.875" style="143" customWidth="1"/>
    <col min="8194" max="8194" width="25.25" style="143" customWidth="1"/>
    <col min="8195" max="8195" width="7.625" style="143" customWidth="1"/>
    <col min="8196" max="8216" width="7.875" style="143" customWidth="1"/>
    <col min="8217" max="8217" width="9.75" style="143" customWidth="1"/>
    <col min="8218" max="8218" width="9.125" style="143" bestFit="1" customWidth="1"/>
    <col min="8219" max="8448" width="8.25" style="143"/>
    <col min="8449" max="8449" width="2.875" style="143" customWidth="1"/>
    <col min="8450" max="8450" width="25.25" style="143" customWidth="1"/>
    <col min="8451" max="8451" width="7.625" style="143" customWidth="1"/>
    <col min="8452" max="8472" width="7.875" style="143" customWidth="1"/>
    <col min="8473" max="8473" width="9.75" style="143" customWidth="1"/>
    <col min="8474" max="8474" width="9.125" style="143" bestFit="1" customWidth="1"/>
    <col min="8475" max="8704" width="8.25" style="143"/>
    <col min="8705" max="8705" width="2.875" style="143" customWidth="1"/>
    <col min="8706" max="8706" width="25.25" style="143" customWidth="1"/>
    <col min="8707" max="8707" width="7.625" style="143" customWidth="1"/>
    <col min="8708" max="8728" width="7.875" style="143" customWidth="1"/>
    <col min="8729" max="8729" width="9.75" style="143" customWidth="1"/>
    <col min="8730" max="8730" width="9.125" style="143" bestFit="1" customWidth="1"/>
    <col min="8731" max="8960" width="8.25" style="143"/>
    <col min="8961" max="8961" width="2.875" style="143" customWidth="1"/>
    <col min="8962" max="8962" width="25.25" style="143" customWidth="1"/>
    <col min="8963" max="8963" width="7.625" style="143" customWidth="1"/>
    <col min="8964" max="8984" width="7.875" style="143" customWidth="1"/>
    <col min="8985" max="8985" width="9.75" style="143" customWidth="1"/>
    <col min="8986" max="8986" width="9.125" style="143" bestFit="1" customWidth="1"/>
    <col min="8987" max="9216" width="8.25" style="143"/>
    <col min="9217" max="9217" width="2.875" style="143" customWidth="1"/>
    <col min="9218" max="9218" width="25.25" style="143" customWidth="1"/>
    <col min="9219" max="9219" width="7.625" style="143" customWidth="1"/>
    <col min="9220" max="9240" width="7.875" style="143" customWidth="1"/>
    <col min="9241" max="9241" width="9.75" style="143" customWidth="1"/>
    <col min="9242" max="9242" width="9.125" style="143" bestFit="1" customWidth="1"/>
    <col min="9243" max="9472" width="8.25" style="143"/>
    <col min="9473" max="9473" width="2.875" style="143" customWidth="1"/>
    <col min="9474" max="9474" width="25.25" style="143" customWidth="1"/>
    <col min="9475" max="9475" width="7.625" style="143" customWidth="1"/>
    <col min="9476" max="9496" width="7.875" style="143" customWidth="1"/>
    <col min="9497" max="9497" width="9.75" style="143" customWidth="1"/>
    <col min="9498" max="9498" width="9.125" style="143" bestFit="1" customWidth="1"/>
    <col min="9499" max="9728" width="8.25" style="143"/>
    <col min="9729" max="9729" width="2.875" style="143" customWidth="1"/>
    <col min="9730" max="9730" width="25.25" style="143" customWidth="1"/>
    <col min="9731" max="9731" width="7.625" style="143" customWidth="1"/>
    <col min="9732" max="9752" width="7.875" style="143" customWidth="1"/>
    <col min="9753" max="9753" width="9.75" style="143" customWidth="1"/>
    <col min="9754" max="9754" width="9.125" style="143" bestFit="1" customWidth="1"/>
    <col min="9755" max="9984" width="8.25" style="143"/>
    <col min="9985" max="9985" width="2.875" style="143" customWidth="1"/>
    <col min="9986" max="9986" width="25.25" style="143" customWidth="1"/>
    <col min="9987" max="9987" width="7.625" style="143" customWidth="1"/>
    <col min="9988" max="10008" width="7.875" style="143" customWidth="1"/>
    <col min="10009" max="10009" width="9.75" style="143" customWidth="1"/>
    <col min="10010" max="10010" width="9.125" style="143" bestFit="1" customWidth="1"/>
    <col min="10011" max="10240" width="8.25" style="143"/>
    <col min="10241" max="10241" width="2.875" style="143" customWidth="1"/>
    <col min="10242" max="10242" width="25.25" style="143" customWidth="1"/>
    <col min="10243" max="10243" width="7.625" style="143" customWidth="1"/>
    <col min="10244" max="10264" width="7.875" style="143" customWidth="1"/>
    <col min="10265" max="10265" width="9.75" style="143" customWidth="1"/>
    <col min="10266" max="10266" width="9.125" style="143" bestFit="1" customWidth="1"/>
    <col min="10267" max="10496" width="8.25" style="143"/>
    <col min="10497" max="10497" width="2.875" style="143" customWidth="1"/>
    <col min="10498" max="10498" width="25.25" style="143" customWidth="1"/>
    <col min="10499" max="10499" width="7.625" style="143" customWidth="1"/>
    <col min="10500" max="10520" width="7.875" style="143" customWidth="1"/>
    <col min="10521" max="10521" width="9.75" style="143" customWidth="1"/>
    <col min="10522" max="10522" width="9.125" style="143" bestFit="1" customWidth="1"/>
    <col min="10523" max="10752" width="8.25" style="143"/>
    <col min="10753" max="10753" width="2.875" style="143" customWidth="1"/>
    <col min="10754" max="10754" width="25.25" style="143" customWidth="1"/>
    <col min="10755" max="10755" width="7.625" style="143" customWidth="1"/>
    <col min="10756" max="10776" width="7.875" style="143" customWidth="1"/>
    <col min="10777" max="10777" width="9.75" style="143" customWidth="1"/>
    <col min="10778" max="10778" width="9.125" style="143" bestFit="1" customWidth="1"/>
    <col min="10779" max="11008" width="8.25" style="143"/>
    <col min="11009" max="11009" width="2.875" style="143" customWidth="1"/>
    <col min="11010" max="11010" width="25.25" style="143" customWidth="1"/>
    <col min="11011" max="11011" width="7.625" style="143" customWidth="1"/>
    <col min="11012" max="11032" width="7.875" style="143" customWidth="1"/>
    <col min="11033" max="11033" width="9.75" style="143" customWidth="1"/>
    <col min="11034" max="11034" width="9.125" style="143" bestFit="1" customWidth="1"/>
    <col min="11035" max="11264" width="8.25" style="143"/>
    <col min="11265" max="11265" width="2.875" style="143" customWidth="1"/>
    <col min="11266" max="11266" width="25.25" style="143" customWidth="1"/>
    <col min="11267" max="11267" width="7.625" style="143" customWidth="1"/>
    <col min="11268" max="11288" width="7.875" style="143" customWidth="1"/>
    <col min="11289" max="11289" width="9.75" style="143" customWidth="1"/>
    <col min="11290" max="11290" width="9.125" style="143" bestFit="1" customWidth="1"/>
    <col min="11291" max="11520" width="8.25" style="143"/>
    <col min="11521" max="11521" width="2.875" style="143" customWidth="1"/>
    <col min="11522" max="11522" width="25.25" style="143" customWidth="1"/>
    <col min="11523" max="11523" width="7.625" style="143" customWidth="1"/>
    <col min="11524" max="11544" width="7.875" style="143" customWidth="1"/>
    <col min="11545" max="11545" width="9.75" style="143" customWidth="1"/>
    <col min="11546" max="11546" width="9.125" style="143" bestFit="1" customWidth="1"/>
    <col min="11547" max="11776" width="8.25" style="143"/>
    <col min="11777" max="11777" width="2.875" style="143" customWidth="1"/>
    <col min="11778" max="11778" width="25.25" style="143" customWidth="1"/>
    <col min="11779" max="11779" width="7.625" style="143" customWidth="1"/>
    <col min="11780" max="11800" width="7.875" style="143" customWidth="1"/>
    <col min="11801" max="11801" width="9.75" style="143" customWidth="1"/>
    <col min="11802" max="11802" width="9.125" style="143" bestFit="1" customWidth="1"/>
    <col min="11803" max="12032" width="8.25" style="143"/>
    <col min="12033" max="12033" width="2.875" style="143" customWidth="1"/>
    <col min="12034" max="12034" width="25.25" style="143" customWidth="1"/>
    <col min="12035" max="12035" width="7.625" style="143" customWidth="1"/>
    <col min="12036" max="12056" width="7.875" style="143" customWidth="1"/>
    <col min="12057" max="12057" width="9.75" style="143" customWidth="1"/>
    <col min="12058" max="12058" width="9.125" style="143" bestFit="1" customWidth="1"/>
    <col min="12059" max="12288" width="8.25" style="143"/>
    <col min="12289" max="12289" width="2.875" style="143" customWidth="1"/>
    <col min="12290" max="12290" width="25.25" style="143" customWidth="1"/>
    <col min="12291" max="12291" width="7.625" style="143" customWidth="1"/>
    <col min="12292" max="12312" width="7.875" style="143" customWidth="1"/>
    <col min="12313" max="12313" width="9.75" style="143" customWidth="1"/>
    <col min="12314" max="12314" width="9.125" style="143" bestFit="1" customWidth="1"/>
    <col min="12315" max="12544" width="8.25" style="143"/>
    <col min="12545" max="12545" width="2.875" style="143" customWidth="1"/>
    <col min="12546" max="12546" width="25.25" style="143" customWidth="1"/>
    <col min="12547" max="12547" width="7.625" style="143" customWidth="1"/>
    <col min="12548" max="12568" width="7.875" style="143" customWidth="1"/>
    <col min="12569" max="12569" width="9.75" style="143" customWidth="1"/>
    <col min="12570" max="12570" width="9.125" style="143" bestFit="1" customWidth="1"/>
    <col min="12571" max="12800" width="8.25" style="143"/>
    <col min="12801" max="12801" width="2.875" style="143" customWidth="1"/>
    <col min="12802" max="12802" width="25.25" style="143" customWidth="1"/>
    <col min="12803" max="12803" width="7.625" style="143" customWidth="1"/>
    <col min="12804" max="12824" width="7.875" style="143" customWidth="1"/>
    <col min="12825" max="12825" width="9.75" style="143" customWidth="1"/>
    <col min="12826" max="12826" width="9.125" style="143" bestFit="1" customWidth="1"/>
    <col min="12827" max="13056" width="8.25" style="143"/>
    <col min="13057" max="13057" width="2.875" style="143" customWidth="1"/>
    <col min="13058" max="13058" width="25.25" style="143" customWidth="1"/>
    <col min="13059" max="13059" width="7.625" style="143" customWidth="1"/>
    <col min="13060" max="13080" width="7.875" style="143" customWidth="1"/>
    <col min="13081" max="13081" width="9.75" style="143" customWidth="1"/>
    <col min="13082" max="13082" width="9.125" style="143" bestFit="1" customWidth="1"/>
    <col min="13083" max="13312" width="8.25" style="143"/>
    <col min="13313" max="13313" width="2.875" style="143" customWidth="1"/>
    <col min="13314" max="13314" width="25.25" style="143" customWidth="1"/>
    <col min="13315" max="13315" width="7.625" style="143" customWidth="1"/>
    <col min="13316" max="13336" width="7.875" style="143" customWidth="1"/>
    <col min="13337" max="13337" width="9.75" style="143" customWidth="1"/>
    <col min="13338" max="13338" width="9.125" style="143" bestFit="1" customWidth="1"/>
    <col min="13339" max="13568" width="8.25" style="143"/>
    <col min="13569" max="13569" width="2.875" style="143" customWidth="1"/>
    <col min="13570" max="13570" width="25.25" style="143" customWidth="1"/>
    <col min="13571" max="13571" width="7.625" style="143" customWidth="1"/>
    <col min="13572" max="13592" width="7.875" style="143" customWidth="1"/>
    <col min="13593" max="13593" width="9.75" style="143" customWidth="1"/>
    <col min="13594" max="13594" width="9.125" style="143" bestFit="1" customWidth="1"/>
    <col min="13595" max="13824" width="8.25" style="143"/>
    <col min="13825" max="13825" width="2.875" style="143" customWidth="1"/>
    <col min="13826" max="13826" width="25.25" style="143" customWidth="1"/>
    <col min="13827" max="13827" width="7.625" style="143" customWidth="1"/>
    <col min="13828" max="13848" width="7.875" style="143" customWidth="1"/>
    <col min="13849" max="13849" width="9.75" style="143" customWidth="1"/>
    <col min="13850" max="13850" width="9.125" style="143" bestFit="1" customWidth="1"/>
    <col min="13851" max="14080" width="8.25" style="143"/>
    <col min="14081" max="14081" width="2.875" style="143" customWidth="1"/>
    <col min="14082" max="14082" width="25.25" style="143" customWidth="1"/>
    <col min="14083" max="14083" width="7.625" style="143" customWidth="1"/>
    <col min="14084" max="14104" width="7.875" style="143" customWidth="1"/>
    <col min="14105" max="14105" width="9.75" style="143" customWidth="1"/>
    <col min="14106" max="14106" width="9.125" style="143" bestFit="1" customWidth="1"/>
    <col min="14107" max="14336" width="8.25" style="143"/>
    <col min="14337" max="14337" width="2.875" style="143" customWidth="1"/>
    <col min="14338" max="14338" width="25.25" style="143" customWidth="1"/>
    <col min="14339" max="14339" width="7.625" style="143" customWidth="1"/>
    <col min="14340" max="14360" width="7.875" style="143" customWidth="1"/>
    <col min="14361" max="14361" width="9.75" style="143" customWidth="1"/>
    <col min="14362" max="14362" width="9.125" style="143" bestFit="1" customWidth="1"/>
    <col min="14363" max="14592" width="8.25" style="143"/>
    <col min="14593" max="14593" width="2.875" style="143" customWidth="1"/>
    <col min="14594" max="14594" width="25.25" style="143" customWidth="1"/>
    <col min="14595" max="14595" width="7.625" style="143" customWidth="1"/>
    <col min="14596" max="14616" width="7.875" style="143" customWidth="1"/>
    <col min="14617" max="14617" width="9.75" style="143" customWidth="1"/>
    <col min="14618" max="14618" width="9.125" style="143" bestFit="1" customWidth="1"/>
    <col min="14619" max="14848" width="8.25" style="143"/>
    <col min="14849" max="14849" width="2.875" style="143" customWidth="1"/>
    <col min="14850" max="14850" width="25.25" style="143" customWidth="1"/>
    <col min="14851" max="14851" width="7.625" style="143" customWidth="1"/>
    <col min="14852" max="14872" width="7.875" style="143" customWidth="1"/>
    <col min="14873" max="14873" width="9.75" style="143" customWidth="1"/>
    <col min="14874" max="14874" width="9.125" style="143" bestFit="1" customWidth="1"/>
    <col min="14875" max="15104" width="8.25" style="143"/>
    <col min="15105" max="15105" width="2.875" style="143" customWidth="1"/>
    <col min="15106" max="15106" width="25.25" style="143" customWidth="1"/>
    <col min="15107" max="15107" width="7.625" style="143" customWidth="1"/>
    <col min="15108" max="15128" width="7.875" style="143" customWidth="1"/>
    <col min="15129" max="15129" width="9.75" style="143" customWidth="1"/>
    <col min="15130" max="15130" width="9.125" style="143" bestFit="1" customWidth="1"/>
    <col min="15131" max="15360" width="8.25" style="143"/>
    <col min="15361" max="15361" width="2.875" style="143" customWidth="1"/>
    <col min="15362" max="15362" width="25.25" style="143" customWidth="1"/>
    <col min="15363" max="15363" width="7.625" style="143" customWidth="1"/>
    <col min="15364" max="15384" width="7.875" style="143" customWidth="1"/>
    <col min="15385" max="15385" width="9.75" style="143" customWidth="1"/>
    <col min="15386" max="15386" width="9.125" style="143" bestFit="1" customWidth="1"/>
    <col min="15387" max="15616" width="8.25" style="143"/>
    <col min="15617" max="15617" width="2.875" style="143" customWidth="1"/>
    <col min="15618" max="15618" width="25.25" style="143" customWidth="1"/>
    <col min="15619" max="15619" width="7.625" style="143" customWidth="1"/>
    <col min="15620" max="15640" width="7.875" style="143" customWidth="1"/>
    <col min="15641" max="15641" width="9.75" style="143" customWidth="1"/>
    <col min="15642" max="15642" width="9.125" style="143" bestFit="1" customWidth="1"/>
    <col min="15643" max="15872" width="8.25" style="143"/>
    <col min="15873" max="15873" width="2.875" style="143" customWidth="1"/>
    <col min="15874" max="15874" width="25.25" style="143" customWidth="1"/>
    <col min="15875" max="15875" width="7.625" style="143" customWidth="1"/>
    <col min="15876" max="15896" width="7.875" style="143" customWidth="1"/>
    <col min="15897" max="15897" width="9.75" style="143" customWidth="1"/>
    <col min="15898" max="15898" width="9.125" style="143" bestFit="1" customWidth="1"/>
    <col min="15899" max="16128" width="8.25" style="143"/>
    <col min="16129" max="16129" width="2.875" style="143" customWidth="1"/>
    <col min="16130" max="16130" width="25.25" style="143" customWidth="1"/>
    <col min="16131" max="16131" width="7.625" style="143" customWidth="1"/>
    <col min="16132" max="16152" width="7.875" style="143" customWidth="1"/>
    <col min="16153" max="16153" width="9.75" style="143" customWidth="1"/>
    <col min="16154" max="16154" width="9.125" style="143" bestFit="1" customWidth="1"/>
    <col min="16155" max="16384" width="8.25" style="143"/>
  </cols>
  <sheetData>
    <row r="1" spans="1:26" s="122" customFormat="1" ht="21" customHeight="1">
      <c r="A1" s="3362" t="s">
        <v>4217</v>
      </c>
      <c r="B1" s="3362"/>
      <c r="C1" s="3362"/>
      <c r="D1" s="3362"/>
      <c r="E1" s="3362"/>
      <c r="F1" s="3362"/>
      <c r="G1" s="3362"/>
      <c r="H1" s="3362"/>
      <c r="I1" s="3362"/>
      <c r="J1" s="3362"/>
      <c r="K1" s="3362"/>
      <c r="L1" s="3362"/>
      <c r="M1" s="3362"/>
      <c r="N1" s="3362"/>
      <c r="O1" s="3362"/>
      <c r="P1" s="3362"/>
      <c r="Q1" s="3362"/>
      <c r="R1" s="3362"/>
      <c r="S1" s="3362"/>
      <c r="T1" s="3362"/>
      <c r="U1" s="3362"/>
      <c r="V1" s="3362"/>
      <c r="W1" s="3362"/>
      <c r="X1" s="3362"/>
      <c r="Y1" s="3362"/>
    </row>
    <row r="2" spans="1:26" s="122" customFormat="1" ht="17.25" customHeight="1">
      <c r="A2" s="123"/>
      <c r="B2" s="124"/>
      <c r="C2" s="125"/>
      <c r="U2" s="3363" t="s">
        <v>91</v>
      </c>
      <c r="V2" s="3363"/>
      <c r="W2" s="3363"/>
      <c r="X2" s="3363"/>
      <c r="Y2" s="3363"/>
    </row>
    <row r="3" spans="1:26" s="134" customFormat="1" ht="30" customHeight="1">
      <c r="A3" s="3364"/>
      <c r="B3" s="3365"/>
      <c r="C3" s="126" t="s">
        <v>145</v>
      </c>
      <c r="D3" s="127" t="s">
        <v>92</v>
      </c>
      <c r="E3" s="128" t="s">
        <v>93</v>
      </c>
      <c r="F3" s="128" t="s">
        <v>94</v>
      </c>
      <c r="G3" s="129" t="s">
        <v>95</v>
      </c>
      <c r="H3" s="130" t="s">
        <v>96</v>
      </c>
      <c r="I3" s="131" t="s">
        <v>97</v>
      </c>
      <c r="J3" s="129" t="s">
        <v>98</v>
      </c>
      <c r="K3" s="129" t="s">
        <v>99</v>
      </c>
      <c r="L3" s="129" t="s">
        <v>100</v>
      </c>
      <c r="M3" s="132" t="s">
        <v>101</v>
      </c>
      <c r="N3" s="133" t="s">
        <v>102</v>
      </c>
      <c r="O3" s="129" t="s">
        <v>103</v>
      </c>
      <c r="P3" s="129" t="s">
        <v>104</v>
      </c>
      <c r="Q3" s="129" t="s">
        <v>105</v>
      </c>
      <c r="R3" s="130" t="s">
        <v>106</v>
      </c>
      <c r="S3" s="131" t="s">
        <v>107</v>
      </c>
      <c r="T3" s="129" t="s">
        <v>108</v>
      </c>
      <c r="U3" s="129" t="s">
        <v>109</v>
      </c>
      <c r="V3" s="129" t="s">
        <v>110</v>
      </c>
      <c r="W3" s="129" t="s">
        <v>111</v>
      </c>
      <c r="X3" s="132" t="s">
        <v>112</v>
      </c>
      <c r="Y3" s="126" t="s">
        <v>4312</v>
      </c>
    </row>
    <row r="4" spans="1:26" ht="26.1" customHeight="1">
      <c r="A4" s="3366" t="s">
        <v>146</v>
      </c>
      <c r="B4" s="532"/>
      <c r="C4" s="533"/>
      <c r="D4" s="534"/>
      <c r="E4" s="535"/>
      <c r="F4" s="535"/>
      <c r="G4" s="535"/>
      <c r="H4" s="536"/>
      <c r="I4" s="537"/>
      <c r="J4" s="534"/>
      <c r="K4" s="535"/>
      <c r="L4" s="535"/>
      <c r="M4" s="536"/>
      <c r="N4" s="537"/>
      <c r="O4" s="534"/>
      <c r="P4" s="535"/>
      <c r="Q4" s="535"/>
      <c r="R4" s="536"/>
      <c r="S4" s="537"/>
      <c r="T4" s="534"/>
      <c r="U4" s="535"/>
      <c r="V4" s="535"/>
      <c r="W4" s="535"/>
      <c r="X4" s="538"/>
      <c r="Y4" s="2529">
        <f t="shared" ref="Y4:Y14" si="0">SUM(D4:X4)</f>
        <v>0</v>
      </c>
    </row>
    <row r="5" spans="1:26" ht="26.1" customHeight="1">
      <c r="A5" s="3367"/>
      <c r="B5" s="539"/>
      <c r="C5" s="540"/>
      <c r="D5" s="541"/>
      <c r="E5" s="542"/>
      <c r="F5" s="542"/>
      <c r="G5" s="542"/>
      <c r="H5" s="543"/>
      <c r="I5" s="544"/>
      <c r="J5" s="541"/>
      <c r="K5" s="542"/>
      <c r="L5" s="542"/>
      <c r="M5" s="543"/>
      <c r="N5" s="544"/>
      <c r="O5" s="541"/>
      <c r="P5" s="542"/>
      <c r="Q5" s="542"/>
      <c r="R5" s="543"/>
      <c r="S5" s="544"/>
      <c r="T5" s="541"/>
      <c r="U5" s="542"/>
      <c r="V5" s="542"/>
      <c r="W5" s="542"/>
      <c r="X5" s="545"/>
      <c r="Y5" s="2530">
        <f t="shared" si="0"/>
        <v>0</v>
      </c>
    </row>
    <row r="6" spans="1:26" ht="26.1" customHeight="1">
      <c r="A6" s="3367"/>
      <c r="B6" s="539"/>
      <c r="C6" s="540"/>
      <c r="D6" s="541"/>
      <c r="E6" s="542"/>
      <c r="F6" s="542"/>
      <c r="G6" s="542"/>
      <c r="H6" s="543"/>
      <c r="I6" s="544"/>
      <c r="J6" s="541"/>
      <c r="K6" s="542"/>
      <c r="L6" s="542"/>
      <c r="M6" s="543"/>
      <c r="N6" s="544"/>
      <c r="O6" s="541"/>
      <c r="P6" s="542"/>
      <c r="Q6" s="542"/>
      <c r="R6" s="543"/>
      <c r="S6" s="544"/>
      <c r="T6" s="541"/>
      <c r="U6" s="542"/>
      <c r="V6" s="542"/>
      <c r="W6" s="542"/>
      <c r="X6" s="545"/>
      <c r="Y6" s="2530">
        <f t="shared" si="0"/>
        <v>0</v>
      </c>
    </row>
    <row r="7" spans="1:26" ht="26.1" customHeight="1">
      <c r="A7" s="3367"/>
      <c r="B7" s="539"/>
      <c r="C7" s="540"/>
      <c r="D7" s="541"/>
      <c r="E7" s="542"/>
      <c r="F7" s="542"/>
      <c r="G7" s="542"/>
      <c r="H7" s="543"/>
      <c r="I7" s="544"/>
      <c r="J7" s="541"/>
      <c r="K7" s="542"/>
      <c r="L7" s="542"/>
      <c r="M7" s="543"/>
      <c r="N7" s="544"/>
      <c r="O7" s="541"/>
      <c r="P7" s="542"/>
      <c r="Q7" s="542"/>
      <c r="R7" s="543"/>
      <c r="S7" s="544"/>
      <c r="T7" s="541"/>
      <c r="U7" s="542"/>
      <c r="V7" s="542"/>
      <c r="W7" s="542"/>
      <c r="X7" s="545"/>
      <c r="Y7" s="2530">
        <f t="shared" si="0"/>
        <v>0</v>
      </c>
    </row>
    <row r="8" spans="1:26" ht="26.1" customHeight="1">
      <c r="A8" s="3367"/>
      <c r="B8" s="539"/>
      <c r="C8" s="540"/>
      <c r="D8" s="541"/>
      <c r="E8" s="542"/>
      <c r="F8" s="542"/>
      <c r="G8" s="542"/>
      <c r="H8" s="543"/>
      <c r="I8" s="544"/>
      <c r="J8" s="541"/>
      <c r="K8" s="542"/>
      <c r="L8" s="542"/>
      <c r="M8" s="543"/>
      <c r="N8" s="544"/>
      <c r="O8" s="541"/>
      <c r="P8" s="542"/>
      <c r="Q8" s="542"/>
      <c r="R8" s="543"/>
      <c r="S8" s="544"/>
      <c r="T8" s="541"/>
      <c r="U8" s="542"/>
      <c r="V8" s="542"/>
      <c r="W8" s="542"/>
      <c r="X8" s="545"/>
      <c r="Y8" s="2530">
        <f t="shared" si="0"/>
        <v>0</v>
      </c>
    </row>
    <row r="9" spans="1:26" ht="26.1" customHeight="1">
      <c r="A9" s="3367"/>
      <c r="B9" s="539"/>
      <c r="C9" s="546"/>
      <c r="D9" s="541"/>
      <c r="E9" s="542"/>
      <c r="F9" s="542"/>
      <c r="G9" s="542"/>
      <c r="H9" s="543"/>
      <c r="I9" s="544"/>
      <c r="J9" s="541"/>
      <c r="K9" s="542"/>
      <c r="L9" s="542"/>
      <c r="M9" s="543"/>
      <c r="N9" s="544"/>
      <c r="O9" s="541"/>
      <c r="P9" s="542"/>
      <c r="Q9" s="542"/>
      <c r="R9" s="543"/>
      <c r="S9" s="544"/>
      <c r="T9" s="541"/>
      <c r="U9" s="542"/>
      <c r="V9" s="542"/>
      <c r="W9" s="542"/>
      <c r="X9" s="545"/>
      <c r="Y9" s="2530">
        <f t="shared" si="0"/>
        <v>0</v>
      </c>
    </row>
    <row r="10" spans="1:26" ht="26.1" customHeight="1">
      <c r="A10" s="3367"/>
      <c r="B10" s="539"/>
      <c r="C10" s="540"/>
      <c r="D10" s="541"/>
      <c r="E10" s="542"/>
      <c r="F10" s="542"/>
      <c r="G10" s="542"/>
      <c r="H10" s="543"/>
      <c r="I10" s="544"/>
      <c r="J10" s="542"/>
      <c r="K10" s="542"/>
      <c r="L10" s="542"/>
      <c r="M10" s="543"/>
      <c r="N10" s="544"/>
      <c r="O10" s="542"/>
      <c r="P10" s="542"/>
      <c r="Q10" s="542"/>
      <c r="R10" s="543"/>
      <c r="S10" s="544"/>
      <c r="T10" s="542"/>
      <c r="U10" s="542"/>
      <c r="V10" s="542"/>
      <c r="W10" s="543"/>
      <c r="X10" s="547"/>
      <c r="Y10" s="2530">
        <f t="shared" si="0"/>
        <v>0</v>
      </c>
    </row>
    <row r="11" spans="1:26" ht="26.1" customHeight="1">
      <c r="A11" s="3367"/>
      <c r="B11" s="548"/>
      <c r="C11" s="546"/>
      <c r="D11" s="541"/>
      <c r="E11" s="542"/>
      <c r="F11" s="542"/>
      <c r="G11" s="542"/>
      <c r="H11" s="543"/>
      <c r="I11" s="544"/>
      <c r="J11" s="541"/>
      <c r="K11" s="542"/>
      <c r="L11" s="542"/>
      <c r="M11" s="543"/>
      <c r="N11" s="544"/>
      <c r="O11" s="541"/>
      <c r="P11" s="542"/>
      <c r="Q11" s="542"/>
      <c r="R11" s="543"/>
      <c r="S11" s="544"/>
      <c r="T11" s="541"/>
      <c r="U11" s="542"/>
      <c r="V11" s="542"/>
      <c r="W11" s="542"/>
      <c r="X11" s="545"/>
      <c r="Y11" s="2530">
        <f t="shared" si="0"/>
        <v>0</v>
      </c>
    </row>
    <row r="12" spans="1:26" ht="26.1" customHeight="1">
      <c r="A12" s="3367"/>
      <c r="B12" s="549"/>
      <c r="C12" s="546"/>
      <c r="D12" s="541"/>
      <c r="E12" s="542"/>
      <c r="F12" s="542"/>
      <c r="G12" s="542"/>
      <c r="H12" s="543"/>
      <c r="I12" s="544"/>
      <c r="J12" s="541"/>
      <c r="K12" s="542"/>
      <c r="L12" s="542"/>
      <c r="M12" s="543"/>
      <c r="N12" s="544"/>
      <c r="O12" s="541"/>
      <c r="P12" s="542"/>
      <c r="Q12" s="542"/>
      <c r="R12" s="543"/>
      <c r="S12" s="544"/>
      <c r="T12" s="541"/>
      <c r="U12" s="542"/>
      <c r="V12" s="542"/>
      <c r="W12" s="542"/>
      <c r="X12" s="545"/>
      <c r="Y12" s="2530">
        <f t="shared" si="0"/>
        <v>0</v>
      </c>
    </row>
    <row r="13" spans="1:26" ht="26.1" customHeight="1">
      <c r="A13" s="3368"/>
      <c r="B13" s="3369" t="s">
        <v>124</v>
      </c>
      <c r="C13" s="3370"/>
      <c r="D13" s="2533">
        <f t="shared" ref="D13:X13" si="1">SUM(D4:D12)</f>
        <v>0</v>
      </c>
      <c r="E13" s="2534">
        <f t="shared" si="1"/>
        <v>0</v>
      </c>
      <c r="F13" s="2534">
        <f t="shared" si="1"/>
        <v>0</v>
      </c>
      <c r="G13" s="2534">
        <f t="shared" si="1"/>
        <v>0</v>
      </c>
      <c r="H13" s="2535">
        <f t="shared" si="1"/>
        <v>0</v>
      </c>
      <c r="I13" s="2536">
        <f t="shared" si="1"/>
        <v>0</v>
      </c>
      <c r="J13" s="2533">
        <f t="shared" si="1"/>
        <v>0</v>
      </c>
      <c r="K13" s="2534">
        <f t="shared" si="1"/>
        <v>0</v>
      </c>
      <c r="L13" s="2534">
        <f t="shared" si="1"/>
        <v>0</v>
      </c>
      <c r="M13" s="2535">
        <f t="shared" si="1"/>
        <v>0</v>
      </c>
      <c r="N13" s="2536">
        <f t="shared" si="1"/>
        <v>0</v>
      </c>
      <c r="O13" s="2533">
        <f t="shared" si="1"/>
        <v>0</v>
      </c>
      <c r="P13" s="2534">
        <f t="shared" si="1"/>
        <v>0</v>
      </c>
      <c r="Q13" s="2534">
        <f t="shared" si="1"/>
        <v>0</v>
      </c>
      <c r="R13" s="2535">
        <f t="shared" si="1"/>
        <v>0</v>
      </c>
      <c r="S13" s="2536">
        <f t="shared" si="1"/>
        <v>0</v>
      </c>
      <c r="T13" s="2533">
        <f t="shared" si="1"/>
        <v>0</v>
      </c>
      <c r="U13" s="2534">
        <f t="shared" si="1"/>
        <v>0</v>
      </c>
      <c r="V13" s="2534">
        <f t="shared" si="1"/>
        <v>0</v>
      </c>
      <c r="W13" s="2534">
        <f t="shared" si="1"/>
        <v>0</v>
      </c>
      <c r="X13" s="2534">
        <f t="shared" si="1"/>
        <v>0</v>
      </c>
      <c r="Y13" s="2531">
        <f t="shared" si="0"/>
        <v>0</v>
      </c>
      <c r="Z13" s="161"/>
    </row>
    <row r="14" spans="1:26" ht="26.1" customHeight="1">
      <c r="A14" s="3359" t="s">
        <v>170</v>
      </c>
      <c r="B14" s="3360"/>
      <c r="C14" s="3361"/>
      <c r="D14" s="2537">
        <f>ROUND($Y$13/20,3)</f>
        <v>0</v>
      </c>
      <c r="E14" s="2538">
        <f t="shared" ref="E14:X14" si="2">ROUND($Y$13/20,3)</f>
        <v>0</v>
      </c>
      <c r="F14" s="2538">
        <f t="shared" si="2"/>
        <v>0</v>
      </c>
      <c r="G14" s="2538">
        <f t="shared" si="2"/>
        <v>0</v>
      </c>
      <c r="H14" s="2539">
        <f t="shared" si="2"/>
        <v>0</v>
      </c>
      <c r="I14" s="2537">
        <f t="shared" si="2"/>
        <v>0</v>
      </c>
      <c r="J14" s="2538">
        <f t="shared" si="2"/>
        <v>0</v>
      </c>
      <c r="K14" s="2538">
        <f t="shared" si="2"/>
        <v>0</v>
      </c>
      <c r="L14" s="2538">
        <f t="shared" si="2"/>
        <v>0</v>
      </c>
      <c r="M14" s="2539">
        <f t="shared" si="2"/>
        <v>0</v>
      </c>
      <c r="N14" s="2537">
        <f t="shared" si="2"/>
        <v>0</v>
      </c>
      <c r="O14" s="2538">
        <f t="shared" si="2"/>
        <v>0</v>
      </c>
      <c r="P14" s="2538">
        <f t="shared" si="2"/>
        <v>0</v>
      </c>
      <c r="Q14" s="2538">
        <f t="shared" si="2"/>
        <v>0</v>
      </c>
      <c r="R14" s="2539">
        <f t="shared" si="2"/>
        <v>0</v>
      </c>
      <c r="S14" s="2537">
        <f t="shared" si="2"/>
        <v>0</v>
      </c>
      <c r="T14" s="2538">
        <f t="shared" si="2"/>
        <v>0</v>
      </c>
      <c r="U14" s="2538">
        <f t="shared" si="2"/>
        <v>0</v>
      </c>
      <c r="V14" s="2538">
        <f t="shared" si="2"/>
        <v>0</v>
      </c>
      <c r="W14" s="2538">
        <f t="shared" si="2"/>
        <v>0</v>
      </c>
      <c r="X14" s="2539">
        <f t="shared" si="2"/>
        <v>0</v>
      </c>
      <c r="Y14" s="2532">
        <f t="shared" si="0"/>
        <v>0</v>
      </c>
      <c r="Z14" s="161"/>
    </row>
    <row r="15" spans="1:26" ht="25.5" customHeight="1">
      <c r="A15" s="3366" t="s">
        <v>159</v>
      </c>
      <c r="B15" s="555"/>
      <c r="C15" s="556"/>
      <c r="D15" s="550"/>
      <c r="E15" s="551"/>
      <c r="F15" s="551"/>
      <c r="G15" s="551"/>
      <c r="H15" s="552"/>
      <c r="I15" s="553"/>
      <c r="J15" s="550"/>
      <c r="K15" s="551"/>
      <c r="L15" s="551"/>
      <c r="M15" s="552"/>
      <c r="N15" s="553"/>
      <c r="O15" s="550"/>
      <c r="P15" s="551"/>
      <c r="Q15" s="551"/>
      <c r="R15" s="552"/>
      <c r="S15" s="553"/>
      <c r="T15" s="550"/>
      <c r="U15" s="551"/>
      <c r="V15" s="551"/>
      <c r="W15" s="551"/>
      <c r="X15" s="554"/>
      <c r="Y15" s="2529">
        <f t="shared" ref="Y15:Y24" si="3">SUM(D15:X15)</f>
        <v>0</v>
      </c>
    </row>
    <row r="16" spans="1:26" ht="26.1" customHeight="1">
      <c r="A16" s="3367"/>
      <c r="B16" s="555"/>
      <c r="C16" s="557"/>
      <c r="D16" s="541"/>
      <c r="E16" s="542"/>
      <c r="F16" s="542"/>
      <c r="G16" s="542"/>
      <c r="H16" s="543"/>
      <c r="I16" s="544"/>
      <c r="J16" s="542"/>
      <c r="K16" s="542"/>
      <c r="L16" s="542"/>
      <c r="M16" s="543"/>
      <c r="N16" s="544"/>
      <c r="O16" s="542"/>
      <c r="P16" s="542"/>
      <c r="Q16" s="542"/>
      <c r="R16" s="543"/>
      <c r="S16" s="544"/>
      <c r="T16" s="542"/>
      <c r="U16" s="542"/>
      <c r="V16" s="542"/>
      <c r="W16" s="542"/>
      <c r="X16" s="547"/>
      <c r="Y16" s="2530">
        <f t="shared" si="3"/>
        <v>0</v>
      </c>
    </row>
    <row r="17" spans="1:26" ht="26.1" customHeight="1">
      <c r="A17" s="3367"/>
      <c r="B17" s="555"/>
      <c r="C17" s="557"/>
      <c r="D17" s="541"/>
      <c r="E17" s="542"/>
      <c r="F17" s="542"/>
      <c r="G17" s="542"/>
      <c r="H17" s="543"/>
      <c r="I17" s="544"/>
      <c r="J17" s="541"/>
      <c r="K17" s="542"/>
      <c r="L17" s="542"/>
      <c r="M17" s="543"/>
      <c r="N17" s="544"/>
      <c r="O17" s="541"/>
      <c r="P17" s="542"/>
      <c r="Q17" s="542"/>
      <c r="R17" s="543"/>
      <c r="S17" s="544"/>
      <c r="T17" s="541"/>
      <c r="U17" s="542"/>
      <c r="V17" s="542"/>
      <c r="W17" s="542"/>
      <c r="X17" s="547"/>
      <c r="Y17" s="2530">
        <f t="shared" si="3"/>
        <v>0</v>
      </c>
    </row>
    <row r="18" spans="1:26" ht="26.1" customHeight="1">
      <c r="A18" s="3367"/>
      <c r="B18" s="558"/>
      <c r="C18" s="559"/>
      <c r="D18" s="541"/>
      <c r="E18" s="542"/>
      <c r="F18" s="542"/>
      <c r="G18" s="542"/>
      <c r="H18" s="543"/>
      <c r="I18" s="544"/>
      <c r="J18" s="541"/>
      <c r="K18" s="542"/>
      <c r="L18" s="542"/>
      <c r="M18" s="543"/>
      <c r="N18" s="544"/>
      <c r="O18" s="541"/>
      <c r="P18" s="542"/>
      <c r="Q18" s="542"/>
      <c r="R18" s="543"/>
      <c r="S18" s="544"/>
      <c r="T18" s="541"/>
      <c r="U18" s="542"/>
      <c r="V18" s="542"/>
      <c r="W18" s="542"/>
      <c r="X18" s="547"/>
      <c r="Y18" s="2530">
        <f t="shared" si="3"/>
        <v>0</v>
      </c>
    </row>
    <row r="19" spans="1:26" ht="26.1" customHeight="1">
      <c r="A19" s="3367"/>
      <c r="B19" s="558"/>
      <c r="C19" s="559"/>
      <c r="D19" s="541"/>
      <c r="E19" s="542"/>
      <c r="F19" s="542"/>
      <c r="G19" s="542"/>
      <c r="H19" s="543"/>
      <c r="I19" s="544"/>
      <c r="J19" s="541"/>
      <c r="K19" s="542"/>
      <c r="L19" s="542"/>
      <c r="M19" s="543"/>
      <c r="N19" s="544"/>
      <c r="O19" s="541"/>
      <c r="P19" s="542"/>
      <c r="Q19" s="542"/>
      <c r="R19" s="543"/>
      <c r="S19" s="544"/>
      <c r="T19" s="541"/>
      <c r="U19" s="542"/>
      <c r="V19" s="542"/>
      <c r="W19" s="542"/>
      <c r="X19" s="547"/>
      <c r="Y19" s="2530">
        <f t="shared" si="3"/>
        <v>0</v>
      </c>
    </row>
    <row r="20" spans="1:26" ht="25.5" customHeight="1">
      <c r="A20" s="3367"/>
      <c r="B20" s="548"/>
      <c r="C20" s="557"/>
      <c r="D20" s="541"/>
      <c r="E20" s="542"/>
      <c r="F20" s="542"/>
      <c r="G20" s="542"/>
      <c r="H20" s="543"/>
      <c r="I20" s="544"/>
      <c r="J20" s="541"/>
      <c r="K20" s="542"/>
      <c r="L20" s="542"/>
      <c r="M20" s="543"/>
      <c r="N20" s="544"/>
      <c r="O20" s="541"/>
      <c r="P20" s="542"/>
      <c r="Q20" s="542"/>
      <c r="R20" s="543"/>
      <c r="S20" s="544"/>
      <c r="T20" s="541"/>
      <c r="U20" s="542"/>
      <c r="V20" s="542"/>
      <c r="W20" s="542"/>
      <c r="X20" s="547"/>
      <c r="Y20" s="2530">
        <f t="shared" si="3"/>
        <v>0</v>
      </c>
    </row>
    <row r="21" spans="1:26" ht="25.5" customHeight="1">
      <c r="A21" s="3367"/>
      <c r="B21" s="548"/>
      <c r="C21" s="557"/>
      <c r="D21" s="541"/>
      <c r="E21" s="542"/>
      <c r="F21" s="542"/>
      <c r="G21" s="542"/>
      <c r="H21" s="543"/>
      <c r="I21" s="544"/>
      <c r="J21" s="541"/>
      <c r="K21" s="542"/>
      <c r="L21" s="542"/>
      <c r="M21" s="543"/>
      <c r="N21" s="544"/>
      <c r="O21" s="541"/>
      <c r="P21" s="542"/>
      <c r="Q21" s="542"/>
      <c r="R21" s="543"/>
      <c r="S21" s="544"/>
      <c r="T21" s="541"/>
      <c r="U21" s="542"/>
      <c r="V21" s="542"/>
      <c r="W21" s="542"/>
      <c r="X21" s="545"/>
      <c r="Y21" s="2530">
        <f t="shared" si="3"/>
        <v>0</v>
      </c>
    </row>
    <row r="22" spans="1:26" ht="26.1" customHeight="1">
      <c r="A22" s="3368"/>
      <c r="B22" s="3369" t="s">
        <v>124</v>
      </c>
      <c r="C22" s="3370"/>
      <c r="D22" s="2533">
        <f t="shared" ref="D22:X22" si="4">SUM(D15:D21)</f>
        <v>0</v>
      </c>
      <c r="E22" s="2534">
        <f t="shared" si="4"/>
        <v>0</v>
      </c>
      <c r="F22" s="2534">
        <f t="shared" si="4"/>
        <v>0</v>
      </c>
      <c r="G22" s="2534">
        <f t="shared" si="4"/>
        <v>0</v>
      </c>
      <c r="H22" s="2535">
        <f t="shared" si="4"/>
        <v>0</v>
      </c>
      <c r="I22" s="2536">
        <f t="shared" si="4"/>
        <v>0</v>
      </c>
      <c r="J22" s="2533">
        <f t="shared" si="4"/>
        <v>0</v>
      </c>
      <c r="K22" s="2534">
        <f t="shared" si="4"/>
        <v>0</v>
      </c>
      <c r="L22" s="2534">
        <f t="shared" si="4"/>
        <v>0</v>
      </c>
      <c r="M22" s="2535">
        <f t="shared" si="4"/>
        <v>0</v>
      </c>
      <c r="N22" s="2536">
        <f t="shared" si="4"/>
        <v>0</v>
      </c>
      <c r="O22" s="2533">
        <f t="shared" si="4"/>
        <v>0</v>
      </c>
      <c r="P22" s="2534">
        <f t="shared" si="4"/>
        <v>0</v>
      </c>
      <c r="Q22" s="2534">
        <f t="shared" si="4"/>
        <v>0</v>
      </c>
      <c r="R22" s="2535">
        <f t="shared" si="4"/>
        <v>0</v>
      </c>
      <c r="S22" s="2536">
        <f t="shared" si="4"/>
        <v>0</v>
      </c>
      <c r="T22" s="2533">
        <f t="shared" si="4"/>
        <v>0</v>
      </c>
      <c r="U22" s="2534">
        <f t="shared" si="4"/>
        <v>0</v>
      </c>
      <c r="V22" s="2534">
        <f t="shared" si="4"/>
        <v>0</v>
      </c>
      <c r="W22" s="2534">
        <f t="shared" si="4"/>
        <v>0</v>
      </c>
      <c r="X22" s="2534">
        <f t="shared" si="4"/>
        <v>0</v>
      </c>
      <c r="Y22" s="2531">
        <f t="shared" si="3"/>
        <v>0</v>
      </c>
      <c r="Z22" s="161"/>
    </row>
    <row r="23" spans="1:26" ht="26.1" customHeight="1">
      <c r="A23" s="3359" t="s">
        <v>168</v>
      </c>
      <c r="B23" s="3360"/>
      <c r="C23" s="3361"/>
      <c r="D23" s="3376">
        <f>SUM(D22:H22)</f>
        <v>0</v>
      </c>
      <c r="E23" s="3377"/>
      <c r="F23" s="3377"/>
      <c r="G23" s="3377"/>
      <c r="H23" s="3378"/>
      <c r="I23" s="3376">
        <f>SUM(I22:M22)</f>
        <v>0</v>
      </c>
      <c r="J23" s="3379"/>
      <c r="K23" s="3379"/>
      <c r="L23" s="3379"/>
      <c r="M23" s="3380"/>
      <c r="N23" s="3376">
        <f>SUM(N22:R22)</f>
        <v>0</v>
      </c>
      <c r="O23" s="3379"/>
      <c r="P23" s="3379"/>
      <c r="Q23" s="3379"/>
      <c r="R23" s="3380"/>
      <c r="S23" s="3376">
        <f>SUM(S22:X22)</f>
        <v>0</v>
      </c>
      <c r="T23" s="3377"/>
      <c r="U23" s="3377"/>
      <c r="V23" s="3377"/>
      <c r="W23" s="3377"/>
      <c r="X23" s="3378"/>
      <c r="Y23" s="2532">
        <f t="shared" si="3"/>
        <v>0</v>
      </c>
      <c r="Z23" s="161"/>
    </row>
    <row r="24" spans="1:26" ht="26.1" customHeight="1">
      <c r="A24" s="3359" t="s">
        <v>169</v>
      </c>
      <c r="B24" s="3360"/>
      <c r="C24" s="3361"/>
      <c r="D24" s="2537">
        <f>ROUND($D$23*4/52,0)</f>
        <v>0</v>
      </c>
      <c r="E24" s="2538">
        <f>ROUND($D$23*12/52,0)</f>
        <v>0</v>
      </c>
      <c r="F24" s="2538">
        <f>ROUND($D$23*12/52,0)</f>
        <v>0</v>
      </c>
      <c r="G24" s="2538">
        <f>ROUND($D$23*12/52,0)</f>
        <v>0</v>
      </c>
      <c r="H24" s="2539">
        <f>ROUND($D$23*12/52,0)</f>
        <v>0</v>
      </c>
      <c r="I24" s="2537">
        <f>ROUND($I$23*12/60,0)</f>
        <v>0</v>
      </c>
      <c r="J24" s="2538">
        <f>ROUND($I$23*12/60,0)</f>
        <v>0</v>
      </c>
      <c r="K24" s="2538">
        <f>ROUND($I$23*12/60,0)</f>
        <v>0</v>
      </c>
      <c r="L24" s="2538">
        <f>ROUND($I$23*12/60,0)</f>
        <v>0</v>
      </c>
      <c r="M24" s="2539">
        <f>ROUND($I$23*12/60,0)</f>
        <v>0</v>
      </c>
      <c r="N24" s="2537">
        <f>ROUND($N$23*12/60,0)</f>
        <v>0</v>
      </c>
      <c r="O24" s="2538">
        <f>ROUND($N$23*12/60,0)</f>
        <v>0</v>
      </c>
      <c r="P24" s="2538">
        <f>ROUND($N$23*12/60,0)</f>
        <v>0</v>
      </c>
      <c r="Q24" s="2538">
        <f>ROUND($N$23*12/60,0)</f>
        <v>0</v>
      </c>
      <c r="R24" s="2539">
        <f>ROUND($N$23*12/60,0)</f>
        <v>0</v>
      </c>
      <c r="S24" s="2537">
        <f>ROUND($S$23*12/68,0)</f>
        <v>0</v>
      </c>
      <c r="T24" s="2538">
        <f>ROUND($S$23*12/68,0)</f>
        <v>0</v>
      </c>
      <c r="U24" s="2538">
        <f>ROUND($S$23*12/68,0)</f>
        <v>0</v>
      </c>
      <c r="V24" s="2538">
        <f>ROUND($S$23*12/68,0)</f>
        <v>0</v>
      </c>
      <c r="W24" s="2538">
        <f>ROUND($S$23*12/68,0)</f>
        <v>0</v>
      </c>
      <c r="X24" s="2539">
        <f>ROUND($S$23*8/68,0)</f>
        <v>0</v>
      </c>
      <c r="Y24" s="2532">
        <f t="shared" si="3"/>
        <v>0</v>
      </c>
      <c r="Z24" s="161"/>
    </row>
    <row r="25" spans="1:26" s="178" customFormat="1" ht="18" customHeight="1">
      <c r="A25" s="176"/>
      <c r="B25" s="177"/>
      <c r="C25" s="176"/>
    </row>
    <row r="26" spans="1:26" s="178" customFormat="1" ht="18" customHeight="1">
      <c r="B26" s="179"/>
      <c r="C26" s="176"/>
    </row>
    <row r="27" spans="1:26" s="178" customFormat="1" ht="18" customHeight="1">
      <c r="A27" s="176"/>
      <c r="B27" s="179"/>
      <c r="C27" s="176"/>
    </row>
  </sheetData>
  <sheetProtection insertRows="0"/>
  <protectedRanges>
    <protectedRange sqref="B15:X21 B4:X12" name="範囲1_1"/>
  </protectedRanges>
  <mergeCells count="14">
    <mergeCell ref="S23:X23"/>
    <mergeCell ref="A24:C24"/>
    <mergeCell ref="A15:A22"/>
    <mergeCell ref="B22:C22"/>
    <mergeCell ref="A23:C23"/>
    <mergeCell ref="D23:H23"/>
    <mergeCell ref="I23:M23"/>
    <mergeCell ref="N23:R23"/>
    <mergeCell ref="A14:C14"/>
    <mergeCell ref="A1:Y1"/>
    <mergeCell ref="U2:Y2"/>
    <mergeCell ref="A3:B3"/>
    <mergeCell ref="A4:A13"/>
    <mergeCell ref="B13:C13"/>
  </mergeCells>
  <phoneticPr fontId="3"/>
  <printOptions horizontalCentered="1"/>
  <pageMargins left="0.39370078740157483" right="0.23622047244094491" top="0.51181102362204722" bottom="0.51181102362204722" header="0.51181102362204722" footer="0.51181102362204722"/>
  <pageSetup paperSize="8" scale="98" orientation="landscape" r:id="rId1"/>
  <headerFooter alignWithMargins="0">
    <oddHeader>&amp;R&amp;"ＭＳ 明朝,標準"（&amp;A）</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9"/>
  <sheetViews>
    <sheetView showGridLines="0" view="pageBreakPreview" zoomScale="80" zoomScaleNormal="100" zoomScaleSheetLayoutView="80" workbookViewId="0">
      <selection activeCell="I38" sqref="I38:I39"/>
    </sheetView>
  </sheetViews>
  <sheetFormatPr defaultColWidth="8.25" defaultRowHeight="12"/>
  <cols>
    <col min="1" max="1" width="2.125" style="190" customWidth="1"/>
    <col min="2" max="2" width="2.375" style="190" customWidth="1"/>
    <col min="3" max="3" width="23.5" style="190" customWidth="1"/>
    <col min="4" max="4" width="35.625" style="190" customWidth="1"/>
    <col min="5" max="5" width="12" style="190" customWidth="1"/>
    <col min="6" max="6" width="16.625" style="190" customWidth="1"/>
    <col min="7" max="7" width="1.875" style="190" customWidth="1"/>
    <col min="8" max="11" width="12.5" style="190" customWidth="1"/>
    <col min="12" max="256" width="8.25" style="190"/>
    <col min="257" max="257" width="2.125" style="190" customWidth="1"/>
    <col min="258" max="258" width="2.375" style="190" customWidth="1"/>
    <col min="259" max="259" width="23.5" style="190" customWidth="1"/>
    <col min="260" max="260" width="35.625" style="190" customWidth="1"/>
    <col min="261" max="261" width="12" style="190" customWidth="1"/>
    <col min="262" max="262" width="14.375" style="190" customWidth="1"/>
    <col min="263" max="263" width="1.875" style="190" customWidth="1"/>
    <col min="264" max="267" width="12.5" style="190" customWidth="1"/>
    <col min="268" max="512" width="8.25" style="190"/>
    <col min="513" max="513" width="2.125" style="190" customWidth="1"/>
    <col min="514" max="514" width="2.375" style="190" customWidth="1"/>
    <col min="515" max="515" width="23.5" style="190" customWidth="1"/>
    <col min="516" max="516" width="35.625" style="190" customWidth="1"/>
    <col min="517" max="517" width="12" style="190" customWidth="1"/>
    <col min="518" max="518" width="14.375" style="190" customWidth="1"/>
    <col min="519" max="519" width="1.875" style="190" customWidth="1"/>
    <col min="520" max="523" width="12.5" style="190" customWidth="1"/>
    <col min="524" max="768" width="8.25" style="190"/>
    <col min="769" max="769" width="2.125" style="190" customWidth="1"/>
    <col min="770" max="770" width="2.375" style="190" customWidth="1"/>
    <col min="771" max="771" width="23.5" style="190" customWidth="1"/>
    <col min="772" max="772" width="35.625" style="190" customWidth="1"/>
    <col min="773" max="773" width="12" style="190" customWidth="1"/>
    <col min="774" max="774" width="14.375" style="190" customWidth="1"/>
    <col min="775" max="775" width="1.875" style="190" customWidth="1"/>
    <col min="776" max="779" width="12.5" style="190" customWidth="1"/>
    <col min="780" max="1024" width="8.25" style="190"/>
    <col min="1025" max="1025" width="2.125" style="190" customWidth="1"/>
    <col min="1026" max="1026" width="2.375" style="190" customWidth="1"/>
    <col min="1027" max="1027" width="23.5" style="190" customWidth="1"/>
    <col min="1028" max="1028" width="35.625" style="190" customWidth="1"/>
    <col min="1029" max="1029" width="12" style="190" customWidth="1"/>
    <col min="1030" max="1030" width="14.375" style="190" customWidth="1"/>
    <col min="1031" max="1031" width="1.875" style="190" customWidth="1"/>
    <col min="1032" max="1035" width="12.5" style="190" customWidth="1"/>
    <col min="1036" max="1280" width="8.25" style="190"/>
    <col min="1281" max="1281" width="2.125" style="190" customWidth="1"/>
    <col min="1282" max="1282" width="2.375" style="190" customWidth="1"/>
    <col min="1283" max="1283" width="23.5" style="190" customWidth="1"/>
    <col min="1284" max="1284" width="35.625" style="190" customWidth="1"/>
    <col min="1285" max="1285" width="12" style="190" customWidth="1"/>
    <col min="1286" max="1286" width="14.375" style="190" customWidth="1"/>
    <col min="1287" max="1287" width="1.875" style="190" customWidth="1"/>
    <col min="1288" max="1291" width="12.5" style="190" customWidth="1"/>
    <col min="1292" max="1536" width="8.25" style="190"/>
    <col min="1537" max="1537" width="2.125" style="190" customWidth="1"/>
    <col min="1538" max="1538" width="2.375" style="190" customWidth="1"/>
    <col min="1539" max="1539" width="23.5" style="190" customWidth="1"/>
    <col min="1540" max="1540" width="35.625" style="190" customWidth="1"/>
    <col min="1541" max="1541" width="12" style="190" customWidth="1"/>
    <col min="1542" max="1542" width="14.375" style="190" customWidth="1"/>
    <col min="1543" max="1543" width="1.875" style="190" customWidth="1"/>
    <col min="1544" max="1547" width="12.5" style="190" customWidth="1"/>
    <col min="1548" max="1792" width="8.25" style="190"/>
    <col min="1793" max="1793" width="2.125" style="190" customWidth="1"/>
    <col min="1794" max="1794" width="2.375" style="190" customWidth="1"/>
    <col min="1795" max="1795" width="23.5" style="190" customWidth="1"/>
    <col min="1796" max="1796" width="35.625" style="190" customWidth="1"/>
    <col min="1797" max="1797" width="12" style="190" customWidth="1"/>
    <col min="1798" max="1798" width="14.375" style="190" customWidth="1"/>
    <col min="1799" max="1799" width="1.875" style="190" customWidth="1"/>
    <col min="1800" max="1803" width="12.5" style="190" customWidth="1"/>
    <col min="1804" max="2048" width="8.25" style="190"/>
    <col min="2049" max="2049" width="2.125" style="190" customWidth="1"/>
    <col min="2050" max="2050" width="2.375" style="190" customWidth="1"/>
    <col min="2051" max="2051" width="23.5" style="190" customWidth="1"/>
    <col min="2052" max="2052" width="35.625" style="190" customWidth="1"/>
    <col min="2053" max="2053" width="12" style="190" customWidth="1"/>
    <col min="2054" max="2054" width="14.375" style="190" customWidth="1"/>
    <col min="2055" max="2055" width="1.875" style="190" customWidth="1"/>
    <col min="2056" max="2059" width="12.5" style="190" customWidth="1"/>
    <col min="2060" max="2304" width="8.25" style="190"/>
    <col min="2305" max="2305" width="2.125" style="190" customWidth="1"/>
    <col min="2306" max="2306" width="2.375" style="190" customWidth="1"/>
    <col min="2307" max="2307" width="23.5" style="190" customWidth="1"/>
    <col min="2308" max="2308" width="35.625" style="190" customWidth="1"/>
    <col min="2309" max="2309" width="12" style="190" customWidth="1"/>
    <col min="2310" max="2310" width="14.375" style="190" customWidth="1"/>
    <col min="2311" max="2311" width="1.875" style="190" customWidth="1"/>
    <col min="2312" max="2315" width="12.5" style="190" customWidth="1"/>
    <col min="2316" max="2560" width="8.25" style="190"/>
    <col min="2561" max="2561" width="2.125" style="190" customWidth="1"/>
    <col min="2562" max="2562" width="2.375" style="190" customWidth="1"/>
    <col min="2563" max="2563" width="23.5" style="190" customWidth="1"/>
    <col min="2564" max="2564" width="35.625" style="190" customWidth="1"/>
    <col min="2565" max="2565" width="12" style="190" customWidth="1"/>
    <col min="2566" max="2566" width="14.375" style="190" customWidth="1"/>
    <col min="2567" max="2567" width="1.875" style="190" customWidth="1"/>
    <col min="2568" max="2571" width="12.5" style="190" customWidth="1"/>
    <col min="2572" max="2816" width="8.25" style="190"/>
    <col min="2817" max="2817" width="2.125" style="190" customWidth="1"/>
    <col min="2818" max="2818" width="2.375" style="190" customWidth="1"/>
    <col min="2819" max="2819" width="23.5" style="190" customWidth="1"/>
    <col min="2820" max="2820" width="35.625" style="190" customWidth="1"/>
    <col min="2821" max="2821" width="12" style="190" customWidth="1"/>
    <col min="2822" max="2822" width="14.375" style="190" customWidth="1"/>
    <col min="2823" max="2823" width="1.875" style="190" customWidth="1"/>
    <col min="2824" max="2827" width="12.5" style="190" customWidth="1"/>
    <col min="2828" max="3072" width="8.25" style="190"/>
    <col min="3073" max="3073" width="2.125" style="190" customWidth="1"/>
    <col min="3074" max="3074" width="2.375" style="190" customWidth="1"/>
    <col min="3075" max="3075" width="23.5" style="190" customWidth="1"/>
    <col min="3076" max="3076" width="35.625" style="190" customWidth="1"/>
    <col min="3077" max="3077" width="12" style="190" customWidth="1"/>
    <col min="3078" max="3078" width="14.375" style="190" customWidth="1"/>
    <col min="3079" max="3079" width="1.875" style="190" customWidth="1"/>
    <col min="3080" max="3083" width="12.5" style="190" customWidth="1"/>
    <col min="3084" max="3328" width="8.25" style="190"/>
    <col min="3329" max="3329" width="2.125" style="190" customWidth="1"/>
    <col min="3330" max="3330" width="2.375" style="190" customWidth="1"/>
    <col min="3331" max="3331" width="23.5" style="190" customWidth="1"/>
    <col min="3332" max="3332" width="35.625" style="190" customWidth="1"/>
    <col min="3333" max="3333" width="12" style="190" customWidth="1"/>
    <col min="3334" max="3334" width="14.375" style="190" customWidth="1"/>
    <col min="3335" max="3335" width="1.875" style="190" customWidth="1"/>
    <col min="3336" max="3339" width="12.5" style="190" customWidth="1"/>
    <col min="3340" max="3584" width="8.25" style="190"/>
    <col min="3585" max="3585" width="2.125" style="190" customWidth="1"/>
    <col min="3586" max="3586" width="2.375" style="190" customWidth="1"/>
    <col min="3587" max="3587" width="23.5" style="190" customWidth="1"/>
    <col min="3588" max="3588" width="35.625" style="190" customWidth="1"/>
    <col min="3589" max="3589" width="12" style="190" customWidth="1"/>
    <col min="3590" max="3590" width="14.375" style="190" customWidth="1"/>
    <col min="3591" max="3591" width="1.875" style="190" customWidth="1"/>
    <col min="3592" max="3595" width="12.5" style="190" customWidth="1"/>
    <col min="3596" max="3840" width="8.25" style="190"/>
    <col min="3841" max="3841" width="2.125" style="190" customWidth="1"/>
    <col min="3842" max="3842" width="2.375" style="190" customWidth="1"/>
    <col min="3843" max="3843" width="23.5" style="190" customWidth="1"/>
    <col min="3844" max="3844" width="35.625" style="190" customWidth="1"/>
    <col min="3845" max="3845" width="12" style="190" customWidth="1"/>
    <col min="3846" max="3846" width="14.375" style="190" customWidth="1"/>
    <col min="3847" max="3847" width="1.875" style="190" customWidth="1"/>
    <col min="3848" max="3851" width="12.5" style="190" customWidth="1"/>
    <col min="3852" max="4096" width="8.25" style="190"/>
    <col min="4097" max="4097" width="2.125" style="190" customWidth="1"/>
    <col min="4098" max="4098" width="2.375" style="190" customWidth="1"/>
    <col min="4099" max="4099" width="23.5" style="190" customWidth="1"/>
    <col min="4100" max="4100" width="35.625" style="190" customWidth="1"/>
    <col min="4101" max="4101" width="12" style="190" customWidth="1"/>
    <col min="4102" max="4102" width="14.375" style="190" customWidth="1"/>
    <col min="4103" max="4103" width="1.875" style="190" customWidth="1"/>
    <col min="4104" max="4107" width="12.5" style="190" customWidth="1"/>
    <col min="4108" max="4352" width="8.25" style="190"/>
    <col min="4353" max="4353" width="2.125" style="190" customWidth="1"/>
    <col min="4354" max="4354" width="2.375" style="190" customWidth="1"/>
    <col min="4355" max="4355" width="23.5" style="190" customWidth="1"/>
    <col min="4356" max="4356" width="35.625" style="190" customWidth="1"/>
    <col min="4357" max="4357" width="12" style="190" customWidth="1"/>
    <col min="4358" max="4358" width="14.375" style="190" customWidth="1"/>
    <col min="4359" max="4359" width="1.875" style="190" customWidth="1"/>
    <col min="4360" max="4363" width="12.5" style="190" customWidth="1"/>
    <col min="4364" max="4608" width="8.25" style="190"/>
    <col min="4609" max="4609" width="2.125" style="190" customWidth="1"/>
    <col min="4610" max="4610" width="2.375" style="190" customWidth="1"/>
    <col min="4611" max="4611" width="23.5" style="190" customWidth="1"/>
    <col min="4612" max="4612" width="35.625" style="190" customWidth="1"/>
    <col min="4613" max="4613" width="12" style="190" customWidth="1"/>
    <col min="4614" max="4614" width="14.375" style="190" customWidth="1"/>
    <col min="4615" max="4615" width="1.875" style="190" customWidth="1"/>
    <col min="4616" max="4619" width="12.5" style="190" customWidth="1"/>
    <col min="4620" max="4864" width="8.25" style="190"/>
    <col min="4865" max="4865" width="2.125" style="190" customWidth="1"/>
    <col min="4866" max="4866" width="2.375" style="190" customWidth="1"/>
    <col min="4867" max="4867" width="23.5" style="190" customWidth="1"/>
    <col min="4868" max="4868" width="35.625" style="190" customWidth="1"/>
    <col min="4869" max="4869" width="12" style="190" customWidth="1"/>
    <col min="4870" max="4870" width="14.375" style="190" customWidth="1"/>
    <col min="4871" max="4871" width="1.875" style="190" customWidth="1"/>
    <col min="4872" max="4875" width="12.5" style="190" customWidth="1"/>
    <col min="4876" max="5120" width="8.25" style="190"/>
    <col min="5121" max="5121" width="2.125" style="190" customWidth="1"/>
    <col min="5122" max="5122" width="2.375" style="190" customWidth="1"/>
    <col min="5123" max="5123" width="23.5" style="190" customWidth="1"/>
    <col min="5124" max="5124" width="35.625" style="190" customWidth="1"/>
    <col min="5125" max="5125" width="12" style="190" customWidth="1"/>
    <col min="5126" max="5126" width="14.375" style="190" customWidth="1"/>
    <col min="5127" max="5127" width="1.875" style="190" customWidth="1"/>
    <col min="5128" max="5131" width="12.5" style="190" customWidth="1"/>
    <col min="5132" max="5376" width="8.25" style="190"/>
    <col min="5377" max="5377" width="2.125" style="190" customWidth="1"/>
    <col min="5378" max="5378" width="2.375" style="190" customWidth="1"/>
    <col min="5379" max="5379" width="23.5" style="190" customWidth="1"/>
    <col min="5380" max="5380" width="35.625" style="190" customWidth="1"/>
    <col min="5381" max="5381" width="12" style="190" customWidth="1"/>
    <col min="5382" max="5382" width="14.375" style="190" customWidth="1"/>
    <col min="5383" max="5383" width="1.875" style="190" customWidth="1"/>
    <col min="5384" max="5387" width="12.5" style="190" customWidth="1"/>
    <col min="5388" max="5632" width="8.25" style="190"/>
    <col min="5633" max="5633" width="2.125" style="190" customWidth="1"/>
    <col min="5634" max="5634" width="2.375" style="190" customWidth="1"/>
    <col min="5635" max="5635" width="23.5" style="190" customWidth="1"/>
    <col min="5636" max="5636" width="35.625" style="190" customWidth="1"/>
    <col min="5637" max="5637" width="12" style="190" customWidth="1"/>
    <col min="5638" max="5638" width="14.375" style="190" customWidth="1"/>
    <col min="5639" max="5639" width="1.875" style="190" customWidth="1"/>
    <col min="5640" max="5643" width="12.5" style="190" customWidth="1"/>
    <col min="5644" max="5888" width="8.25" style="190"/>
    <col min="5889" max="5889" width="2.125" style="190" customWidth="1"/>
    <col min="5890" max="5890" width="2.375" style="190" customWidth="1"/>
    <col min="5891" max="5891" width="23.5" style="190" customWidth="1"/>
    <col min="5892" max="5892" width="35.625" style="190" customWidth="1"/>
    <col min="5893" max="5893" width="12" style="190" customWidth="1"/>
    <col min="5894" max="5894" width="14.375" style="190" customWidth="1"/>
    <col min="5895" max="5895" width="1.875" style="190" customWidth="1"/>
    <col min="5896" max="5899" width="12.5" style="190" customWidth="1"/>
    <col min="5900" max="6144" width="8.25" style="190"/>
    <col min="6145" max="6145" width="2.125" style="190" customWidth="1"/>
    <col min="6146" max="6146" width="2.375" style="190" customWidth="1"/>
    <col min="6147" max="6147" width="23.5" style="190" customWidth="1"/>
    <col min="6148" max="6148" width="35.625" style="190" customWidth="1"/>
    <col min="6149" max="6149" width="12" style="190" customWidth="1"/>
    <col min="6150" max="6150" width="14.375" style="190" customWidth="1"/>
    <col min="6151" max="6151" width="1.875" style="190" customWidth="1"/>
    <col min="6152" max="6155" width="12.5" style="190" customWidth="1"/>
    <col min="6156" max="6400" width="8.25" style="190"/>
    <col min="6401" max="6401" width="2.125" style="190" customWidth="1"/>
    <col min="6402" max="6402" width="2.375" style="190" customWidth="1"/>
    <col min="6403" max="6403" width="23.5" style="190" customWidth="1"/>
    <col min="6404" max="6404" width="35.625" style="190" customWidth="1"/>
    <col min="6405" max="6405" width="12" style="190" customWidth="1"/>
    <col min="6406" max="6406" width="14.375" style="190" customWidth="1"/>
    <col min="6407" max="6407" width="1.875" style="190" customWidth="1"/>
    <col min="6408" max="6411" width="12.5" style="190" customWidth="1"/>
    <col min="6412" max="6656" width="8.25" style="190"/>
    <col min="6657" max="6657" width="2.125" style="190" customWidth="1"/>
    <col min="6658" max="6658" width="2.375" style="190" customWidth="1"/>
    <col min="6659" max="6659" width="23.5" style="190" customWidth="1"/>
    <col min="6660" max="6660" width="35.625" style="190" customWidth="1"/>
    <col min="6661" max="6661" width="12" style="190" customWidth="1"/>
    <col min="6662" max="6662" width="14.375" style="190" customWidth="1"/>
    <col min="6663" max="6663" width="1.875" style="190" customWidth="1"/>
    <col min="6664" max="6667" width="12.5" style="190" customWidth="1"/>
    <col min="6668" max="6912" width="8.25" style="190"/>
    <col min="6913" max="6913" width="2.125" style="190" customWidth="1"/>
    <col min="6914" max="6914" width="2.375" style="190" customWidth="1"/>
    <col min="6915" max="6915" width="23.5" style="190" customWidth="1"/>
    <col min="6916" max="6916" width="35.625" style="190" customWidth="1"/>
    <col min="6917" max="6917" width="12" style="190" customWidth="1"/>
    <col min="6918" max="6918" width="14.375" style="190" customWidth="1"/>
    <col min="6919" max="6919" width="1.875" style="190" customWidth="1"/>
    <col min="6920" max="6923" width="12.5" style="190" customWidth="1"/>
    <col min="6924" max="7168" width="8.25" style="190"/>
    <col min="7169" max="7169" width="2.125" style="190" customWidth="1"/>
    <col min="7170" max="7170" width="2.375" style="190" customWidth="1"/>
    <col min="7171" max="7171" width="23.5" style="190" customWidth="1"/>
    <col min="7172" max="7172" width="35.625" style="190" customWidth="1"/>
    <col min="7173" max="7173" width="12" style="190" customWidth="1"/>
    <col min="7174" max="7174" width="14.375" style="190" customWidth="1"/>
    <col min="7175" max="7175" width="1.875" style="190" customWidth="1"/>
    <col min="7176" max="7179" width="12.5" style="190" customWidth="1"/>
    <col min="7180" max="7424" width="8.25" style="190"/>
    <col min="7425" max="7425" width="2.125" style="190" customWidth="1"/>
    <col min="7426" max="7426" width="2.375" style="190" customWidth="1"/>
    <col min="7427" max="7427" width="23.5" style="190" customWidth="1"/>
    <col min="7428" max="7428" width="35.625" style="190" customWidth="1"/>
    <col min="7429" max="7429" width="12" style="190" customWidth="1"/>
    <col min="7430" max="7430" width="14.375" style="190" customWidth="1"/>
    <col min="7431" max="7431" width="1.875" style="190" customWidth="1"/>
    <col min="7432" max="7435" width="12.5" style="190" customWidth="1"/>
    <col min="7436" max="7680" width="8.25" style="190"/>
    <col min="7681" max="7681" width="2.125" style="190" customWidth="1"/>
    <col min="7682" max="7682" width="2.375" style="190" customWidth="1"/>
    <col min="7683" max="7683" width="23.5" style="190" customWidth="1"/>
    <col min="7684" max="7684" width="35.625" style="190" customWidth="1"/>
    <col min="7685" max="7685" width="12" style="190" customWidth="1"/>
    <col min="7686" max="7686" width="14.375" style="190" customWidth="1"/>
    <col min="7687" max="7687" width="1.875" style="190" customWidth="1"/>
    <col min="7688" max="7691" width="12.5" style="190" customWidth="1"/>
    <col min="7692" max="7936" width="8.25" style="190"/>
    <col min="7937" max="7937" width="2.125" style="190" customWidth="1"/>
    <col min="7938" max="7938" width="2.375" style="190" customWidth="1"/>
    <col min="7939" max="7939" width="23.5" style="190" customWidth="1"/>
    <col min="7940" max="7940" width="35.625" style="190" customWidth="1"/>
    <col min="7941" max="7941" width="12" style="190" customWidth="1"/>
    <col min="7942" max="7942" width="14.375" style="190" customWidth="1"/>
    <col min="7943" max="7943" width="1.875" style="190" customWidth="1"/>
    <col min="7944" max="7947" width="12.5" style="190" customWidth="1"/>
    <col min="7948" max="8192" width="8.25" style="190"/>
    <col min="8193" max="8193" width="2.125" style="190" customWidth="1"/>
    <col min="8194" max="8194" width="2.375" style="190" customWidth="1"/>
    <col min="8195" max="8195" width="23.5" style="190" customWidth="1"/>
    <col min="8196" max="8196" width="35.625" style="190" customWidth="1"/>
    <col min="8197" max="8197" width="12" style="190" customWidth="1"/>
    <col min="8198" max="8198" width="14.375" style="190" customWidth="1"/>
    <col min="8199" max="8199" width="1.875" style="190" customWidth="1"/>
    <col min="8200" max="8203" width="12.5" style="190" customWidth="1"/>
    <col min="8204" max="8448" width="8.25" style="190"/>
    <col min="8449" max="8449" width="2.125" style="190" customWidth="1"/>
    <col min="8450" max="8450" width="2.375" style="190" customWidth="1"/>
    <col min="8451" max="8451" width="23.5" style="190" customWidth="1"/>
    <col min="8452" max="8452" width="35.625" style="190" customWidth="1"/>
    <col min="8453" max="8453" width="12" style="190" customWidth="1"/>
    <col min="8454" max="8454" width="14.375" style="190" customWidth="1"/>
    <col min="8455" max="8455" width="1.875" style="190" customWidth="1"/>
    <col min="8456" max="8459" width="12.5" style="190" customWidth="1"/>
    <col min="8460" max="8704" width="8.25" style="190"/>
    <col min="8705" max="8705" width="2.125" style="190" customWidth="1"/>
    <col min="8706" max="8706" width="2.375" style="190" customWidth="1"/>
    <col min="8707" max="8707" width="23.5" style="190" customWidth="1"/>
    <col min="8708" max="8708" width="35.625" style="190" customWidth="1"/>
    <col min="8709" max="8709" width="12" style="190" customWidth="1"/>
    <col min="8710" max="8710" width="14.375" style="190" customWidth="1"/>
    <col min="8711" max="8711" width="1.875" style="190" customWidth="1"/>
    <col min="8712" max="8715" width="12.5" style="190" customWidth="1"/>
    <col min="8716" max="8960" width="8.25" style="190"/>
    <col min="8961" max="8961" width="2.125" style="190" customWidth="1"/>
    <col min="8962" max="8962" width="2.375" style="190" customWidth="1"/>
    <col min="8963" max="8963" width="23.5" style="190" customWidth="1"/>
    <col min="8964" max="8964" width="35.625" style="190" customWidth="1"/>
    <col min="8965" max="8965" width="12" style="190" customWidth="1"/>
    <col min="8966" max="8966" width="14.375" style="190" customWidth="1"/>
    <col min="8967" max="8967" width="1.875" style="190" customWidth="1"/>
    <col min="8968" max="8971" width="12.5" style="190" customWidth="1"/>
    <col min="8972" max="9216" width="8.25" style="190"/>
    <col min="9217" max="9217" width="2.125" style="190" customWidth="1"/>
    <col min="9218" max="9218" width="2.375" style="190" customWidth="1"/>
    <col min="9219" max="9219" width="23.5" style="190" customWidth="1"/>
    <col min="9220" max="9220" width="35.625" style="190" customWidth="1"/>
    <col min="9221" max="9221" width="12" style="190" customWidth="1"/>
    <col min="9222" max="9222" width="14.375" style="190" customWidth="1"/>
    <col min="9223" max="9223" width="1.875" style="190" customWidth="1"/>
    <col min="9224" max="9227" width="12.5" style="190" customWidth="1"/>
    <col min="9228" max="9472" width="8.25" style="190"/>
    <col min="9473" max="9473" width="2.125" style="190" customWidth="1"/>
    <col min="9474" max="9474" width="2.375" style="190" customWidth="1"/>
    <col min="9475" max="9475" width="23.5" style="190" customWidth="1"/>
    <col min="9476" max="9476" width="35.625" style="190" customWidth="1"/>
    <col min="9477" max="9477" width="12" style="190" customWidth="1"/>
    <col min="9478" max="9478" width="14.375" style="190" customWidth="1"/>
    <col min="9479" max="9479" width="1.875" style="190" customWidth="1"/>
    <col min="9480" max="9483" width="12.5" style="190" customWidth="1"/>
    <col min="9484" max="9728" width="8.25" style="190"/>
    <col min="9729" max="9729" width="2.125" style="190" customWidth="1"/>
    <col min="9730" max="9730" width="2.375" style="190" customWidth="1"/>
    <col min="9731" max="9731" width="23.5" style="190" customWidth="1"/>
    <col min="9732" max="9732" width="35.625" style="190" customWidth="1"/>
    <col min="9733" max="9733" width="12" style="190" customWidth="1"/>
    <col min="9734" max="9734" width="14.375" style="190" customWidth="1"/>
    <col min="9735" max="9735" width="1.875" style="190" customWidth="1"/>
    <col min="9736" max="9739" width="12.5" style="190" customWidth="1"/>
    <col min="9740" max="9984" width="8.25" style="190"/>
    <col min="9985" max="9985" width="2.125" style="190" customWidth="1"/>
    <col min="9986" max="9986" width="2.375" style="190" customWidth="1"/>
    <col min="9987" max="9987" width="23.5" style="190" customWidth="1"/>
    <col min="9988" max="9988" width="35.625" style="190" customWidth="1"/>
    <col min="9989" max="9989" width="12" style="190" customWidth="1"/>
    <col min="9990" max="9990" width="14.375" style="190" customWidth="1"/>
    <col min="9991" max="9991" width="1.875" style="190" customWidth="1"/>
    <col min="9992" max="9995" width="12.5" style="190" customWidth="1"/>
    <col min="9996" max="10240" width="8.25" style="190"/>
    <col min="10241" max="10241" width="2.125" style="190" customWidth="1"/>
    <col min="10242" max="10242" width="2.375" style="190" customWidth="1"/>
    <col min="10243" max="10243" width="23.5" style="190" customWidth="1"/>
    <col min="10244" max="10244" width="35.625" style="190" customWidth="1"/>
    <col min="10245" max="10245" width="12" style="190" customWidth="1"/>
    <col min="10246" max="10246" width="14.375" style="190" customWidth="1"/>
    <col min="10247" max="10247" width="1.875" style="190" customWidth="1"/>
    <col min="10248" max="10251" width="12.5" style="190" customWidth="1"/>
    <col min="10252" max="10496" width="8.25" style="190"/>
    <col min="10497" max="10497" width="2.125" style="190" customWidth="1"/>
    <col min="10498" max="10498" width="2.375" style="190" customWidth="1"/>
    <col min="10499" max="10499" width="23.5" style="190" customWidth="1"/>
    <col min="10500" max="10500" width="35.625" style="190" customWidth="1"/>
    <col min="10501" max="10501" width="12" style="190" customWidth="1"/>
    <col min="10502" max="10502" width="14.375" style="190" customWidth="1"/>
    <col min="10503" max="10503" width="1.875" style="190" customWidth="1"/>
    <col min="10504" max="10507" width="12.5" style="190" customWidth="1"/>
    <col min="10508" max="10752" width="8.25" style="190"/>
    <col min="10753" max="10753" width="2.125" style="190" customWidth="1"/>
    <col min="10754" max="10754" width="2.375" style="190" customWidth="1"/>
    <col min="10755" max="10755" width="23.5" style="190" customWidth="1"/>
    <col min="10756" max="10756" width="35.625" style="190" customWidth="1"/>
    <col min="10757" max="10757" width="12" style="190" customWidth="1"/>
    <col min="10758" max="10758" width="14.375" style="190" customWidth="1"/>
    <col min="10759" max="10759" width="1.875" style="190" customWidth="1"/>
    <col min="10760" max="10763" width="12.5" style="190" customWidth="1"/>
    <col min="10764" max="11008" width="8.25" style="190"/>
    <col min="11009" max="11009" width="2.125" style="190" customWidth="1"/>
    <col min="11010" max="11010" width="2.375" style="190" customWidth="1"/>
    <col min="11011" max="11011" width="23.5" style="190" customWidth="1"/>
    <col min="11012" max="11012" width="35.625" style="190" customWidth="1"/>
    <col min="11013" max="11013" width="12" style="190" customWidth="1"/>
    <col min="11014" max="11014" width="14.375" style="190" customWidth="1"/>
    <col min="11015" max="11015" width="1.875" style="190" customWidth="1"/>
    <col min="11016" max="11019" width="12.5" style="190" customWidth="1"/>
    <col min="11020" max="11264" width="8.25" style="190"/>
    <col min="11265" max="11265" width="2.125" style="190" customWidth="1"/>
    <col min="11266" max="11266" width="2.375" style="190" customWidth="1"/>
    <col min="11267" max="11267" width="23.5" style="190" customWidth="1"/>
    <col min="11268" max="11268" width="35.625" style="190" customWidth="1"/>
    <col min="11269" max="11269" width="12" style="190" customWidth="1"/>
    <col min="11270" max="11270" width="14.375" style="190" customWidth="1"/>
    <col min="11271" max="11271" width="1.875" style="190" customWidth="1"/>
    <col min="11272" max="11275" width="12.5" style="190" customWidth="1"/>
    <col min="11276" max="11520" width="8.25" style="190"/>
    <col min="11521" max="11521" width="2.125" style="190" customWidth="1"/>
    <col min="11522" max="11522" width="2.375" style="190" customWidth="1"/>
    <col min="11523" max="11523" width="23.5" style="190" customWidth="1"/>
    <col min="11524" max="11524" width="35.625" style="190" customWidth="1"/>
    <col min="11525" max="11525" width="12" style="190" customWidth="1"/>
    <col min="11526" max="11526" width="14.375" style="190" customWidth="1"/>
    <col min="11527" max="11527" width="1.875" style="190" customWidth="1"/>
    <col min="11528" max="11531" width="12.5" style="190" customWidth="1"/>
    <col min="11532" max="11776" width="8.25" style="190"/>
    <col min="11777" max="11777" width="2.125" style="190" customWidth="1"/>
    <col min="11778" max="11778" width="2.375" style="190" customWidth="1"/>
    <col min="11779" max="11779" width="23.5" style="190" customWidth="1"/>
    <col min="11780" max="11780" width="35.625" style="190" customWidth="1"/>
    <col min="11781" max="11781" width="12" style="190" customWidth="1"/>
    <col min="11782" max="11782" width="14.375" style="190" customWidth="1"/>
    <col min="11783" max="11783" width="1.875" style="190" customWidth="1"/>
    <col min="11784" max="11787" width="12.5" style="190" customWidth="1"/>
    <col min="11788" max="12032" width="8.25" style="190"/>
    <col min="12033" max="12033" width="2.125" style="190" customWidth="1"/>
    <col min="12034" max="12034" width="2.375" style="190" customWidth="1"/>
    <col min="12035" max="12035" width="23.5" style="190" customWidth="1"/>
    <col min="12036" max="12036" width="35.625" style="190" customWidth="1"/>
    <col min="12037" max="12037" width="12" style="190" customWidth="1"/>
    <col min="12038" max="12038" width="14.375" style="190" customWidth="1"/>
    <col min="12039" max="12039" width="1.875" style="190" customWidth="1"/>
    <col min="12040" max="12043" width="12.5" style="190" customWidth="1"/>
    <col min="12044" max="12288" width="8.25" style="190"/>
    <col min="12289" max="12289" width="2.125" style="190" customWidth="1"/>
    <col min="12290" max="12290" width="2.375" style="190" customWidth="1"/>
    <col min="12291" max="12291" width="23.5" style="190" customWidth="1"/>
    <col min="12292" max="12292" width="35.625" style="190" customWidth="1"/>
    <col min="12293" max="12293" width="12" style="190" customWidth="1"/>
    <col min="12294" max="12294" width="14.375" style="190" customWidth="1"/>
    <col min="12295" max="12295" width="1.875" style="190" customWidth="1"/>
    <col min="12296" max="12299" width="12.5" style="190" customWidth="1"/>
    <col min="12300" max="12544" width="8.25" style="190"/>
    <col min="12545" max="12545" width="2.125" style="190" customWidth="1"/>
    <col min="12546" max="12546" width="2.375" style="190" customWidth="1"/>
    <col min="12547" max="12547" width="23.5" style="190" customWidth="1"/>
    <col min="12548" max="12548" width="35.625" style="190" customWidth="1"/>
    <col min="12549" max="12549" width="12" style="190" customWidth="1"/>
    <col min="12550" max="12550" width="14.375" style="190" customWidth="1"/>
    <col min="12551" max="12551" width="1.875" style="190" customWidth="1"/>
    <col min="12552" max="12555" width="12.5" style="190" customWidth="1"/>
    <col min="12556" max="12800" width="8.25" style="190"/>
    <col min="12801" max="12801" width="2.125" style="190" customWidth="1"/>
    <col min="12802" max="12802" width="2.375" style="190" customWidth="1"/>
    <col min="12803" max="12803" width="23.5" style="190" customWidth="1"/>
    <col min="12804" max="12804" width="35.625" style="190" customWidth="1"/>
    <col min="12805" max="12805" width="12" style="190" customWidth="1"/>
    <col min="12806" max="12806" width="14.375" style="190" customWidth="1"/>
    <col min="12807" max="12807" width="1.875" style="190" customWidth="1"/>
    <col min="12808" max="12811" width="12.5" style="190" customWidth="1"/>
    <col min="12812" max="13056" width="8.25" style="190"/>
    <col min="13057" max="13057" width="2.125" style="190" customWidth="1"/>
    <col min="13058" max="13058" width="2.375" style="190" customWidth="1"/>
    <col min="13059" max="13059" width="23.5" style="190" customWidth="1"/>
    <col min="13060" max="13060" width="35.625" style="190" customWidth="1"/>
    <col min="13061" max="13061" width="12" style="190" customWidth="1"/>
    <col min="13062" max="13062" width="14.375" style="190" customWidth="1"/>
    <col min="13063" max="13063" width="1.875" style="190" customWidth="1"/>
    <col min="13064" max="13067" width="12.5" style="190" customWidth="1"/>
    <col min="13068" max="13312" width="8.25" style="190"/>
    <col min="13313" max="13313" width="2.125" style="190" customWidth="1"/>
    <col min="13314" max="13314" width="2.375" style="190" customWidth="1"/>
    <col min="13315" max="13315" width="23.5" style="190" customWidth="1"/>
    <col min="13316" max="13316" width="35.625" style="190" customWidth="1"/>
    <col min="13317" max="13317" width="12" style="190" customWidth="1"/>
    <col min="13318" max="13318" width="14.375" style="190" customWidth="1"/>
    <col min="13319" max="13319" width="1.875" style="190" customWidth="1"/>
    <col min="13320" max="13323" width="12.5" style="190" customWidth="1"/>
    <col min="13324" max="13568" width="8.25" style="190"/>
    <col min="13569" max="13569" width="2.125" style="190" customWidth="1"/>
    <col min="13570" max="13570" width="2.375" style="190" customWidth="1"/>
    <col min="13571" max="13571" width="23.5" style="190" customWidth="1"/>
    <col min="13572" max="13572" width="35.625" style="190" customWidth="1"/>
    <col min="13573" max="13573" width="12" style="190" customWidth="1"/>
    <col min="13574" max="13574" width="14.375" style="190" customWidth="1"/>
    <col min="13575" max="13575" width="1.875" style="190" customWidth="1"/>
    <col min="13576" max="13579" width="12.5" style="190" customWidth="1"/>
    <col min="13580" max="13824" width="8.25" style="190"/>
    <col min="13825" max="13825" width="2.125" style="190" customWidth="1"/>
    <col min="13826" max="13826" width="2.375" style="190" customWidth="1"/>
    <col min="13827" max="13827" width="23.5" style="190" customWidth="1"/>
    <col min="13828" max="13828" width="35.625" style="190" customWidth="1"/>
    <col min="13829" max="13829" width="12" style="190" customWidth="1"/>
    <col min="13830" max="13830" width="14.375" style="190" customWidth="1"/>
    <col min="13831" max="13831" width="1.875" style="190" customWidth="1"/>
    <col min="13832" max="13835" width="12.5" style="190" customWidth="1"/>
    <col min="13836" max="14080" width="8.25" style="190"/>
    <col min="14081" max="14081" width="2.125" style="190" customWidth="1"/>
    <col min="14082" max="14082" width="2.375" style="190" customWidth="1"/>
    <col min="14083" max="14083" width="23.5" style="190" customWidth="1"/>
    <col min="14084" max="14084" width="35.625" style="190" customWidth="1"/>
    <col min="14085" max="14085" width="12" style="190" customWidth="1"/>
    <col min="14086" max="14086" width="14.375" style="190" customWidth="1"/>
    <col min="14087" max="14087" width="1.875" style="190" customWidth="1"/>
    <col min="14088" max="14091" width="12.5" style="190" customWidth="1"/>
    <col min="14092" max="14336" width="8.25" style="190"/>
    <col min="14337" max="14337" width="2.125" style="190" customWidth="1"/>
    <col min="14338" max="14338" width="2.375" style="190" customWidth="1"/>
    <col min="14339" max="14339" width="23.5" style="190" customWidth="1"/>
    <col min="14340" max="14340" width="35.625" style="190" customWidth="1"/>
    <col min="14341" max="14341" width="12" style="190" customWidth="1"/>
    <col min="14342" max="14342" width="14.375" style="190" customWidth="1"/>
    <col min="14343" max="14343" width="1.875" style="190" customWidth="1"/>
    <col min="14344" max="14347" width="12.5" style="190" customWidth="1"/>
    <col min="14348" max="14592" width="8.25" style="190"/>
    <col min="14593" max="14593" width="2.125" style="190" customWidth="1"/>
    <col min="14594" max="14594" width="2.375" style="190" customWidth="1"/>
    <col min="14595" max="14595" width="23.5" style="190" customWidth="1"/>
    <col min="14596" max="14596" width="35.625" style="190" customWidth="1"/>
    <col min="14597" max="14597" width="12" style="190" customWidth="1"/>
    <col min="14598" max="14598" width="14.375" style="190" customWidth="1"/>
    <col min="14599" max="14599" width="1.875" style="190" customWidth="1"/>
    <col min="14600" max="14603" width="12.5" style="190" customWidth="1"/>
    <col min="14604" max="14848" width="8.25" style="190"/>
    <col min="14849" max="14849" width="2.125" style="190" customWidth="1"/>
    <col min="14850" max="14850" width="2.375" style="190" customWidth="1"/>
    <col min="14851" max="14851" width="23.5" style="190" customWidth="1"/>
    <col min="14852" max="14852" width="35.625" style="190" customWidth="1"/>
    <col min="14853" max="14853" width="12" style="190" customWidth="1"/>
    <col min="14854" max="14854" width="14.375" style="190" customWidth="1"/>
    <col min="14855" max="14855" width="1.875" style="190" customWidth="1"/>
    <col min="14856" max="14859" width="12.5" style="190" customWidth="1"/>
    <col min="14860" max="15104" width="8.25" style="190"/>
    <col min="15105" max="15105" width="2.125" style="190" customWidth="1"/>
    <col min="15106" max="15106" width="2.375" style="190" customWidth="1"/>
    <col min="15107" max="15107" width="23.5" style="190" customWidth="1"/>
    <col min="15108" max="15108" width="35.625" style="190" customWidth="1"/>
    <col min="15109" max="15109" width="12" style="190" customWidth="1"/>
    <col min="15110" max="15110" width="14.375" style="190" customWidth="1"/>
    <col min="15111" max="15111" width="1.875" style="190" customWidth="1"/>
    <col min="15112" max="15115" width="12.5" style="190" customWidth="1"/>
    <col min="15116" max="15360" width="8.25" style="190"/>
    <col min="15361" max="15361" width="2.125" style="190" customWidth="1"/>
    <col min="15362" max="15362" width="2.375" style="190" customWidth="1"/>
    <col min="15363" max="15363" width="23.5" style="190" customWidth="1"/>
    <col min="15364" max="15364" width="35.625" style="190" customWidth="1"/>
    <col min="15365" max="15365" width="12" style="190" customWidth="1"/>
    <col min="15366" max="15366" width="14.375" style="190" customWidth="1"/>
    <col min="15367" max="15367" width="1.875" style="190" customWidth="1"/>
    <col min="15368" max="15371" width="12.5" style="190" customWidth="1"/>
    <col min="15372" max="15616" width="8.25" style="190"/>
    <col min="15617" max="15617" width="2.125" style="190" customWidth="1"/>
    <col min="15618" max="15618" width="2.375" style="190" customWidth="1"/>
    <col min="15619" max="15619" width="23.5" style="190" customWidth="1"/>
    <col min="15620" max="15620" width="35.625" style="190" customWidth="1"/>
    <col min="15621" max="15621" width="12" style="190" customWidth="1"/>
    <col min="15622" max="15622" width="14.375" style="190" customWidth="1"/>
    <col min="15623" max="15623" width="1.875" style="190" customWidth="1"/>
    <col min="15624" max="15627" width="12.5" style="190" customWidth="1"/>
    <col min="15628" max="15872" width="8.25" style="190"/>
    <col min="15873" max="15873" width="2.125" style="190" customWidth="1"/>
    <col min="15874" max="15874" width="2.375" style="190" customWidth="1"/>
    <col min="15875" max="15875" width="23.5" style="190" customWidth="1"/>
    <col min="15876" max="15876" width="35.625" style="190" customWidth="1"/>
    <col min="15877" max="15877" width="12" style="190" customWidth="1"/>
    <col min="15878" max="15878" width="14.375" style="190" customWidth="1"/>
    <col min="15879" max="15879" width="1.875" style="190" customWidth="1"/>
    <col min="15880" max="15883" width="12.5" style="190" customWidth="1"/>
    <col min="15884" max="16128" width="8.25" style="190"/>
    <col min="16129" max="16129" width="2.125" style="190" customWidth="1"/>
    <col min="16130" max="16130" width="2.375" style="190" customWidth="1"/>
    <col min="16131" max="16131" width="23.5" style="190" customWidth="1"/>
    <col min="16132" max="16132" width="35.625" style="190" customWidth="1"/>
    <col min="16133" max="16133" width="12" style="190" customWidth="1"/>
    <col min="16134" max="16134" width="14.375" style="190" customWidth="1"/>
    <col min="16135" max="16135" width="1.875" style="190" customWidth="1"/>
    <col min="16136" max="16139" width="12.5" style="190" customWidth="1"/>
    <col min="16140" max="16384" width="8.25" style="190"/>
  </cols>
  <sheetData>
    <row r="1" spans="1:14" s="180" customFormat="1" ht="20.100000000000001" customHeight="1">
      <c r="B1" s="3384" t="s">
        <v>261</v>
      </c>
      <c r="C1" s="3385"/>
      <c r="D1" s="3385"/>
      <c r="E1" s="3385"/>
      <c r="F1" s="3385"/>
      <c r="G1" s="181"/>
      <c r="H1" s="182"/>
      <c r="I1" s="182"/>
      <c r="J1" s="182"/>
      <c r="K1" s="182"/>
      <c r="L1" s="183"/>
      <c r="M1" s="183"/>
      <c r="N1" s="183"/>
    </row>
    <row r="2" spans="1:14" s="180" customFormat="1" ht="8.25" customHeight="1">
      <c r="A2" s="184"/>
      <c r="B2" s="185"/>
      <c r="C2" s="185"/>
      <c r="D2" s="185"/>
      <c r="E2" s="185"/>
      <c r="F2" s="185"/>
      <c r="G2" s="185"/>
      <c r="H2" s="182"/>
      <c r="I2" s="182"/>
      <c r="J2" s="182"/>
      <c r="K2" s="182"/>
      <c r="L2" s="183"/>
      <c r="M2" s="183"/>
      <c r="N2" s="183"/>
    </row>
    <row r="3" spans="1:14" s="180" customFormat="1" ht="8.25" customHeight="1">
      <c r="A3" s="184"/>
      <c r="B3" s="185"/>
      <c r="C3" s="185"/>
      <c r="D3" s="185"/>
      <c r="E3" s="185"/>
      <c r="F3" s="185"/>
      <c r="G3" s="185"/>
      <c r="H3" s="182"/>
      <c r="I3" s="182"/>
      <c r="J3" s="182"/>
      <c r="K3" s="182"/>
      <c r="L3" s="183"/>
      <c r="M3" s="183"/>
      <c r="N3" s="183"/>
    </row>
    <row r="4" spans="1:14" s="180" customFormat="1" ht="19.5" customHeight="1" thickBot="1">
      <c r="A4" s="294"/>
      <c r="B4" s="295" t="s">
        <v>262</v>
      </c>
      <c r="C4" s="295"/>
      <c r="D4" s="295"/>
      <c r="E4" s="295"/>
      <c r="F4" s="295"/>
      <c r="G4" s="295"/>
      <c r="H4" s="182"/>
      <c r="I4" s="182"/>
      <c r="J4" s="182"/>
      <c r="K4" s="182"/>
      <c r="L4" s="183"/>
      <c r="M4" s="183"/>
      <c r="N4" s="183"/>
    </row>
    <row r="5" spans="1:14" s="187" customFormat="1" ht="20.100000000000001" customHeight="1">
      <c r="A5" s="186"/>
      <c r="B5" s="3386" t="s">
        <v>171</v>
      </c>
      <c r="C5" s="3387"/>
      <c r="D5" s="3390" t="s">
        <v>172</v>
      </c>
      <c r="E5" s="3392" t="s">
        <v>173</v>
      </c>
      <c r="F5" s="3393"/>
    </row>
    <row r="6" spans="1:14" s="187" customFormat="1" ht="20.100000000000001" customHeight="1" thickBot="1">
      <c r="A6" s="186"/>
      <c r="B6" s="3388"/>
      <c r="C6" s="3389"/>
      <c r="D6" s="3391"/>
      <c r="E6" s="188" t="s">
        <v>174</v>
      </c>
      <c r="F6" s="189" t="s">
        <v>175</v>
      </c>
    </row>
    <row r="7" spans="1:14" s="187" customFormat="1" ht="20.100000000000001" customHeight="1">
      <c r="A7" s="186"/>
      <c r="B7" s="3394"/>
      <c r="C7" s="3395"/>
      <c r="D7" s="560"/>
      <c r="E7" s="561"/>
      <c r="F7" s="3396">
        <f>SUM(E7:E13)</f>
        <v>0</v>
      </c>
    </row>
    <row r="8" spans="1:14" s="187" customFormat="1" ht="20.100000000000001" customHeight="1">
      <c r="A8" s="186"/>
      <c r="B8" s="3398"/>
      <c r="C8" s="3399"/>
      <c r="D8" s="562"/>
      <c r="E8" s="563"/>
      <c r="F8" s="3396"/>
    </row>
    <row r="9" spans="1:14" s="187" customFormat="1" ht="20.100000000000001" customHeight="1">
      <c r="A9" s="186"/>
      <c r="B9" s="3398"/>
      <c r="C9" s="3399"/>
      <c r="D9" s="562"/>
      <c r="E9" s="563"/>
      <c r="F9" s="3396"/>
    </row>
    <row r="10" spans="1:14" s="187" customFormat="1" ht="20.100000000000001" customHeight="1">
      <c r="A10" s="186"/>
      <c r="B10" s="3398"/>
      <c r="C10" s="3399"/>
      <c r="D10" s="562"/>
      <c r="E10" s="563"/>
      <c r="F10" s="3396"/>
    </row>
    <row r="11" spans="1:14" s="187" customFormat="1" ht="20.100000000000001" customHeight="1">
      <c r="A11" s="186"/>
      <c r="B11" s="3398"/>
      <c r="C11" s="3399"/>
      <c r="D11" s="562"/>
      <c r="E11" s="563"/>
      <c r="F11" s="3396"/>
    </row>
    <row r="12" spans="1:14" s="187" customFormat="1" ht="20.100000000000001" customHeight="1">
      <c r="A12" s="186"/>
      <c r="B12" s="3398"/>
      <c r="C12" s="3399"/>
      <c r="D12" s="562"/>
      <c r="E12" s="563"/>
      <c r="F12" s="3396"/>
    </row>
    <row r="13" spans="1:14" s="187" customFormat="1" ht="20.100000000000001" customHeight="1" thickBot="1">
      <c r="A13" s="186"/>
      <c r="B13" s="3400"/>
      <c r="C13" s="3401"/>
      <c r="D13" s="564"/>
      <c r="E13" s="565"/>
      <c r="F13" s="3397"/>
    </row>
    <row r="14" spans="1:14" s="187" customFormat="1" ht="20.100000000000001" customHeight="1">
      <c r="A14" s="186"/>
      <c r="B14" s="296"/>
      <c r="C14" s="296"/>
      <c r="D14" s="296"/>
      <c r="E14" s="297"/>
      <c r="F14" s="298"/>
    </row>
    <row r="15" spans="1:14" s="187" customFormat="1" ht="20.100000000000001" customHeight="1" thickBot="1">
      <c r="A15" s="186"/>
      <c r="B15" s="295" t="s">
        <v>263</v>
      </c>
      <c r="C15" s="295"/>
      <c r="D15" s="295"/>
      <c r="E15" s="295"/>
      <c r="F15" s="295"/>
    </row>
    <row r="16" spans="1:14" ht="13.5" customHeight="1">
      <c r="B16" s="3386" t="s">
        <v>171</v>
      </c>
      <c r="C16" s="3387"/>
      <c r="D16" s="3390" t="s">
        <v>172</v>
      </c>
      <c r="E16" s="3392" t="s">
        <v>173</v>
      </c>
      <c r="F16" s="3393"/>
    </row>
    <row r="17" spans="2:6" ht="13.5" customHeight="1" thickBot="1">
      <c r="B17" s="3388"/>
      <c r="C17" s="3389"/>
      <c r="D17" s="3391"/>
      <c r="E17" s="188" t="s">
        <v>174</v>
      </c>
      <c r="F17" s="189" t="s">
        <v>175</v>
      </c>
    </row>
    <row r="18" spans="2:6" ht="19.5" customHeight="1">
      <c r="B18" s="3394"/>
      <c r="C18" s="3395"/>
      <c r="D18" s="560"/>
      <c r="E18" s="561"/>
      <c r="F18" s="3396">
        <f>SUM(E18:E24)</f>
        <v>0</v>
      </c>
    </row>
    <row r="19" spans="2:6" ht="19.5" customHeight="1">
      <c r="B19" s="3398"/>
      <c r="C19" s="3399"/>
      <c r="D19" s="562"/>
      <c r="E19" s="563"/>
      <c r="F19" s="3396"/>
    </row>
    <row r="20" spans="2:6" ht="19.5" customHeight="1">
      <c r="B20" s="3398"/>
      <c r="C20" s="3399"/>
      <c r="D20" s="562"/>
      <c r="E20" s="563"/>
      <c r="F20" s="3396"/>
    </row>
    <row r="21" spans="2:6" ht="19.5" customHeight="1">
      <c r="B21" s="3398"/>
      <c r="C21" s="3399"/>
      <c r="D21" s="562"/>
      <c r="E21" s="563"/>
      <c r="F21" s="3396"/>
    </row>
    <row r="22" spans="2:6" ht="19.5" customHeight="1">
      <c r="B22" s="3398"/>
      <c r="C22" s="3399"/>
      <c r="D22" s="562"/>
      <c r="E22" s="563"/>
      <c r="F22" s="3396"/>
    </row>
    <row r="23" spans="2:6" ht="19.5" customHeight="1">
      <c r="B23" s="3398"/>
      <c r="C23" s="3399"/>
      <c r="D23" s="562"/>
      <c r="E23" s="563"/>
      <c r="F23" s="3396"/>
    </row>
    <row r="24" spans="2:6" ht="19.5" customHeight="1" thickBot="1">
      <c r="B24" s="3400"/>
      <c r="C24" s="3401"/>
      <c r="D24" s="564"/>
      <c r="E24" s="565"/>
      <c r="F24" s="3397"/>
    </row>
    <row r="25" spans="2:6">
      <c r="B25" s="296"/>
      <c r="C25" s="296"/>
      <c r="D25" s="296"/>
      <c r="E25" s="297"/>
      <c r="F25" s="298"/>
    </row>
    <row r="26" spans="2:6">
      <c r="B26" s="191" t="s">
        <v>4292</v>
      </c>
      <c r="C26" s="3381" t="s">
        <v>176</v>
      </c>
      <c r="D26" s="3381"/>
      <c r="E26" s="3381"/>
      <c r="F26" s="3381"/>
    </row>
    <row r="27" spans="2:6">
      <c r="B27" s="191" t="s">
        <v>4293</v>
      </c>
      <c r="C27" s="3381" t="s">
        <v>177</v>
      </c>
      <c r="D27" s="3381"/>
      <c r="E27" s="3381"/>
      <c r="F27" s="3381"/>
    </row>
    <row r="28" spans="2:6">
      <c r="B28" s="191" t="s">
        <v>4294</v>
      </c>
      <c r="C28" s="3382" t="s">
        <v>178</v>
      </c>
      <c r="D28" s="3382"/>
      <c r="E28" s="3382"/>
      <c r="F28" s="3382"/>
    </row>
    <row r="29" spans="2:6">
      <c r="B29" s="191" t="s">
        <v>4293</v>
      </c>
      <c r="C29" s="3383" t="s">
        <v>264</v>
      </c>
      <c r="D29" s="3383"/>
      <c r="E29" s="3383"/>
      <c r="F29" s="3383"/>
    </row>
  </sheetData>
  <protectedRanges>
    <protectedRange sqref="F5:Y7 F16:F18" name="範囲1"/>
    <protectedRange sqref="F8:Y12 F19:F23" name="範囲1_1"/>
  </protectedRanges>
  <mergeCells count="27">
    <mergeCell ref="E16:F16"/>
    <mergeCell ref="B12:C12"/>
    <mergeCell ref="B13:C13"/>
    <mergeCell ref="F18:F24"/>
    <mergeCell ref="B23:C23"/>
    <mergeCell ref="B24:C24"/>
    <mergeCell ref="B18:C18"/>
    <mergeCell ref="B19:C19"/>
    <mergeCell ref="B20:C20"/>
    <mergeCell ref="B21:C21"/>
    <mergeCell ref="B22:C22"/>
    <mergeCell ref="C26:F26"/>
    <mergeCell ref="C27:F27"/>
    <mergeCell ref="C28:F28"/>
    <mergeCell ref="C29:F29"/>
    <mergeCell ref="B1:F1"/>
    <mergeCell ref="B5:C6"/>
    <mergeCell ref="D5:D6"/>
    <mergeCell ref="E5:F5"/>
    <mergeCell ref="B7:C7"/>
    <mergeCell ref="F7:F13"/>
    <mergeCell ref="B8:C8"/>
    <mergeCell ref="B9:C9"/>
    <mergeCell ref="B10:C10"/>
    <mergeCell ref="B11:C11"/>
    <mergeCell ref="B16:C17"/>
    <mergeCell ref="D16:D17"/>
  </mergeCells>
  <phoneticPr fontId="3"/>
  <printOptions horizontalCentered="1"/>
  <pageMargins left="0.39370078740157483" right="0.23622047244094491" top="0.70866141732283472" bottom="0.31496062992125984" header="0.51181102362204722" footer="0.51181102362204722"/>
  <pageSetup paperSize="9" fitToHeight="0" orientation="portrait" r:id="rId1"/>
  <headerFooter alignWithMargins="0">
    <oddHeader>&amp;R&amp;"ＭＳ 明朝,標準"（&amp;A）</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17"/>
  <sheetViews>
    <sheetView showGridLines="0" view="pageBreakPreview" zoomScale="80" zoomScaleNormal="100" zoomScaleSheetLayoutView="80" workbookViewId="0">
      <selection activeCell="I12" sqref="I12:I13"/>
    </sheetView>
  </sheetViews>
  <sheetFormatPr defaultColWidth="8.25" defaultRowHeight="13.5"/>
  <cols>
    <col min="1" max="1" width="3.375" style="192" customWidth="1"/>
    <col min="2" max="2" width="4.625" style="192" customWidth="1"/>
    <col min="3" max="3" width="25.375" style="192" customWidth="1"/>
    <col min="4" max="4" width="12.875" style="192" customWidth="1"/>
    <col min="5" max="5" width="24.875" style="192" customWidth="1"/>
    <col min="6" max="6" width="9.875" style="192" customWidth="1"/>
    <col min="7" max="7" width="21.125" style="192" customWidth="1"/>
    <col min="8" max="256" width="8.25" style="192"/>
    <col min="257" max="257" width="3.375" style="192" customWidth="1"/>
    <col min="258" max="258" width="4.625" style="192" customWidth="1"/>
    <col min="259" max="259" width="25.375" style="192" customWidth="1"/>
    <col min="260" max="260" width="12.875" style="192" customWidth="1"/>
    <col min="261" max="261" width="24.875" style="192" customWidth="1"/>
    <col min="262" max="262" width="9.875" style="192" customWidth="1"/>
    <col min="263" max="263" width="21.125" style="192" customWidth="1"/>
    <col min="264" max="512" width="8.25" style="192"/>
    <col min="513" max="513" width="3.375" style="192" customWidth="1"/>
    <col min="514" max="514" width="4.625" style="192" customWidth="1"/>
    <col min="515" max="515" width="25.375" style="192" customWidth="1"/>
    <col min="516" max="516" width="12.875" style="192" customWidth="1"/>
    <col min="517" max="517" width="24.875" style="192" customWidth="1"/>
    <col min="518" max="518" width="9.875" style="192" customWidth="1"/>
    <col min="519" max="519" width="21.125" style="192" customWidth="1"/>
    <col min="520" max="768" width="8.25" style="192"/>
    <col min="769" max="769" width="3.375" style="192" customWidth="1"/>
    <col min="770" max="770" width="4.625" style="192" customWidth="1"/>
    <col min="771" max="771" width="25.375" style="192" customWidth="1"/>
    <col min="772" max="772" width="12.875" style="192" customWidth="1"/>
    <col min="773" max="773" width="24.875" style="192" customWidth="1"/>
    <col min="774" max="774" width="9.875" style="192" customWidth="1"/>
    <col min="775" max="775" width="21.125" style="192" customWidth="1"/>
    <col min="776" max="1024" width="8.25" style="192"/>
    <col min="1025" max="1025" width="3.375" style="192" customWidth="1"/>
    <col min="1026" max="1026" width="4.625" style="192" customWidth="1"/>
    <col min="1027" max="1027" width="25.375" style="192" customWidth="1"/>
    <col min="1028" max="1028" width="12.875" style="192" customWidth="1"/>
    <col min="1029" max="1029" width="24.875" style="192" customWidth="1"/>
    <col min="1030" max="1030" width="9.875" style="192" customWidth="1"/>
    <col min="1031" max="1031" width="21.125" style="192" customWidth="1"/>
    <col min="1032" max="1280" width="8.25" style="192"/>
    <col min="1281" max="1281" width="3.375" style="192" customWidth="1"/>
    <col min="1282" max="1282" width="4.625" style="192" customWidth="1"/>
    <col min="1283" max="1283" width="25.375" style="192" customWidth="1"/>
    <col min="1284" max="1284" width="12.875" style="192" customWidth="1"/>
    <col min="1285" max="1285" width="24.875" style="192" customWidth="1"/>
    <col min="1286" max="1286" width="9.875" style="192" customWidth="1"/>
    <col min="1287" max="1287" width="21.125" style="192" customWidth="1"/>
    <col min="1288" max="1536" width="8.25" style="192"/>
    <col min="1537" max="1537" width="3.375" style="192" customWidth="1"/>
    <col min="1538" max="1538" width="4.625" style="192" customWidth="1"/>
    <col min="1539" max="1539" width="25.375" style="192" customWidth="1"/>
    <col min="1540" max="1540" width="12.875" style="192" customWidth="1"/>
    <col min="1541" max="1541" width="24.875" style="192" customWidth="1"/>
    <col min="1542" max="1542" width="9.875" style="192" customWidth="1"/>
    <col min="1543" max="1543" width="21.125" style="192" customWidth="1"/>
    <col min="1544" max="1792" width="8.25" style="192"/>
    <col min="1793" max="1793" width="3.375" style="192" customWidth="1"/>
    <col min="1794" max="1794" width="4.625" style="192" customWidth="1"/>
    <col min="1795" max="1795" width="25.375" style="192" customWidth="1"/>
    <col min="1796" max="1796" width="12.875" style="192" customWidth="1"/>
    <col min="1797" max="1797" width="24.875" style="192" customWidth="1"/>
    <col min="1798" max="1798" width="9.875" style="192" customWidth="1"/>
    <col min="1799" max="1799" width="21.125" style="192" customWidth="1"/>
    <col min="1800" max="2048" width="8.25" style="192"/>
    <col min="2049" max="2049" width="3.375" style="192" customWidth="1"/>
    <col min="2050" max="2050" width="4.625" style="192" customWidth="1"/>
    <col min="2051" max="2051" width="25.375" style="192" customWidth="1"/>
    <col min="2052" max="2052" width="12.875" style="192" customWidth="1"/>
    <col min="2053" max="2053" width="24.875" style="192" customWidth="1"/>
    <col min="2054" max="2054" width="9.875" style="192" customWidth="1"/>
    <col min="2055" max="2055" width="21.125" style="192" customWidth="1"/>
    <col min="2056" max="2304" width="8.25" style="192"/>
    <col min="2305" max="2305" width="3.375" style="192" customWidth="1"/>
    <col min="2306" max="2306" width="4.625" style="192" customWidth="1"/>
    <col min="2307" max="2307" width="25.375" style="192" customWidth="1"/>
    <col min="2308" max="2308" width="12.875" style="192" customWidth="1"/>
    <col min="2309" max="2309" width="24.875" style="192" customWidth="1"/>
    <col min="2310" max="2310" width="9.875" style="192" customWidth="1"/>
    <col min="2311" max="2311" width="21.125" style="192" customWidth="1"/>
    <col min="2312" max="2560" width="8.25" style="192"/>
    <col min="2561" max="2561" width="3.375" style="192" customWidth="1"/>
    <col min="2562" max="2562" width="4.625" style="192" customWidth="1"/>
    <col min="2563" max="2563" width="25.375" style="192" customWidth="1"/>
    <col min="2564" max="2564" width="12.875" style="192" customWidth="1"/>
    <col min="2565" max="2565" width="24.875" style="192" customWidth="1"/>
    <col min="2566" max="2566" width="9.875" style="192" customWidth="1"/>
    <col min="2567" max="2567" width="21.125" style="192" customWidth="1"/>
    <col min="2568" max="2816" width="8.25" style="192"/>
    <col min="2817" max="2817" width="3.375" style="192" customWidth="1"/>
    <col min="2818" max="2818" width="4.625" style="192" customWidth="1"/>
    <col min="2819" max="2819" width="25.375" style="192" customWidth="1"/>
    <col min="2820" max="2820" width="12.875" style="192" customWidth="1"/>
    <col min="2821" max="2821" width="24.875" style="192" customWidth="1"/>
    <col min="2822" max="2822" width="9.875" style="192" customWidth="1"/>
    <col min="2823" max="2823" width="21.125" style="192" customWidth="1"/>
    <col min="2824" max="3072" width="8.25" style="192"/>
    <col min="3073" max="3073" width="3.375" style="192" customWidth="1"/>
    <col min="3074" max="3074" width="4.625" style="192" customWidth="1"/>
    <col min="3075" max="3075" width="25.375" style="192" customWidth="1"/>
    <col min="3076" max="3076" width="12.875" style="192" customWidth="1"/>
    <col min="3077" max="3077" width="24.875" style="192" customWidth="1"/>
    <col min="3078" max="3078" width="9.875" style="192" customWidth="1"/>
    <col min="3079" max="3079" width="21.125" style="192" customWidth="1"/>
    <col min="3080" max="3328" width="8.25" style="192"/>
    <col min="3329" max="3329" width="3.375" style="192" customWidth="1"/>
    <col min="3330" max="3330" width="4.625" style="192" customWidth="1"/>
    <col min="3331" max="3331" width="25.375" style="192" customWidth="1"/>
    <col min="3332" max="3332" width="12.875" style="192" customWidth="1"/>
    <col min="3333" max="3333" width="24.875" style="192" customWidth="1"/>
    <col min="3334" max="3334" width="9.875" style="192" customWidth="1"/>
    <col min="3335" max="3335" width="21.125" style="192" customWidth="1"/>
    <col min="3336" max="3584" width="8.25" style="192"/>
    <col min="3585" max="3585" width="3.375" style="192" customWidth="1"/>
    <col min="3586" max="3586" width="4.625" style="192" customWidth="1"/>
    <col min="3587" max="3587" width="25.375" style="192" customWidth="1"/>
    <col min="3588" max="3588" width="12.875" style="192" customWidth="1"/>
    <col min="3589" max="3589" width="24.875" style="192" customWidth="1"/>
    <col min="3590" max="3590" width="9.875" style="192" customWidth="1"/>
    <col min="3591" max="3591" width="21.125" style="192" customWidth="1"/>
    <col min="3592" max="3840" width="8.25" style="192"/>
    <col min="3841" max="3841" width="3.375" style="192" customWidth="1"/>
    <col min="3842" max="3842" width="4.625" style="192" customWidth="1"/>
    <col min="3843" max="3843" width="25.375" style="192" customWidth="1"/>
    <col min="3844" max="3844" width="12.875" style="192" customWidth="1"/>
    <col min="3845" max="3845" width="24.875" style="192" customWidth="1"/>
    <col min="3846" max="3846" width="9.875" style="192" customWidth="1"/>
    <col min="3847" max="3847" width="21.125" style="192" customWidth="1"/>
    <col min="3848" max="4096" width="8.25" style="192"/>
    <col min="4097" max="4097" width="3.375" style="192" customWidth="1"/>
    <col min="4098" max="4098" width="4.625" style="192" customWidth="1"/>
    <col min="4099" max="4099" width="25.375" style="192" customWidth="1"/>
    <col min="4100" max="4100" width="12.875" style="192" customWidth="1"/>
    <col min="4101" max="4101" width="24.875" style="192" customWidth="1"/>
    <col min="4102" max="4102" width="9.875" style="192" customWidth="1"/>
    <col min="4103" max="4103" width="21.125" style="192" customWidth="1"/>
    <col min="4104" max="4352" width="8.25" style="192"/>
    <col min="4353" max="4353" width="3.375" style="192" customWidth="1"/>
    <col min="4354" max="4354" width="4.625" style="192" customWidth="1"/>
    <col min="4355" max="4355" width="25.375" style="192" customWidth="1"/>
    <col min="4356" max="4356" width="12.875" style="192" customWidth="1"/>
    <col min="4357" max="4357" width="24.875" style="192" customWidth="1"/>
    <col min="4358" max="4358" width="9.875" style="192" customWidth="1"/>
    <col min="4359" max="4359" width="21.125" style="192" customWidth="1"/>
    <col min="4360" max="4608" width="8.25" style="192"/>
    <col min="4609" max="4609" width="3.375" style="192" customWidth="1"/>
    <col min="4610" max="4610" width="4.625" style="192" customWidth="1"/>
    <col min="4611" max="4611" width="25.375" style="192" customWidth="1"/>
    <col min="4612" max="4612" width="12.875" style="192" customWidth="1"/>
    <col min="4613" max="4613" width="24.875" style="192" customWidth="1"/>
    <col min="4614" max="4614" width="9.875" style="192" customWidth="1"/>
    <col min="4615" max="4615" width="21.125" style="192" customWidth="1"/>
    <col min="4616" max="4864" width="8.25" style="192"/>
    <col min="4865" max="4865" width="3.375" style="192" customWidth="1"/>
    <col min="4866" max="4866" width="4.625" style="192" customWidth="1"/>
    <col min="4867" max="4867" width="25.375" style="192" customWidth="1"/>
    <col min="4868" max="4868" width="12.875" style="192" customWidth="1"/>
    <col min="4869" max="4869" width="24.875" style="192" customWidth="1"/>
    <col min="4870" max="4870" width="9.875" style="192" customWidth="1"/>
    <col min="4871" max="4871" width="21.125" style="192" customWidth="1"/>
    <col min="4872" max="5120" width="8.25" style="192"/>
    <col min="5121" max="5121" width="3.375" style="192" customWidth="1"/>
    <col min="5122" max="5122" width="4.625" style="192" customWidth="1"/>
    <col min="5123" max="5123" width="25.375" style="192" customWidth="1"/>
    <col min="5124" max="5124" width="12.875" style="192" customWidth="1"/>
    <col min="5125" max="5125" width="24.875" style="192" customWidth="1"/>
    <col min="5126" max="5126" width="9.875" style="192" customWidth="1"/>
    <col min="5127" max="5127" width="21.125" style="192" customWidth="1"/>
    <col min="5128" max="5376" width="8.25" style="192"/>
    <col min="5377" max="5377" width="3.375" style="192" customWidth="1"/>
    <col min="5378" max="5378" width="4.625" style="192" customWidth="1"/>
    <col min="5379" max="5379" width="25.375" style="192" customWidth="1"/>
    <col min="5380" max="5380" width="12.875" style="192" customWidth="1"/>
    <col min="5381" max="5381" width="24.875" style="192" customWidth="1"/>
    <col min="5382" max="5382" width="9.875" style="192" customWidth="1"/>
    <col min="5383" max="5383" width="21.125" style="192" customWidth="1"/>
    <col min="5384" max="5632" width="8.25" style="192"/>
    <col min="5633" max="5633" width="3.375" style="192" customWidth="1"/>
    <col min="5634" max="5634" width="4.625" style="192" customWidth="1"/>
    <col min="5635" max="5635" width="25.375" style="192" customWidth="1"/>
    <col min="5636" max="5636" width="12.875" style="192" customWidth="1"/>
    <col min="5637" max="5637" width="24.875" style="192" customWidth="1"/>
    <col min="5638" max="5638" width="9.875" style="192" customWidth="1"/>
    <col min="5639" max="5639" width="21.125" style="192" customWidth="1"/>
    <col min="5640" max="5888" width="8.25" style="192"/>
    <col min="5889" max="5889" width="3.375" style="192" customWidth="1"/>
    <col min="5890" max="5890" width="4.625" style="192" customWidth="1"/>
    <col min="5891" max="5891" width="25.375" style="192" customWidth="1"/>
    <col min="5892" max="5892" width="12.875" style="192" customWidth="1"/>
    <col min="5893" max="5893" width="24.875" style="192" customWidth="1"/>
    <col min="5894" max="5894" width="9.875" style="192" customWidth="1"/>
    <col min="5895" max="5895" width="21.125" style="192" customWidth="1"/>
    <col min="5896" max="6144" width="8.25" style="192"/>
    <col min="6145" max="6145" width="3.375" style="192" customWidth="1"/>
    <col min="6146" max="6146" width="4.625" style="192" customWidth="1"/>
    <col min="6147" max="6147" width="25.375" style="192" customWidth="1"/>
    <col min="6148" max="6148" width="12.875" style="192" customWidth="1"/>
    <col min="6149" max="6149" width="24.875" style="192" customWidth="1"/>
    <col min="6150" max="6150" width="9.875" style="192" customWidth="1"/>
    <col min="6151" max="6151" width="21.125" style="192" customWidth="1"/>
    <col min="6152" max="6400" width="8.25" style="192"/>
    <col min="6401" max="6401" width="3.375" style="192" customWidth="1"/>
    <col min="6402" max="6402" width="4.625" style="192" customWidth="1"/>
    <col min="6403" max="6403" width="25.375" style="192" customWidth="1"/>
    <col min="6404" max="6404" width="12.875" style="192" customWidth="1"/>
    <col min="6405" max="6405" width="24.875" style="192" customWidth="1"/>
    <col min="6406" max="6406" width="9.875" style="192" customWidth="1"/>
    <col min="6407" max="6407" width="21.125" style="192" customWidth="1"/>
    <col min="6408" max="6656" width="8.25" style="192"/>
    <col min="6657" max="6657" width="3.375" style="192" customWidth="1"/>
    <col min="6658" max="6658" width="4.625" style="192" customWidth="1"/>
    <col min="6659" max="6659" width="25.375" style="192" customWidth="1"/>
    <col min="6660" max="6660" width="12.875" style="192" customWidth="1"/>
    <col min="6661" max="6661" width="24.875" style="192" customWidth="1"/>
    <col min="6662" max="6662" width="9.875" style="192" customWidth="1"/>
    <col min="6663" max="6663" width="21.125" style="192" customWidth="1"/>
    <col min="6664" max="6912" width="8.25" style="192"/>
    <col min="6913" max="6913" width="3.375" style="192" customWidth="1"/>
    <col min="6914" max="6914" width="4.625" style="192" customWidth="1"/>
    <col min="6915" max="6915" width="25.375" style="192" customWidth="1"/>
    <col min="6916" max="6916" width="12.875" style="192" customWidth="1"/>
    <col min="6917" max="6917" width="24.875" style="192" customWidth="1"/>
    <col min="6918" max="6918" width="9.875" style="192" customWidth="1"/>
    <col min="6919" max="6919" width="21.125" style="192" customWidth="1"/>
    <col min="6920" max="7168" width="8.25" style="192"/>
    <col min="7169" max="7169" width="3.375" style="192" customWidth="1"/>
    <col min="7170" max="7170" width="4.625" style="192" customWidth="1"/>
    <col min="7171" max="7171" width="25.375" style="192" customWidth="1"/>
    <col min="7172" max="7172" width="12.875" style="192" customWidth="1"/>
    <col min="7173" max="7173" width="24.875" style="192" customWidth="1"/>
    <col min="7174" max="7174" width="9.875" style="192" customWidth="1"/>
    <col min="7175" max="7175" width="21.125" style="192" customWidth="1"/>
    <col min="7176" max="7424" width="8.25" style="192"/>
    <col min="7425" max="7425" width="3.375" style="192" customWidth="1"/>
    <col min="7426" max="7426" width="4.625" style="192" customWidth="1"/>
    <col min="7427" max="7427" width="25.375" style="192" customWidth="1"/>
    <col min="7428" max="7428" width="12.875" style="192" customWidth="1"/>
    <col min="7429" max="7429" width="24.875" style="192" customWidth="1"/>
    <col min="7430" max="7430" width="9.875" style="192" customWidth="1"/>
    <col min="7431" max="7431" width="21.125" style="192" customWidth="1"/>
    <col min="7432" max="7680" width="8.25" style="192"/>
    <col min="7681" max="7681" width="3.375" style="192" customWidth="1"/>
    <col min="7682" max="7682" width="4.625" style="192" customWidth="1"/>
    <col min="7683" max="7683" width="25.375" style="192" customWidth="1"/>
    <col min="7684" max="7684" width="12.875" style="192" customWidth="1"/>
    <col min="7685" max="7685" width="24.875" style="192" customWidth="1"/>
    <col min="7686" max="7686" width="9.875" style="192" customWidth="1"/>
    <col min="7687" max="7687" width="21.125" style="192" customWidth="1"/>
    <col min="7688" max="7936" width="8.25" style="192"/>
    <col min="7937" max="7937" width="3.375" style="192" customWidth="1"/>
    <col min="7938" max="7938" width="4.625" style="192" customWidth="1"/>
    <col min="7939" max="7939" width="25.375" style="192" customWidth="1"/>
    <col min="7940" max="7940" width="12.875" style="192" customWidth="1"/>
    <col min="7941" max="7941" width="24.875" style="192" customWidth="1"/>
    <col min="7942" max="7942" width="9.875" style="192" customWidth="1"/>
    <col min="7943" max="7943" width="21.125" style="192" customWidth="1"/>
    <col min="7944" max="8192" width="8.25" style="192"/>
    <col min="8193" max="8193" width="3.375" style="192" customWidth="1"/>
    <col min="8194" max="8194" width="4.625" style="192" customWidth="1"/>
    <col min="8195" max="8195" width="25.375" style="192" customWidth="1"/>
    <col min="8196" max="8196" width="12.875" style="192" customWidth="1"/>
    <col min="8197" max="8197" width="24.875" style="192" customWidth="1"/>
    <col min="8198" max="8198" width="9.875" style="192" customWidth="1"/>
    <col min="8199" max="8199" width="21.125" style="192" customWidth="1"/>
    <col min="8200" max="8448" width="8.25" style="192"/>
    <col min="8449" max="8449" width="3.375" style="192" customWidth="1"/>
    <col min="8450" max="8450" width="4.625" style="192" customWidth="1"/>
    <col min="8451" max="8451" width="25.375" style="192" customWidth="1"/>
    <col min="8452" max="8452" width="12.875" style="192" customWidth="1"/>
    <col min="8453" max="8453" width="24.875" style="192" customWidth="1"/>
    <col min="8454" max="8454" width="9.875" style="192" customWidth="1"/>
    <col min="8455" max="8455" width="21.125" style="192" customWidth="1"/>
    <col min="8456" max="8704" width="8.25" style="192"/>
    <col min="8705" max="8705" width="3.375" style="192" customWidth="1"/>
    <col min="8706" max="8706" width="4.625" style="192" customWidth="1"/>
    <col min="8707" max="8707" width="25.375" style="192" customWidth="1"/>
    <col min="8708" max="8708" width="12.875" style="192" customWidth="1"/>
    <col min="8709" max="8709" width="24.875" style="192" customWidth="1"/>
    <col min="8710" max="8710" width="9.875" style="192" customWidth="1"/>
    <col min="8711" max="8711" width="21.125" style="192" customWidth="1"/>
    <col min="8712" max="8960" width="8.25" style="192"/>
    <col min="8961" max="8961" width="3.375" style="192" customWidth="1"/>
    <col min="8962" max="8962" width="4.625" style="192" customWidth="1"/>
    <col min="8963" max="8963" width="25.375" style="192" customWidth="1"/>
    <col min="8964" max="8964" width="12.875" style="192" customWidth="1"/>
    <col min="8965" max="8965" width="24.875" style="192" customWidth="1"/>
    <col min="8966" max="8966" width="9.875" style="192" customWidth="1"/>
    <col min="8967" max="8967" width="21.125" style="192" customWidth="1"/>
    <col min="8968" max="9216" width="8.25" style="192"/>
    <col min="9217" max="9217" width="3.375" style="192" customWidth="1"/>
    <col min="9218" max="9218" width="4.625" style="192" customWidth="1"/>
    <col min="9219" max="9219" width="25.375" style="192" customWidth="1"/>
    <col min="9220" max="9220" width="12.875" style="192" customWidth="1"/>
    <col min="9221" max="9221" width="24.875" style="192" customWidth="1"/>
    <col min="9222" max="9222" width="9.875" style="192" customWidth="1"/>
    <col min="9223" max="9223" width="21.125" style="192" customWidth="1"/>
    <col min="9224" max="9472" width="8.25" style="192"/>
    <col min="9473" max="9473" width="3.375" style="192" customWidth="1"/>
    <col min="9474" max="9474" width="4.625" style="192" customWidth="1"/>
    <col min="9475" max="9475" width="25.375" style="192" customWidth="1"/>
    <col min="9476" max="9476" width="12.875" style="192" customWidth="1"/>
    <col min="9477" max="9477" width="24.875" style="192" customWidth="1"/>
    <col min="9478" max="9478" width="9.875" style="192" customWidth="1"/>
    <col min="9479" max="9479" width="21.125" style="192" customWidth="1"/>
    <col min="9480" max="9728" width="8.25" style="192"/>
    <col min="9729" max="9729" width="3.375" style="192" customWidth="1"/>
    <col min="9730" max="9730" width="4.625" style="192" customWidth="1"/>
    <col min="9731" max="9731" width="25.375" style="192" customWidth="1"/>
    <col min="9732" max="9732" width="12.875" style="192" customWidth="1"/>
    <col min="9733" max="9733" width="24.875" style="192" customWidth="1"/>
    <col min="9734" max="9734" width="9.875" style="192" customWidth="1"/>
    <col min="9735" max="9735" width="21.125" style="192" customWidth="1"/>
    <col min="9736" max="9984" width="8.25" style="192"/>
    <col min="9985" max="9985" width="3.375" style="192" customWidth="1"/>
    <col min="9986" max="9986" width="4.625" style="192" customWidth="1"/>
    <col min="9987" max="9987" width="25.375" style="192" customWidth="1"/>
    <col min="9988" max="9988" width="12.875" style="192" customWidth="1"/>
    <col min="9989" max="9989" width="24.875" style="192" customWidth="1"/>
    <col min="9990" max="9990" width="9.875" style="192" customWidth="1"/>
    <col min="9991" max="9991" width="21.125" style="192" customWidth="1"/>
    <col min="9992" max="10240" width="8.25" style="192"/>
    <col min="10241" max="10241" width="3.375" style="192" customWidth="1"/>
    <col min="10242" max="10242" width="4.625" style="192" customWidth="1"/>
    <col min="10243" max="10243" width="25.375" style="192" customWidth="1"/>
    <col min="10244" max="10244" width="12.875" style="192" customWidth="1"/>
    <col min="10245" max="10245" width="24.875" style="192" customWidth="1"/>
    <col min="10246" max="10246" width="9.875" style="192" customWidth="1"/>
    <col min="10247" max="10247" width="21.125" style="192" customWidth="1"/>
    <col min="10248" max="10496" width="8.25" style="192"/>
    <col min="10497" max="10497" width="3.375" style="192" customWidth="1"/>
    <col min="10498" max="10498" width="4.625" style="192" customWidth="1"/>
    <col min="10499" max="10499" width="25.375" style="192" customWidth="1"/>
    <col min="10500" max="10500" width="12.875" style="192" customWidth="1"/>
    <col min="10501" max="10501" width="24.875" style="192" customWidth="1"/>
    <col min="10502" max="10502" width="9.875" style="192" customWidth="1"/>
    <col min="10503" max="10503" width="21.125" style="192" customWidth="1"/>
    <col min="10504" max="10752" width="8.25" style="192"/>
    <col min="10753" max="10753" width="3.375" style="192" customWidth="1"/>
    <col min="10754" max="10754" width="4.625" style="192" customWidth="1"/>
    <col min="10755" max="10755" width="25.375" style="192" customWidth="1"/>
    <col min="10756" max="10756" width="12.875" style="192" customWidth="1"/>
    <col min="10757" max="10757" width="24.875" style="192" customWidth="1"/>
    <col min="10758" max="10758" width="9.875" style="192" customWidth="1"/>
    <col min="10759" max="10759" width="21.125" style="192" customWidth="1"/>
    <col min="10760" max="11008" width="8.25" style="192"/>
    <col min="11009" max="11009" width="3.375" style="192" customWidth="1"/>
    <col min="11010" max="11010" width="4.625" style="192" customWidth="1"/>
    <col min="11011" max="11011" width="25.375" style="192" customWidth="1"/>
    <col min="11012" max="11012" width="12.875" style="192" customWidth="1"/>
    <col min="11013" max="11013" width="24.875" style="192" customWidth="1"/>
    <col min="11014" max="11014" width="9.875" style="192" customWidth="1"/>
    <col min="11015" max="11015" width="21.125" style="192" customWidth="1"/>
    <col min="11016" max="11264" width="8.25" style="192"/>
    <col min="11265" max="11265" width="3.375" style="192" customWidth="1"/>
    <col min="11266" max="11266" width="4.625" style="192" customWidth="1"/>
    <col min="11267" max="11267" width="25.375" style="192" customWidth="1"/>
    <col min="11268" max="11268" width="12.875" style="192" customWidth="1"/>
    <col min="11269" max="11269" width="24.875" style="192" customWidth="1"/>
    <col min="11270" max="11270" width="9.875" style="192" customWidth="1"/>
    <col min="11271" max="11271" width="21.125" style="192" customWidth="1"/>
    <col min="11272" max="11520" width="8.25" style="192"/>
    <col min="11521" max="11521" width="3.375" style="192" customWidth="1"/>
    <col min="11522" max="11522" width="4.625" style="192" customWidth="1"/>
    <col min="11523" max="11523" width="25.375" style="192" customWidth="1"/>
    <col min="11524" max="11524" width="12.875" style="192" customWidth="1"/>
    <col min="11525" max="11525" width="24.875" style="192" customWidth="1"/>
    <col min="11526" max="11526" width="9.875" style="192" customWidth="1"/>
    <col min="11527" max="11527" width="21.125" style="192" customWidth="1"/>
    <col min="11528" max="11776" width="8.25" style="192"/>
    <col min="11777" max="11777" width="3.375" style="192" customWidth="1"/>
    <col min="11778" max="11778" width="4.625" style="192" customWidth="1"/>
    <col min="11779" max="11779" width="25.375" style="192" customWidth="1"/>
    <col min="11780" max="11780" width="12.875" style="192" customWidth="1"/>
    <col min="11781" max="11781" width="24.875" style="192" customWidth="1"/>
    <col min="11782" max="11782" width="9.875" style="192" customWidth="1"/>
    <col min="11783" max="11783" width="21.125" style="192" customWidth="1"/>
    <col min="11784" max="12032" width="8.25" style="192"/>
    <col min="12033" max="12033" width="3.375" style="192" customWidth="1"/>
    <col min="12034" max="12034" width="4.625" style="192" customWidth="1"/>
    <col min="12035" max="12035" width="25.375" style="192" customWidth="1"/>
    <col min="12036" max="12036" width="12.875" style="192" customWidth="1"/>
    <col min="12037" max="12037" width="24.875" style="192" customWidth="1"/>
    <col min="12038" max="12038" width="9.875" style="192" customWidth="1"/>
    <col min="12039" max="12039" width="21.125" style="192" customWidth="1"/>
    <col min="12040" max="12288" width="8.25" style="192"/>
    <col min="12289" max="12289" width="3.375" style="192" customWidth="1"/>
    <col min="12290" max="12290" width="4.625" style="192" customWidth="1"/>
    <col min="12291" max="12291" width="25.375" style="192" customWidth="1"/>
    <col min="12292" max="12292" width="12.875" style="192" customWidth="1"/>
    <col min="12293" max="12293" width="24.875" style="192" customWidth="1"/>
    <col min="12294" max="12294" width="9.875" style="192" customWidth="1"/>
    <col min="12295" max="12295" width="21.125" style="192" customWidth="1"/>
    <col min="12296" max="12544" width="8.25" style="192"/>
    <col min="12545" max="12545" width="3.375" style="192" customWidth="1"/>
    <col min="12546" max="12546" width="4.625" style="192" customWidth="1"/>
    <col min="12547" max="12547" width="25.375" style="192" customWidth="1"/>
    <col min="12548" max="12548" width="12.875" style="192" customWidth="1"/>
    <col min="12549" max="12549" width="24.875" style="192" customWidth="1"/>
    <col min="12550" max="12550" width="9.875" style="192" customWidth="1"/>
    <col min="12551" max="12551" width="21.125" style="192" customWidth="1"/>
    <col min="12552" max="12800" width="8.25" style="192"/>
    <col min="12801" max="12801" width="3.375" style="192" customWidth="1"/>
    <col min="12802" max="12802" width="4.625" style="192" customWidth="1"/>
    <col min="12803" max="12803" width="25.375" style="192" customWidth="1"/>
    <col min="12804" max="12804" width="12.875" style="192" customWidth="1"/>
    <col min="12805" max="12805" width="24.875" style="192" customWidth="1"/>
    <col min="12806" max="12806" width="9.875" style="192" customWidth="1"/>
    <col min="12807" max="12807" width="21.125" style="192" customWidth="1"/>
    <col min="12808" max="13056" width="8.25" style="192"/>
    <col min="13057" max="13057" width="3.375" style="192" customWidth="1"/>
    <col min="13058" max="13058" width="4.625" style="192" customWidth="1"/>
    <col min="13059" max="13059" width="25.375" style="192" customWidth="1"/>
    <col min="13060" max="13060" width="12.875" style="192" customWidth="1"/>
    <col min="13061" max="13061" width="24.875" style="192" customWidth="1"/>
    <col min="13062" max="13062" width="9.875" style="192" customWidth="1"/>
    <col min="13063" max="13063" width="21.125" style="192" customWidth="1"/>
    <col min="13064" max="13312" width="8.25" style="192"/>
    <col min="13313" max="13313" width="3.375" style="192" customWidth="1"/>
    <col min="13314" max="13314" width="4.625" style="192" customWidth="1"/>
    <col min="13315" max="13315" width="25.375" style="192" customWidth="1"/>
    <col min="13316" max="13316" width="12.875" style="192" customWidth="1"/>
    <col min="13317" max="13317" width="24.875" style="192" customWidth="1"/>
    <col min="13318" max="13318" width="9.875" style="192" customWidth="1"/>
    <col min="13319" max="13319" width="21.125" style="192" customWidth="1"/>
    <col min="13320" max="13568" width="8.25" style="192"/>
    <col min="13569" max="13569" width="3.375" style="192" customWidth="1"/>
    <col min="13570" max="13570" width="4.625" style="192" customWidth="1"/>
    <col min="13571" max="13571" width="25.375" style="192" customWidth="1"/>
    <col min="13572" max="13572" width="12.875" style="192" customWidth="1"/>
    <col min="13573" max="13573" width="24.875" style="192" customWidth="1"/>
    <col min="13574" max="13574" width="9.875" style="192" customWidth="1"/>
    <col min="13575" max="13575" width="21.125" style="192" customWidth="1"/>
    <col min="13576" max="13824" width="8.25" style="192"/>
    <col min="13825" max="13825" width="3.375" style="192" customWidth="1"/>
    <col min="13826" max="13826" width="4.625" style="192" customWidth="1"/>
    <col min="13827" max="13827" width="25.375" style="192" customWidth="1"/>
    <col min="13828" max="13828" width="12.875" style="192" customWidth="1"/>
    <col min="13829" max="13829" width="24.875" style="192" customWidth="1"/>
    <col min="13830" max="13830" width="9.875" style="192" customWidth="1"/>
    <col min="13831" max="13831" width="21.125" style="192" customWidth="1"/>
    <col min="13832" max="14080" width="8.25" style="192"/>
    <col min="14081" max="14081" width="3.375" style="192" customWidth="1"/>
    <col min="14082" max="14082" width="4.625" style="192" customWidth="1"/>
    <col min="14083" max="14083" width="25.375" style="192" customWidth="1"/>
    <col min="14084" max="14084" width="12.875" style="192" customWidth="1"/>
    <col min="14085" max="14085" width="24.875" style="192" customWidth="1"/>
    <col min="14086" max="14086" width="9.875" style="192" customWidth="1"/>
    <col min="14087" max="14087" width="21.125" style="192" customWidth="1"/>
    <col min="14088" max="14336" width="8.25" style="192"/>
    <col min="14337" max="14337" width="3.375" style="192" customWidth="1"/>
    <col min="14338" max="14338" width="4.625" style="192" customWidth="1"/>
    <col min="14339" max="14339" width="25.375" style="192" customWidth="1"/>
    <col min="14340" max="14340" width="12.875" style="192" customWidth="1"/>
    <col min="14341" max="14341" width="24.875" style="192" customWidth="1"/>
    <col min="14342" max="14342" width="9.875" style="192" customWidth="1"/>
    <col min="14343" max="14343" width="21.125" style="192" customWidth="1"/>
    <col min="14344" max="14592" width="8.25" style="192"/>
    <col min="14593" max="14593" width="3.375" style="192" customWidth="1"/>
    <col min="14594" max="14594" width="4.625" style="192" customWidth="1"/>
    <col min="14595" max="14595" width="25.375" style="192" customWidth="1"/>
    <col min="14596" max="14596" width="12.875" style="192" customWidth="1"/>
    <col min="14597" max="14597" width="24.875" style="192" customWidth="1"/>
    <col min="14598" max="14598" width="9.875" style="192" customWidth="1"/>
    <col min="14599" max="14599" width="21.125" style="192" customWidth="1"/>
    <col min="14600" max="14848" width="8.25" style="192"/>
    <col min="14849" max="14849" width="3.375" style="192" customWidth="1"/>
    <col min="14850" max="14850" width="4.625" style="192" customWidth="1"/>
    <col min="14851" max="14851" width="25.375" style="192" customWidth="1"/>
    <col min="14852" max="14852" width="12.875" style="192" customWidth="1"/>
    <col min="14853" max="14853" width="24.875" style="192" customWidth="1"/>
    <col min="14854" max="14854" width="9.875" style="192" customWidth="1"/>
    <col min="14855" max="14855" width="21.125" style="192" customWidth="1"/>
    <col min="14856" max="15104" width="8.25" style="192"/>
    <col min="15105" max="15105" width="3.375" style="192" customWidth="1"/>
    <col min="15106" max="15106" width="4.625" style="192" customWidth="1"/>
    <col min="15107" max="15107" width="25.375" style="192" customWidth="1"/>
    <col min="15108" max="15108" width="12.875" style="192" customWidth="1"/>
    <col min="15109" max="15109" width="24.875" style="192" customWidth="1"/>
    <col min="15110" max="15110" width="9.875" style="192" customWidth="1"/>
    <col min="15111" max="15111" width="21.125" style="192" customWidth="1"/>
    <col min="15112" max="15360" width="8.25" style="192"/>
    <col min="15361" max="15361" width="3.375" style="192" customWidth="1"/>
    <col min="15362" max="15362" width="4.625" style="192" customWidth="1"/>
    <col min="15363" max="15363" width="25.375" style="192" customWidth="1"/>
    <col min="15364" max="15364" width="12.875" style="192" customWidth="1"/>
    <col min="15365" max="15365" width="24.875" style="192" customWidth="1"/>
    <col min="15366" max="15366" width="9.875" style="192" customWidth="1"/>
    <col min="15367" max="15367" width="21.125" style="192" customWidth="1"/>
    <col min="15368" max="15616" width="8.25" style="192"/>
    <col min="15617" max="15617" width="3.375" style="192" customWidth="1"/>
    <col min="15618" max="15618" width="4.625" style="192" customWidth="1"/>
    <col min="15619" max="15619" width="25.375" style="192" customWidth="1"/>
    <col min="15620" max="15620" width="12.875" style="192" customWidth="1"/>
    <col min="15621" max="15621" width="24.875" style="192" customWidth="1"/>
    <col min="15622" max="15622" width="9.875" style="192" customWidth="1"/>
    <col min="15623" max="15623" width="21.125" style="192" customWidth="1"/>
    <col min="15624" max="15872" width="8.25" style="192"/>
    <col min="15873" max="15873" width="3.375" style="192" customWidth="1"/>
    <col min="15874" max="15874" width="4.625" style="192" customWidth="1"/>
    <col min="15875" max="15875" width="25.375" style="192" customWidth="1"/>
    <col min="15876" max="15876" width="12.875" style="192" customWidth="1"/>
    <col min="15877" max="15877" width="24.875" style="192" customWidth="1"/>
    <col min="15878" max="15878" width="9.875" style="192" customWidth="1"/>
    <col min="15879" max="15879" width="21.125" style="192" customWidth="1"/>
    <col min="15880" max="16128" width="8.25" style="192"/>
    <col min="16129" max="16129" width="3.375" style="192" customWidth="1"/>
    <col min="16130" max="16130" width="4.625" style="192" customWidth="1"/>
    <col min="16131" max="16131" width="25.375" style="192" customWidth="1"/>
    <col min="16132" max="16132" width="12.875" style="192" customWidth="1"/>
    <col min="16133" max="16133" width="24.875" style="192" customWidth="1"/>
    <col min="16134" max="16134" width="9.875" style="192" customWidth="1"/>
    <col min="16135" max="16135" width="21.125" style="192" customWidth="1"/>
    <col min="16136" max="16384" width="8.25" style="192"/>
  </cols>
  <sheetData>
    <row r="1" spans="2:7" ht="40.5" customHeight="1">
      <c r="B1" s="3385" t="s">
        <v>179</v>
      </c>
      <c r="C1" s="3385"/>
      <c r="D1" s="3385"/>
      <c r="E1" s="3385"/>
      <c r="F1" s="3385"/>
      <c r="G1" s="3385"/>
    </row>
    <row r="2" spans="2:7" ht="24.75" customHeight="1">
      <c r="B2" s="3405" t="s">
        <v>180</v>
      </c>
      <c r="C2" s="3406"/>
      <c r="D2" s="3406"/>
      <c r="E2" s="3406"/>
      <c r="F2" s="3406"/>
      <c r="G2" s="3407"/>
    </row>
    <row r="3" spans="2:7" ht="25.5" customHeight="1">
      <c r="B3" s="3408" t="s">
        <v>54</v>
      </c>
      <c r="C3" s="3410" t="s">
        <v>181</v>
      </c>
      <c r="D3" s="3411"/>
      <c r="E3" s="3412" t="s">
        <v>182</v>
      </c>
      <c r="F3" s="3412" t="s">
        <v>183</v>
      </c>
      <c r="G3" s="3414" t="s">
        <v>184</v>
      </c>
    </row>
    <row r="4" spans="2:7" ht="39.950000000000003" customHeight="1" thickBot="1">
      <c r="B4" s="3409"/>
      <c r="C4" s="193" t="s">
        <v>185</v>
      </c>
      <c r="D4" s="2448" t="s">
        <v>186</v>
      </c>
      <c r="E4" s="3413"/>
      <c r="F4" s="3413"/>
      <c r="G4" s="3415"/>
    </row>
    <row r="5" spans="2:7" ht="54.95" customHeight="1" thickTop="1">
      <c r="B5" s="194">
        <v>1</v>
      </c>
      <c r="C5" s="566" t="s">
        <v>187</v>
      </c>
      <c r="D5" s="567"/>
      <c r="E5" s="568"/>
      <c r="F5" s="569"/>
      <c r="G5" s="195" t="s">
        <v>188</v>
      </c>
    </row>
    <row r="6" spans="2:7" ht="54.95" customHeight="1">
      <c r="B6" s="196">
        <v>2</v>
      </c>
      <c r="C6" s="570"/>
      <c r="D6" s="571"/>
      <c r="E6" s="572"/>
      <c r="F6" s="573"/>
      <c r="G6" s="197"/>
    </row>
    <row r="7" spans="2:7" ht="54.95" customHeight="1">
      <c r="B7" s="196">
        <v>3</v>
      </c>
      <c r="C7" s="570"/>
      <c r="D7" s="571"/>
      <c r="E7" s="572"/>
      <c r="F7" s="573"/>
      <c r="G7" s="198"/>
    </row>
    <row r="8" spans="2:7" ht="54.95" customHeight="1">
      <c r="B8" s="196">
        <v>4</v>
      </c>
      <c r="C8" s="570"/>
      <c r="D8" s="571"/>
      <c r="E8" s="572"/>
      <c r="F8" s="573"/>
      <c r="G8" s="198"/>
    </row>
    <row r="9" spans="2:7" ht="54.95" customHeight="1">
      <c r="B9" s="196">
        <v>5</v>
      </c>
      <c r="C9" s="570"/>
      <c r="D9" s="571"/>
      <c r="E9" s="572"/>
      <c r="F9" s="573"/>
      <c r="G9" s="198"/>
    </row>
    <row r="10" spans="2:7" ht="54.95" customHeight="1">
      <c r="B10" s="196">
        <v>6</v>
      </c>
      <c r="C10" s="570"/>
      <c r="D10" s="571"/>
      <c r="E10" s="572"/>
      <c r="F10" s="573"/>
      <c r="G10" s="198"/>
    </row>
    <row r="11" spans="2:7" ht="54.95" customHeight="1">
      <c r="B11" s="199">
        <v>7</v>
      </c>
      <c r="C11" s="570"/>
      <c r="D11" s="571"/>
      <c r="E11" s="572"/>
      <c r="F11" s="573"/>
      <c r="G11" s="198"/>
    </row>
    <row r="12" spans="2:7" ht="54.95" customHeight="1">
      <c r="B12" s="199">
        <v>8</v>
      </c>
      <c r="C12" s="570"/>
      <c r="D12" s="571"/>
      <c r="E12" s="572"/>
      <c r="F12" s="573"/>
      <c r="G12" s="198"/>
    </row>
    <row r="13" spans="2:7" ht="54.95" customHeight="1">
      <c r="B13" s="199">
        <v>9</v>
      </c>
      <c r="C13" s="570"/>
      <c r="D13" s="571"/>
      <c r="E13" s="572"/>
      <c r="F13" s="573"/>
      <c r="G13" s="198"/>
    </row>
    <row r="14" spans="2:7" ht="54.95" customHeight="1">
      <c r="B14" s="199">
        <v>10</v>
      </c>
      <c r="C14" s="574"/>
      <c r="D14" s="575"/>
      <c r="E14" s="572"/>
      <c r="F14" s="573"/>
      <c r="G14" s="200"/>
    </row>
    <row r="15" spans="2:7" ht="39.950000000000003" customHeight="1">
      <c r="B15" s="3402" t="s">
        <v>189</v>
      </c>
      <c r="C15" s="3403"/>
      <c r="D15" s="3404"/>
      <c r="E15" s="2449">
        <f>SUM(E5:E14)</f>
        <v>0</v>
      </c>
      <c r="F15" s="2450">
        <f>SUM(F5:F14)</f>
        <v>0</v>
      </c>
      <c r="G15" s="201"/>
    </row>
    <row r="16" spans="2:7" ht="17.25" customHeight="1">
      <c r="B16" s="202" t="s">
        <v>4295</v>
      </c>
      <c r="C16" s="90"/>
      <c r="D16" s="90"/>
      <c r="E16" s="203"/>
      <c r="F16" s="204"/>
    </row>
    <row r="17" spans="2:2" ht="15" customHeight="1">
      <c r="B17" s="179" t="s">
        <v>4296</v>
      </c>
    </row>
  </sheetData>
  <mergeCells count="8">
    <mergeCell ref="B15:D15"/>
    <mergeCell ref="B1:G1"/>
    <mergeCell ref="B2:G2"/>
    <mergeCell ref="B3:B4"/>
    <mergeCell ref="C3:D3"/>
    <mergeCell ref="E3:E4"/>
    <mergeCell ref="F3:F4"/>
    <mergeCell ref="G3:G4"/>
  </mergeCells>
  <phoneticPr fontId="3"/>
  <printOptions horizontalCentered="1"/>
  <pageMargins left="0.51181102362204722" right="0.59055118110236227" top="0.98425196850393704" bottom="0.98425196850393704" header="0.51181102362204722" footer="0.51181102362204722"/>
  <pageSetup paperSize="9" scale="94" orientation="portrait" r:id="rId1"/>
  <headerFooter alignWithMargins="0">
    <oddHeader>&amp;R&amp;"ＭＳ 明朝,標準"（&amp;A）</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view="pageBreakPreview" zoomScale="80" zoomScaleNormal="100" zoomScaleSheetLayoutView="80" workbookViewId="0">
      <selection activeCell="F51" sqref="F51"/>
    </sheetView>
  </sheetViews>
  <sheetFormatPr defaultRowHeight="13.5"/>
  <cols>
    <col min="1" max="1" width="8.625" style="205"/>
    <col min="2" max="11" width="16.625" style="205" customWidth="1"/>
    <col min="12" max="257" width="8.625" style="205"/>
    <col min="258" max="266" width="10" style="205" customWidth="1"/>
    <col min="267" max="267" width="12.375" style="205" customWidth="1"/>
    <col min="268" max="513" width="8.625" style="205"/>
    <col min="514" max="522" width="10" style="205" customWidth="1"/>
    <col min="523" max="523" width="12.375" style="205" customWidth="1"/>
    <col min="524" max="769" width="8.625" style="205"/>
    <col min="770" max="778" width="10" style="205" customWidth="1"/>
    <col min="779" max="779" width="12.375" style="205" customWidth="1"/>
    <col min="780" max="1025" width="8.625" style="205"/>
    <col min="1026" max="1034" width="10" style="205" customWidth="1"/>
    <col min="1035" max="1035" width="12.375" style="205" customWidth="1"/>
    <col min="1036" max="1281" width="8.625" style="205"/>
    <col min="1282" max="1290" width="10" style="205" customWidth="1"/>
    <col min="1291" max="1291" width="12.375" style="205" customWidth="1"/>
    <col min="1292" max="1537" width="8.625" style="205"/>
    <col min="1538" max="1546" width="10" style="205" customWidth="1"/>
    <col min="1547" max="1547" width="12.375" style="205" customWidth="1"/>
    <col min="1548" max="1793" width="8.625" style="205"/>
    <col min="1794" max="1802" width="10" style="205" customWidth="1"/>
    <col min="1803" max="1803" width="12.375" style="205" customWidth="1"/>
    <col min="1804" max="2049" width="8.625" style="205"/>
    <col min="2050" max="2058" width="10" style="205" customWidth="1"/>
    <col min="2059" max="2059" width="12.375" style="205" customWidth="1"/>
    <col min="2060" max="2305" width="8.625" style="205"/>
    <col min="2306" max="2314" width="10" style="205" customWidth="1"/>
    <col min="2315" max="2315" width="12.375" style="205" customWidth="1"/>
    <col min="2316" max="2561" width="8.625" style="205"/>
    <col min="2562" max="2570" width="10" style="205" customWidth="1"/>
    <col min="2571" max="2571" width="12.375" style="205" customWidth="1"/>
    <col min="2572" max="2817" width="8.625" style="205"/>
    <col min="2818" max="2826" width="10" style="205" customWidth="1"/>
    <col min="2827" max="2827" width="12.375" style="205" customWidth="1"/>
    <col min="2828" max="3073" width="8.625" style="205"/>
    <col min="3074" max="3082" width="10" style="205" customWidth="1"/>
    <col min="3083" max="3083" width="12.375" style="205" customWidth="1"/>
    <col min="3084" max="3329" width="8.625" style="205"/>
    <col min="3330" max="3338" width="10" style="205" customWidth="1"/>
    <col min="3339" max="3339" width="12.375" style="205" customWidth="1"/>
    <col min="3340" max="3585" width="8.625" style="205"/>
    <col min="3586" max="3594" width="10" style="205" customWidth="1"/>
    <col min="3595" max="3595" width="12.375" style="205" customWidth="1"/>
    <col min="3596" max="3841" width="8.625" style="205"/>
    <col min="3842" max="3850" width="10" style="205" customWidth="1"/>
    <col min="3851" max="3851" width="12.375" style="205" customWidth="1"/>
    <col min="3852" max="4097" width="8.625" style="205"/>
    <col min="4098" max="4106" width="10" style="205" customWidth="1"/>
    <col min="4107" max="4107" width="12.375" style="205" customWidth="1"/>
    <col min="4108" max="4353" width="8.625" style="205"/>
    <col min="4354" max="4362" width="10" style="205" customWidth="1"/>
    <col min="4363" max="4363" width="12.375" style="205" customWidth="1"/>
    <col min="4364" max="4609" width="8.625" style="205"/>
    <col min="4610" max="4618" width="10" style="205" customWidth="1"/>
    <col min="4619" max="4619" width="12.375" style="205" customWidth="1"/>
    <col min="4620" max="4865" width="8.625" style="205"/>
    <col min="4866" max="4874" width="10" style="205" customWidth="1"/>
    <col min="4875" max="4875" width="12.375" style="205" customWidth="1"/>
    <col min="4876" max="5121" width="8.625" style="205"/>
    <col min="5122" max="5130" width="10" style="205" customWidth="1"/>
    <col min="5131" max="5131" width="12.375" style="205" customWidth="1"/>
    <col min="5132" max="5377" width="8.625" style="205"/>
    <col min="5378" max="5386" width="10" style="205" customWidth="1"/>
    <col min="5387" max="5387" width="12.375" style="205" customWidth="1"/>
    <col min="5388" max="5633" width="8.625" style="205"/>
    <col min="5634" max="5642" width="10" style="205" customWidth="1"/>
    <col min="5643" max="5643" width="12.375" style="205" customWidth="1"/>
    <col min="5644" max="5889" width="8.625" style="205"/>
    <col min="5890" max="5898" width="10" style="205" customWidth="1"/>
    <col min="5899" max="5899" width="12.375" style="205" customWidth="1"/>
    <col min="5900" max="6145" width="8.625" style="205"/>
    <col min="6146" max="6154" width="10" style="205" customWidth="1"/>
    <col min="6155" max="6155" width="12.375" style="205" customWidth="1"/>
    <col min="6156" max="6401" width="8.625" style="205"/>
    <col min="6402" max="6410" width="10" style="205" customWidth="1"/>
    <col min="6411" max="6411" width="12.375" style="205" customWidth="1"/>
    <col min="6412" max="6657" width="8.625" style="205"/>
    <col min="6658" max="6666" width="10" style="205" customWidth="1"/>
    <col min="6667" max="6667" width="12.375" style="205" customWidth="1"/>
    <col min="6668" max="6913" width="8.625" style="205"/>
    <col min="6914" max="6922" width="10" style="205" customWidth="1"/>
    <col min="6923" max="6923" width="12.375" style="205" customWidth="1"/>
    <col min="6924" max="7169" width="8.625" style="205"/>
    <col min="7170" max="7178" width="10" style="205" customWidth="1"/>
    <col min="7179" max="7179" width="12.375" style="205" customWidth="1"/>
    <col min="7180" max="7425" width="8.625" style="205"/>
    <col min="7426" max="7434" width="10" style="205" customWidth="1"/>
    <col min="7435" max="7435" width="12.375" style="205" customWidth="1"/>
    <col min="7436" max="7681" width="8.625" style="205"/>
    <col min="7682" max="7690" width="10" style="205" customWidth="1"/>
    <col min="7691" max="7691" width="12.375" style="205" customWidth="1"/>
    <col min="7692" max="7937" width="8.625" style="205"/>
    <col min="7938" max="7946" width="10" style="205" customWidth="1"/>
    <col min="7947" max="7947" width="12.375" style="205" customWidth="1"/>
    <col min="7948" max="8193" width="8.625" style="205"/>
    <col min="8194" max="8202" width="10" style="205" customWidth="1"/>
    <col min="8203" max="8203" width="12.375" style="205" customWidth="1"/>
    <col min="8204" max="8449" width="8.625" style="205"/>
    <col min="8450" max="8458" width="10" style="205" customWidth="1"/>
    <col min="8459" max="8459" width="12.375" style="205" customWidth="1"/>
    <col min="8460" max="8705" width="8.625" style="205"/>
    <col min="8706" max="8714" width="10" style="205" customWidth="1"/>
    <col min="8715" max="8715" width="12.375" style="205" customWidth="1"/>
    <col min="8716" max="8961" width="8.625" style="205"/>
    <col min="8962" max="8970" width="10" style="205" customWidth="1"/>
    <col min="8971" max="8971" width="12.375" style="205" customWidth="1"/>
    <col min="8972" max="9217" width="8.625" style="205"/>
    <col min="9218" max="9226" width="10" style="205" customWidth="1"/>
    <col min="9227" max="9227" width="12.375" style="205" customWidth="1"/>
    <col min="9228" max="9473" width="8.625" style="205"/>
    <col min="9474" max="9482" width="10" style="205" customWidth="1"/>
    <col min="9483" max="9483" width="12.375" style="205" customWidth="1"/>
    <col min="9484" max="9729" width="8.625" style="205"/>
    <col min="9730" max="9738" width="10" style="205" customWidth="1"/>
    <col min="9739" max="9739" width="12.375" style="205" customWidth="1"/>
    <col min="9740" max="9985" width="8.625" style="205"/>
    <col min="9986" max="9994" width="10" style="205" customWidth="1"/>
    <col min="9995" max="9995" width="12.375" style="205" customWidth="1"/>
    <col min="9996" max="10241" width="8.625" style="205"/>
    <col min="10242" max="10250" width="10" style="205" customWidth="1"/>
    <col min="10251" max="10251" width="12.375" style="205" customWidth="1"/>
    <col min="10252" max="10497" width="8.625" style="205"/>
    <col min="10498" max="10506" width="10" style="205" customWidth="1"/>
    <col min="10507" max="10507" width="12.375" style="205" customWidth="1"/>
    <col min="10508" max="10753" width="8.625" style="205"/>
    <col min="10754" max="10762" width="10" style="205" customWidth="1"/>
    <col min="10763" max="10763" width="12.375" style="205" customWidth="1"/>
    <col min="10764" max="11009" width="8.625" style="205"/>
    <col min="11010" max="11018" width="10" style="205" customWidth="1"/>
    <col min="11019" max="11019" width="12.375" style="205" customWidth="1"/>
    <col min="11020" max="11265" width="8.625" style="205"/>
    <col min="11266" max="11274" width="10" style="205" customWidth="1"/>
    <col min="11275" max="11275" width="12.375" style="205" customWidth="1"/>
    <col min="11276" max="11521" width="8.625" style="205"/>
    <col min="11522" max="11530" width="10" style="205" customWidth="1"/>
    <col min="11531" max="11531" width="12.375" style="205" customWidth="1"/>
    <col min="11532" max="11777" width="8.625" style="205"/>
    <col min="11778" max="11786" width="10" style="205" customWidth="1"/>
    <col min="11787" max="11787" width="12.375" style="205" customWidth="1"/>
    <col min="11788" max="12033" width="8.625" style="205"/>
    <col min="12034" max="12042" width="10" style="205" customWidth="1"/>
    <col min="12043" max="12043" width="12.375" style="205" customWidth="1"/>
    <col min="12044" max="12289" width="8.625" style="205"/>
    <col min="12290" max="12298" width="10" style="205" customWidth="1"/>
    <col min="12299" max="12299" width="12.375" style="205" customWidth="1"/>
    <col min="12300" max="12545" width="8.625" style="205"/>
    <col min="12546" max="12554" width="10" style="205" customWidth="1"/>
    <col min="12555" max="12555" width="12.375" style="205" customWidth="1"/>
    <col min="12556" max="12801" width="8.625" style="205"/>
    <col min="12802" max="12810" width="10" style="205" customWidth="1"/>
    <col min="12811" max="12811" width="12.375" style="205" customWidth="1"/>
    <col min="12812" max="13057" width="8.625" style="205"/>
    <col min="13058" max="13066" width="10" style="205" customWidth="1"/>
    <col min="13067" max="13067" width="12.375" style="205" customWidth="1"/>
    <col min="13068" max="13313" width="8.625" style="205"/>
    <col min="13314" max="13322" width="10" style="205" customWidth="1"/>
    <col min="13323" max="13323" width="12.375" style="205" customWidth="1"/>
    <col min="13324" max="13569" width="8.625" style="205"/>
    <col min="13570" max="13578" width="10" style="205" customWidth="1"/>
    <col min="13579" max="13579" width="12.375" style="205" customWidth="1"/>
    <col min="13580" max="13825" width="8.625" style="205"/>
    <col min="13826" max="13834" width="10" style="205" customWidth="1"/>
    <col min="13835" max="13835" width="12.375" style="205" customWidth="1"/>
    <col min="13836" max="14081" width="8.625" style="205"/>
    <col min="14082" max="14090" width="10" style="205" customWidth="1"/>
    <col min="14091" max="14091" width="12.375" style="205" customWidth="1"/>
    <col min="14092" max="14337" width="8.625" style="205"/>
    <col min="14338" max="14346" width="10" style="205" customWidth="1"/>
    <col min="14347" max="14347" width="12.375" style="205" customWidth="1"/>
    <col min="14348" max="14593" width="8.625" style="205"/>
    <col min="14594" max="14602" width="10" style="205" customWidth="1"/>
    <col min="14603" max="14603" width="12.375" style="205" customWidth="1"/>
    <col min="14604" max="14849" width="8.625" style="205"/>
    <col min="14850" max="14858" width="10" style="205" customWidth="1"/>
    <col min="14859" max="14859" width="12.375" style="205" customWidth="1"/>
    <col min="14860" max="15105" width="8.625" style="205"/>
    <col min="15106" max="15114" width="10" style="205" customWidth="1"/>
    <col min="15115" max="15115" width="12.375" style="205" customWidth="1"/>
    <col min="15116" max="15361" width="8.625" style="205"/>
    <col min="15362" max="15370" width="10" style="205" customWidth="1"/>
    <col min="15371" max="15371" width="12.375" style="205" customWidth="1"/>
    <col min="15372" max="15617" width="8.625" style="205"/>
    <col min="15618" max="15626" width="10" style="205" customWidth="1"/>
    <col min="15627" max="15627" width="12.375" style="205" customWidth="1"/>
    <col min="15628" max="15873" width="8.625" style="205"/>
    <col min="15874" max="15882" width="10" style="205" customWidth="1"/>
    <col min="15883" max="15883" width="12.375" style="205" customWidth="1"/>
    <col min="15884" max="16129" width="8.625" style="205"/>
    <col min="16130" max="16138" width="10" style="205" customWidth="1"/>
    <col min="16139" max="16139" width="12.375" style="205" customWidth="1"/>
    <col min="16140" max="16384" width="8.625" style="205"/>
  </cols>
  <sheetData>
    <row r="1" spans="1:11" ht="17.25">
      <c r="A1" s="3417" t="s">
        <v>190</v>
      </c>
      <c r="B1" s="3417"/>
      <c r="C1" s="3417"/>
      <c r="D1" s="3417"/>
      <c r="E1" s="3417"/>
      <c r="F1" s="3417"/>
      <c r="G1" s="3417"/>
      <c r="H1" s="3417"/>
      <c r="I1" s="3417"/>
      <c r="J1" s="3417"/>
      <c r="K1" s="3417"/>
    </row>
    <row r="2" spans="1:11">
      <c r="A2" s="206"/>
      <c r="B2" s="206"/>
      <c r="C2" s="206"/>
      <c r="D2" s="206"/>
      <c r="E2" s="206"/>
      <c r="F2" s="206"/>
      <c r="G2" s="206"/>
      <c r="H2" s="206"/>
      <c r="I2" s="206"/>
      <c r="J2" s="206"/>
      <c r="K2" s="206"/>
    </row>
    <row r="3" spans="1:11">
      <c r="A3" s="3418" t="s">
        <v>191</v>
      </c>
      <c r="B3" s="3420" t="s">
        <v>192</v>
      </c>
      <c r="C3" s="3420" t="s">
        <v>193</v>
      </c>
      <c r="D3" s="3420" t="s">
        <v>194</v>
      </c>
      <c r="E3" s="207" t="s">
        <v>195</v>
      </c>
      <c r="F3" s="207" t="s">
        <v>196</v>
      </c>
      <c r="G3" s="207" t="s">
        <v>197</v>
      </c>
      <c r="H3" s="3420" t="s">
        <v>198</v>
      </c>
      <c r="I3" s="3422" t="s">
        <v>199</v>
      </c>
      <c r="J3" s="3423"/>
      <c r="K3" s="3420" t="s">
        <v>200</v>
      </c>
    </row>
    <row r="4" spans="1:11">
      <c r="A4" s="3419"/>
      <c r="B4" s="3421"/>
      <c r="C4" s="3421"/>
      <c r="D4" s="3421"/>
      <c r="E4" s="208" t="s">
        <v>201</v>
      </c>
      <c r="F4" s="208" t="s">
        <v>202</v>
      </c>
      <c r="G4" s="208" t="s">
        <v>203</v>
      </c>
      <c r="H4" s="3421"/>
      <c r="I4" s="209" t="s">
        <v>204</v>
      </c>
      <c r="J4" s="209" t="s">
        <v>205</v>
      </c>
      <c r="K4" s="3421"/>
    </row>
    <row r="5" spans="1:11" ht="14.25">
      <c r="A5" s="210" t="s">
        <v>206</v>
      </c>
      <c r="B5" s="3424" t="s">
        <v>207</v>
      </c>
      <c r="C5" s="3424"/>
      <c r="D5" s="3424"/>
      <c r="E5" s="3424"/>
      <c r="F5" s="3424"/>
      <c r="G5" s="3424"/>
      <c r="H5" s="3424"/>
      <c r="I5" s="3424"/>
      <c r="J5" s="3424"/>
      <c r="K5" s="3425"/>
    </row>
    <row r="6" spans="1:11">
      <c r="A6" s="211">
        <v>1</v>
      </c>
      <c r="B6" s="576"/>
      <c r="C6" s="576"/>
      <c r="D6" s="576"/>
      <c r="E6" s="576"/>
      <c r="F6" s="576"/>
      <c r="G6" s="576"/>
      <c r="H6" s="577"/>
      <c r="I6" s="578"/>
      <c r="J6" s="578"/>
      <c r="K6" s="576"/>
    </row>
    <row r="7" spans="1:11">
      <c r="A7" s="212">
        <v>2</v>
      </c>
      <c r="B7" s="578"/>
      <c r="C7" s="578"/>
      <c r="D7" s="578"/>
      <c r="E7" s="578"/>
      <c r="F7" s="578"/>
      <c r="G7" s="578"/>
      <c r="H7" s="578"/>
      <c r="I7" s="578"/>
      <c r="J7" s="578"/>
      <c r="K7" s="578"/>
    </row>
    <row r="8" spans="1:11">
      <c r="A8" s="211">
        <v>3</v>
      </c>
      <c r="B8" s="578"/>
      <c r="C8" s="578"/>
      <c r="D8" s="578"/>
      <c r="E8" s="578"/>
      <c r="F8" s="578"/>
      <c r="G8" s="578"/>
      <c r="H8" s="578"/>
      <c r="I8" s="578"/>
      <c r="J8" s="578"/>
      <c r="K8" s="578"/>
    </row>
    <row r="9" spans="1:11">
      <c r="A9" s="212">
        <v>4</v>
      </c>
      <c r="B9" s="578"/>
      <c r="C9" s="578"/>
      <c r="D9" s="578"/>
      <c r="E9" s="578"/>
      <c r="F9" s="578"/>
      <c r="G9" s="578"/>
      <c r="H9" s="578"/>
      <c r="I9" s="578"/>
      <c r="J9" s="578"/>
      <c r="K9" s="578"/>
    </row>
    <row r="10" spans="1:11">
      <c r="A10" s="211">
        <v>5</v>
      </c>
      <c r="B10" s="578"/>
      <c r="C10" s="578"/>
      <c r="D10" s="578"/>
      <c r="E10" s="578"/>
      <c r="F10" s="578"/>
      <c r="G10" s="578"/>
      <c r="H10" s="578"/>
      <c r="I10" s="578"/>
      <c r="J10" s="578"/>
      <c r="K10" s="578"/>
    </row>
    <row r="11" spans="1:11">
      <c r="A11" s="212">
        <v>6</v>
      </c>
      <c r="B11" s="578"/>
      <c r="C11" s="578"/>
      <c r="D11" s="578"/>
      <c r="E11" s="578"/>
      <c r="F11" s="578"/>
      <c r="G11" s="578"/>
      <c r="H11" s="578"/>
      <c r="I11" s="578"/>
      <c r="J11" s="578"/>
      <c r="K11" s="578"/>
    </row>
    <row r="12" spans="1:11">
      <c r="A12" s="211">
        <v>7</v>
      </c>
      <c r="B12" s="578"/>
      <c r="C12" s="578"/>
      <c r="D12" s="578"/>
      <c r="E12" s="578"/>
      <c r="F12" s="578"/>
      <c r="G12" s="578"/>
      <c r="H12" s="578"/>
      <c r="I12" s="578"/>
      <c r="J12" s="578"/>
      <c r="K12" s="578"/>
    </row>
    <row r="13" spans="1:11">
      <c r="A13" s="212">
        <v>8</v>
      </c>
      <c r="B13" s="578"/>
      <c r="C13" s="578"/>
      <c r="D13" s="578"/>
      <c r="E13" s="578"/>
      <c r="F13" s="578"/>
      <c r="G13" s="578"/>
      <c r="H13" s="578"/>
      <c r="I13" s="578"/>
      <c r="J13" s="578"/>
      <c r="K13" s="578"/>
    </row>
    <row r="14" spans="1:11">
      <c r="A14" s="211">
        <v>9</v>
      </c>
      <c r="B14" s="578"/>
      <c r="C14" s="578"/>
      <c r="D14" s="578"/>
      <c r="E14" s="578"/>
      <c r="F14" s="578"/>
      <c r="G14" s="578"/>
      <c r="H14" s="578"/>
      <c r="I14" s="578"/>
      <c r="J14" s="578"/>
      <c r="K14" s="578"/>
    </row>
    <row r="15" spans="1:11">
      <c r="A15" s="212">
        <v>10</v>
      </c>
      <c r="B15" s="578"/>
      <c r="C15" s="578"/>
      <c r="D15" s="578"/>
      <c r="E15" s="578"/>
      <c r="F15" s="578"/>
      <c r="G15" s="578"/>
      <c r="H15" s="578"/>
      <c r="I15" s="578"/>
      <c r="J15" s="578"/>
      <c r="K15" s="578"/>
    </row>
    <row r="16" spans="1:11" ht="14.25">
      <c r="A16" s="210" t="s">
        <v>208</v>
      </c>
      <c r="B16" s="3424" t="s">
        <v>209</v>
      </c>
      <c r="C16" s="3424"/>
      <c r="D16" s="3424"/>
      <c r="E16" s="3424"/>
      <c r="F16" s="3424"/>
      <c r="G16" s="3424"/>
      <c r="H16" s="3424"/>
      <c r="I16" s="3424"/>
      <c r="J16" s="3424"/>
      <c r="K16" s="3425"/>
    </row>
    <row r="17" spans="1:11">
      <c r="A17" s="211">
        <v>1</v>
      </c>
      <c r="B17" s="578"/>
      <c r="C17" s="578"/>
      <c r="D17" s="578"/>
      <c r="E17" s="578"/>
      <c r="F17" s="578"/>
      <c r="G17" s="578"/>
      <c r="H17" s="578"/>
      <c r="I17" s="578"/>
      <c r="J17" s="578"/>
      <c r="K17" s="578"/>
    </row>
    <row r="18" spans="1:11">
      <c r="A18" s="212">
        <v>2</v>
      </c>
      <c r="B18" s="578"/>
      <c r="C18" s="578"/>
      <c r="D18" s="578"/>
      <c r="E18" s="578"/>
      <c r="F18" s="578"/>
      <c r="G18" s="578"/>
      <c r="H18" s="578"/>
      <c r="I18" s="578"/>
      <c r="J18" s="578"/>
      <c r="K18" s="578"/>
    </row>
    <row r="19" spans="1:11">
      <c r="A19" s="211">
        <v>3</v>
      </c>
      <c r="B19" s="578"/>
      <c r="C19" s="578"/>
      <c r="D19" s="578"/>
      <c r="E19" s="578"/>
      <c r="F19" s="578"/>
      <c r="G19" s="578"/>
      <c r="H19" s="578"/>
      <c r="I19" s="578"/>
      <c r="J19" s="578"/>
      <c r="K19" s="578"/>
    </row>
    <row r="20" spans="1:11">
      <c r="A20" s="212">
        <v>4</v>
      </c>
      <c r="B20" s="578"/>
      <c r="C20" s="578"/>
      <c r="D20" s="578"/>
      <c r="E20" s="578"/>
      <c r="F20" s="578"/>
      <c r="G20" s="578"/>
      <c r="H20" s="578"/>
      <c r="I20" s="578"/>
      <c r="J20" s="578"/>
      <c r="K20" s="578"/>
    </row>
    <row r="21" spans="1:11">
      <c r="A21" s="211">
        <v>5</v>
      </c>
      <c r="B21" s="578"/>
      <c r="C21" s="578"/>
      <c r="D21" s="578"/>
      <c r="E21" s="578"/>
      <c r="F21" s="578"/>
      <c r="G21" s="578"/>
      <c r="H21" s="578"/>
      <c r="I21" s="578"/>
      <c r="J21" s="578"/>
      <c r="K21" s="578"/>
    </row>
    <row r="22" spans="1:11">
      <c r="A22" s="212">
        <v>6</v>
      </c>
      <c r="B22" s="578"/>
      <c r="C22" s="578"/>
      <c r="D22" s="578"/>
      <c r="E22" s="578"/>
      <c r="F22" s="578"/>
      <c r="G22" s="578"/>
      <c r="H22" s="578"/>
      <c r="I22" s="578"/>
      <c r="J22" s="578"/>
      <c r="K22" s="578"/>
    </row>
    <row r="23" spans="1:11">
      <c r="A23" s="211">
        <v>7</v>
      </c>
      <c r="B23" s="578"/>
      <c r="C23" s="578"/>
      <c r="D23" s="578"/>
      <c r="E23" s="578"/>
      <c r="F23" s="578"/>
      <c r="G23" s="578"/>
      <c r="H23" s="578"/>
      <c r="I23" s="578"/>
      <c r="J23" s="578"/>
      <c r="K23" s="578"/>
    </row>
    <row r="24" spans="1:11">
      <c r="A24" s="212">
        <v>8</v>
      </c>
      <c r="B24" s="578"/>
      <c r="C24" s="578"/>
      <c r="D24" s="578"/>
      <c r="E24" s="578"/>
      <c r="F24" s="578"/>
      <c r="G24" s="578"/>
      <c r="H24" s="578"/>
      <c r="I24" s="578"/>
      <c r="J24" s="578"/>
      <c r="K24" s="578"/>
    </row>
    <row r="25" spans="1:11">
      <c r="A25" s="211">
        <v>9</v>
      </c>
      <c r="B25" s="578"/>
      <c r="C25" s="578"/>
      <c r="D25" s="578"/>
      <c r="E25" s="578"/>
      <c r="F25" s="578"/>
      <c r="G25" s="578"/>
      <c r="H25" s="578"/>
      <c r="I25" s="578"/>
      <c r="J25" s="578"/>
      <c r="K25" s="578"/>
    </row>
    <row r="26" spans="1:11">
      <c r="A26" s="212">
        <v>10</v>
      </c>
      <c r="B26" s="578"/>
      <c r="C26" s="578"/>
      <c r="D26" s="578"/>
      <c r="E26" s="578"/>
      <c r="F26" s="578"/>
      <c r="G26" s="578"/>
      <c r="H26" s="578"/>
      <c r="I26" s="578"/>
      <c r="J26" s="578"/>
      <c r="K26" s="578"/>
    </row>
    <row r="27" spans="1:11" s="580" customFormat="1">
      <c r="A27" s="579"/>
      <c r="B27" s="579"/>
      <c r="C27" s="579"/>
      <c r="D27" s="579"/>
      <c r="E27" s="579"/>
      <c r="F27" s="579"/>
      <c r="G27" s="579"/>
      <c r="H27" s="579"/>
      <c r="I27" s="579"/>
      <c r="J27" s="579"/>
      <c r="K27" s="579"/>
    </row>
    <row r="28" spans="1:11" s="580" customFormat="1">
      <c r="A28" s="581" t="s">
        <v>4297</v>
      </c>
      <c r="B28" s="3426" t="s">
        <v>210</v>
      </c>
      <c r="C28" s="3426"/>
      <c r="D28" s="3426"/>
      <c r="E28" s="3426"/>
      <c r="F28" s="3426"/>
      <c r="G28" s="3426"/>
      <c r="H28" s="3426"/>
      <c r="I28" s="3426"/>
      <c r="J28" s="3426"/>
      <c r="K28" s="3426"/>
    </row>
    <row r="29" spans="1:11" s="580" customFormat="1">
      <c r="A29" s="581" t="s">
        <v>4297</v>
      </c>
      <c r="B29" s="3416" t="s">
        <v>211</v>
      </c>
      <c r="C29" s="3416"/>
      <c r="D29" s="3416"/>
      <c r="E29" s="3416"/>
      <c r="F29" s="3416"/>
      <c r="G29" s="3416"/>
      <c r="H29" s="3416"/>
      <c r="I29" s="3416"/>
      <c r="J29" s="3416"/>
      <c r="K29" s="3416"/>
    </row>
    <row r="30" spans="1:11" s="580" customFormat="1">
      <c r="A30" s="581" t="s">
        <v>4297</v>
      </c>
      <c r="B30" s="3427" t="s">
        <v>212</v>
      </c>
      <c r="C30" s="3427"/>
      <c r="D30" s="3427"/>
      <c r="E30" s="3427"/>
      <c r="F30" s="3427"/>
      <c r="G30" s="3427"/>
      <c r="H30" s="3427"/>
      <c r="I30" s="3427"/>
      <c r="J30" s="3427"/>
      <c r="K30" s="3427"/>
    </row>
    <row r="31" spans="1:11" s="580" customFormat="1">
      <c r="A31" s="581" t="s">
        <v>4297</v>
      </c>
      <c r="B31" s="3416" t="s">
        <v>213</v>
      </c>
      <c r="C31" s="3416"/>
      <c r="D31" s="3416"/>
      <c r="E31" s="3416"/>
      <c r="F31" s="3416"/>
      <c r="G31" s="3416"/>
      <c r="H31" s="3416"/>
      <c r="I31" s="3416"/>
      <c r="J31" s="3416"/>
      <c r="K31" s="3416"/>
    </row>
    <row r="32" spans="1:11" s="580" customFormat="1"/>
    <row r="33" s="580" customFormat="1"/>
    <row r="34" s="580" customFormat="1"/>
  </sheetData>
  <mergeCells count="14">
    <mergeCell ref="B31:K31"/>
    <mergeCell ref="A1:K1"/>
    <mergeCell ref="A3:A4"/>
    <mergeCell ref="B3:B4"/>
    <mergeCell ref="C3:C4"/>
    <mergeCell ref="D3:D4"/>
    <mergeCell ref="H3:H4"/>
    <mergeCell ref="I3:J3"/>
    <mergeCell ref="K3:K4"/>
    <mergeCell ref="B5:K5"/>
    <mergeCell ref="B16:K16"/>
    <mergeCell ref="B28:K28"/>
    <mergeCell ref="B29:K29"/>
    <mergeCell ref="B30:K30"/>
  </mergeCells>
  <phoneticPr fontId="3"/>
  <pageMargins left="0.70866141732283472" right="0.70866141732283472" top="0.74803149606299213" bottom="0.74803149606299213" header="0.31496062992125984" footer="0.31496062992125984"/>
  <pageSetup paperSize="9" scale="75" fitToHeight="0" orientation="landscape" r:id="rId1"/>
  <headerFooter>
    <oddHeader>&amp;R&amp;"ＭＳ 明朝,標準"（&amp;A）</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8"/>
  <sheetViews>
    <sheetView view="pageBreakPreview" zoomScale="80" zoomScaleNormal="80" zoomScaleSheetLayoutView="80" workbookViewId="0">
      <selection activeCell="I27" sqref="I27"/>
    </sheetView>
  </sheetViews>
  <sheetFormatPr defaultColWidth="8.25" defaultRowHeight="12"/>
  <cols>
    <col min="1" max="1" width="3.375" style="415" customWidth="1"/>
    <col min="2" max="2" width="11.25" style="415" customWidth="1"/>
    <col min="3" max="3" width="25.75" style="415" customWidth="1"/>
    <col min="4" max="4" width="8" style="415" customWidth="1"/>
    <col min="5" max="8" width="9.625" style="448" customWidth="1"/>
    <col min="9" max="29" width="9.625" style="415" customWidth="1"/>
    <col min="30" max="30" width="11" style="415" customWidth="1"/>
    <col min="31" max="31" width="2.125" style="415" customWidth="1"/>
    <col min="32" max="16384" width="8.25" style="415"/>
  </cols>
  <sheetData>
    <row r="1" spans="1:34" ht="9.9499999999999993" customHeight="1">
      <c r="A1" s="413"/>
      <c r="B1" s="413"/>
      <c r="C1" s="413"/>
      <c r="D1" s="413"/>
      <c r="E1" s="414"/>
      <c r="F1" s="414"/>
      <c r="G1" s="414"/>
      <c r="H1" s="414"/>
      <c r="I1" s="413"/>
      <c r="J1" s="413"/>
      <c r="K1" s="413"/>
      <c r="L1" s="413"/>
      <c r="M1" s="413"/>
      <c r="N1" s="413"/>
      <c r="O1" s="413"/>
      <c r="P1" s="413"/>
      <c r="Q1" s="413"/>
      <c r="R1" s="413"/>
      <c r="S1" s="413"/>
      <c r="T1" s="413"/>
      <c r="U1" s="413"/>
      <c r="V1" s="413"/>
      <c r="W1" s="413"/>
      <c r="X1" s="413"/>
      <c r="Y1" s="413"/>
      <c r="Z1" s="413"/>
      <c r="AA1" s="413"/>
      <c r="AB1" s="413"/>
      <c r="AC1" s="413"/>
      <c r="AD1" s="413"/>
      <c r="AE1" s="413"/>
    </row>
    <row r="2" spans="1:34" s="419" customFormat="1" ht="20.100000000000001" customHeight="1">
      <c r="A2" s="416"/>
      <c r="B2" s="417"/>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49"/>
      <c r="AE2" s="416"/>
    </row>
    <row r="3" spans="1:34" s="419" customFormat="1" ht="9.9499999999999993" customHeight="1">
      <c r="A3" s="416"/>
      <c r="B3" s="420"/>
      <c r="C3" s="421"/>
      <c r="D3" s="421"/>
      <c r="E3" s="422"/>
      <c r="F3" s="422"/>
      <c r="G3" s="422"/>
      <c r="H3" s="422"/>
      <c r="I3" s="421"/>
      <c r="J3" s="421"/>
      <c r="K3" s="421"/>
      <c r="L3" s="421"/>
      <c r="M3" s="421"/>
      <c r="N3" s="421"/>
      <c r="O3" s="421"/>
      <c r="P3" s="421"/>
      <c r="Q3" s="421"/>
      <c r="R3" s="416"/>
      <c r="S3" s="416"/>
      <c r="T3" s="423"/>
      <c r="U3" s="423"/>
      <c r="V3" s="423"/>
      <c r="W3" s="423"/>
      <c r="X3" s="423"/>
      <c r="Y3" s="423"/>
      <c r="Z3" s="423"/>
      <c r="AA3" s="423"/>
      <c r="AB3" s="423"/>
      <c r="AC3" s="423"/>
      <c r="AD3" s="424"/>
      <c r="AE3" s="416"/>
    </row>
    <row r="4" spans="1:34" s="419" customFormat="1" ht="20.100000000000001" customHeight="1">
      <c r="A4" s="416"/>
      <c r="B4" s="3428" t="s">
        <v>340</v>
      </c>
      <c r="C4" s="3429"/>
      <c r="D4" s="3429"/>
      <c r="E4" s="3429"/>
      <c r="F4" s="3429"/>
      <c r="G4" s="3429"/>
      <c r="H4" s="3429"/>
      <c r="I4" s="3429"/>
      <c r="J4" s="3429"/>
      <c r="K4" s="3429"/>
      <c r="L4" s="3429"/>
      <c r="M4" s="3429"/>
      <c r="N4" s="3429"/>
      <c r="O4" s="3429"/>
      <c r="P4" s="3429"/>
      <c r="Q4" s="3429"/>
      <c r="R4" s="3429"/>
      <c r="S4" s="3429"/>
      <c r="T4" s="3429"/>
      <c r="U4" s="3429"/>
      <c r="V4" s="3429"/>
      <c r="W4" s="3429"/>
      <c r="X4" s="3429"/>
      <c r="Y4" s="3429"/>
      <c r="Z4" s="3429"/>
      <c r="AA4" s="3429"/>
      <c r="AB4" s="3429"/>
      <c r="AC4" s="3429"/>
      <c r="AD4" s="425"/>
      <c r="AE4" s="426"/>
      <c r="AF4" s="427"/>
      <c r="AG4" s="427"/>
      <c r="AH4" s="427"/>
    </row>
    <row r="5" spans="1:34" s="419" customFormat="1" ht="7.15" customHeight="1">
      <c r="A5" s="416"/>
      <c r="B5" s="428"/>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B5" s="425"/>
      <c r="AC5" s="425"/>
      <c r="AD5" s="425"/>
      <c r="AE5" s="426"/>
      <c r="AF5" s="427"/>
      <c r="AG5" s="427"/>
      <c r="AH5" s="427"/>
    </row>
    <row r="6" spans="1:34" s="419" customFormat="1" ht="17.45" customHeight="1" thickBot="1">
      <c r="A6" s="416"/>
      <c r="B6" s="429"/>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1"/>
      <c r="AE6" s="426"/>
      <c r="AF6" s="427"/>
      <c r="AG6" s="427"/>
      <c r="AH6" s="427"/>
    </row>
    <row r="7" spans="1:34" ht="20.100000000000001" customHeight="1" thickBot="1">
      <c r="A7" s="413"/>
      <c r="B7" s="3430" t="s">
        <v>350</v>
      </c>
      <c r="C7" s="3431"/>
      <c r="D7" s="3434" t="s">
        <v>265</v>
      </c>
      <c r="E7" s="3440" t="s">
        <v>4313</v>
      </c>
      <c r="F7" s="3440"/>
      <c r="G7" s="3440"/>
      <c r="H7" s="3441"/>
      <c r="I7" s="3436" t="s">
        <v>341</v>
      </c>
      <c r="J7" s="3436"/>
      <c r="K7" s="3436"/>
      <c r="L7" s="3436"/>
      <c r="M7" s="3436"/>
      <c r="N7" s="3436"/>
      <c r="O7" s="3436"/>
      <c r="P7" s="3436"/>
      <c r="Q7" s="3436"/>
      <c r="R7" s="3436"/>
      <c r="S7" s="3436"/>
      <c r="T7" s="3436"/>
      <c r="U7" s="3436"/>
      <c r="V7" s="3436"/>
      <c r="W7" s="3436"/>
      <c r="X7" s="3436"/>
      <c r="Y7" s="3436"/>
      <c r="Z7" s="3436"/>
      <c r="AA7" s="3436"/>
      <c r="AB7" s="3436"/>
      <c r="AC7" s="3436"/>
      <c r="AD7" s="3434" t="s">
        <v>189</v>
      </c>
      <c r="AE7" s="413"/>
    </row>
    <row r="8" spans="1:34" s="432" customFormat="1" ht="20.100000000000001" customHeight="1" thickBot="1">
      <c r="A8" s="424"/>
      <c r="B8" s="3432"/>
      <c r="C8" s="3433"/>
      <c r="D8" s="3435"/>
      <c r="E8" s="2808" t="s">
        <v>344</v>
      </c>
      <c r="F8" s="2792" t="s">
        <v>345</v>
      </c>
      <c r="G8" s="2792" t="s">
        <v>346</v>
      </c>
      <c r="H8" s="2816" t="s">
        <v>347</v>
      </c>
      <c r="I8" s="2763" t="s">
        <v>92</v>
      </c>
      <c r="J8" s="2792" t="s">
        <v>93</v>
      </c>
      <c r="K8" s="2792" t="s">
        <v>94</v>
      </c>
      <c r="L8" s="2793" t="s">
        <v>95</v>
      </c>
      <c r="M8" s="2793" t="s">
        <v>96</v>
      </c>
      <c r="N8" s="2793" t="s">
        <v>97</v>
      </c>
      <c r="O8" s="2793" t="s">
        <v>98</v>
      </c>
      <c r="P8" s="2793" t="s">
        <v>99</v>
      </c>
      <c r="Q8" s="2793" t="s">
        <v>100</v>
      </c>
      <c r="R8" s="2793" t="s">
        <v>101</v>
      </c>
      <c r="S8" s="2793" t="s">
        <v>102</v>
      </c>
      <c r="T8" s="2793" t="s">
        <v>103</v>
      </c>
      <c r="U8" s="2793" t="s">
        <v>104</v>
      </c>
      <c r="V8" s="2793" t="s">
        <v>105</v>
      </c>
      <c r="W8" s="2793" t="s">
        <v>106</v>
      </c>
      <c r="X8" s="2793" t="s">
        <v>107</v>
      </c>
      <c r="Y8" s="2793" t="s">
        <v>108</v>
      </c>
      <c r="Z8" s="2793" t="s">
        <v>109</v>
      </c>
      <c r="AA8" s="2793" t="s">
        <v>110</v>
      </c>
      <c r="AB8" s="2793" t="s">
        <v>111</v>
      </c>
      <c r="AC8" s="450" t="s">
        <v>112</v>
      </c>
      <c r="AD8" s="3435"/>
      <c r="AE8" s="421"/>
    </row>
    <row r="9" spans="1:34" s="432" customFormat="1" ht="20.100000000000001" customHeight="1">
      <c r="A9" s="433"/>
      <c r="B9" s="3444" t="s">
        <v>330</v>
      </c>
      <c r="C9" s="2760" t="s">
        <v>331</v>
      </c>
      <c r="D9" s="2761" t="s">
        <v>332</v>
      </c>
      <c r="E9" s="2809"/>
      <c r="F9" s="2824"/>
      <c r="G9" s="2824"/>
      <c r="H9" s="2817"/>
      <c r="I9" s="2764"/>
      <c r="J9" s="2794"/>
      <c r="K9" s="2794"/>
      <c r="L9" s="2794"/>
      <c r="M9" s="2794"/>
      <c r="N9" s="2794"/>
      <c r="O9" s="2794"/>
      <c r="P9" s="2794"/>
      <c r="Q9" s="2794"/>
      <c r="R9" s="2794"/>
      <c r="S9" s="2794"/>
      <c r="T9" s="2794"/>
      <c r="U9" s="2794"/>
      <c r="V9" s="2794"/>
      <c r="W9" s="2794"/>
      <c r="X9" s="2794"/>
      <c r="Y9" s="2794"/>
      <c r="Z9" s="2794"/>
      <c r="AA9" s="2794"/>
      <c r="AB9" s="2794"/>
      <c r="AC9" s="2778"/>
      <c r="AD9" s="2762">
        <f>SUM(E9:H9)</f>
        <v>0</v>
      </c>
      <c r="AE9" s="421"/>
    </row>
    <row r="10" spans="1:34" s="432" customFormat="1" ht="20.100000000000001" customHeight="1">
      <c r="A10" s="433"/>
      <c r="B10" s="3442"/>
      <c r="C10" s="452"/>
      <c r="D10" s="442" t="s">
        <v>332</v>
      </c>
      <c r="E10" s="2772"/>
      <c r="F10" s="2802"/>
      <c r="G10" s="2802"/>
      <c r="H10" s="2786"/>
      <c r="I10" s="2765"/>
      <c r="J10" s="2795"/>
      <c r="K10" s="2795"/>
      <c r="L10" s="2795"/>
      <c r="M10" s="2795"/>
      <c r="N10" s="2795"/>
      <c r="O10" s="2795"/>
      <c r="P10" s="2795"/>
      <c r="Q10" s="2795"/>
      <c r="R10" s="2795"/>
      <c r="S10" s="2795"/>
      <c r="T10" s="2795"/>
      <c r="U10" s="2795"/>
      <c r="V10" s="2795"/>
      <c r="W10" s="2795"/>
      <c r="X10" s="2795"/>
      <c r="Y10" s="2795"/>
      <c r="Z10" s="2795"/>
      <c r="AA10" s="2795"/>
      <c r="AB10" s="2795"/>
      <c r="AC10" s="2779"/>
      <c r="AD10" s="443">
        <f t="shared" ref="AD10:AD16" si="0">SUM(E10:H10)</f>
        <v>0</v>
      </c>
      <c r="AE10" s="421"/>
    </row>
    <row r="11" spans="1:34" s="432" customFormat="1" ht="20.100000000000001" customHeight="1">
      <c r="A11" s="433"/>
      <c r="B11" s="3442"/>
      <c r="C11" s="452"/>
      <c r="D11" s="442" t="s">
        <v>332</v>
      </c>
      <c r="E11" s="2772"/>
      <c r="F11" s="2802"/>
      <c r="G11" s="2802"/>
      <c r="H11" s="2786"/>
      <c r="I11" s="2765"/>
      <c r="J11" s="2795"/>
      <c r="K11" s="2795"/>
      <c r="L11" s="2795"/>
      <c r="M11" s="2795"/>
      <c r="N11" s="2795"/>
      <c r="O11" s="2795"/>
      <c r="P11" s="2795"/>
      <c r="Q11" s="2795"/>
      <c r="R11" s="2795"/>
      <c r="S11" s="2795"/>
      <c r="T11" s="2795"/>
      <c r="U11" s="2795"/>
      <c r="V11" s="2795"/>
      <c r="W11" s="2795"/>
      <c r="X11" s="2795"/>
      <c r="Y11" s="2795"/>
      <c r="Z11" s="2795"/>
      <c r="AA11" s="2795"/>
      <c r="AB11" s="2795"/>
      <c r="AC11" s="2779"/>
      <c r="AD11" s="443">
        <f t="shared" si="0"/>
        <v>0</v>
      </c>
      <c r="AE11" s="421"/>
    </row>
    <row r="12" spans="1:34" s="432" customFormat="1" ht="20.100000000000001" customHeight="1">
      <c r="A12" s="433"/>
      <c r="B12" s="3442"/>
      <c r="C12" s="452"/>
      <c r="D12" s="442" t="s">
        <v>332</v>
      </c>
      <c r="E12" s="2772"/>
      <c r="F12" s="2802"/>
      <c r="G12" s="2802"/>
      <c r="H12" s="2786"/>
      <c r="I12" s="2765"/>
      <c r="J12" s="2795"/>
      <c r="K12" s="2795"/>
      <c r="L12" s="2795"/>
      <c r="M12" s="2795"/>
      <c r="N12" s="2795"/>
      <c r="O12" s="2795"/>
      <c r="P12" s="2795"/>
      <c r="Q12" s="2795"/>
      <c r="R12" s="2795"/>
      <c r="S12" s="2795"/>
      <c r="T12" s="2795"/>
      <c r="U12" s="2795"/>
      <c r="V12" s="2795"/>
      <c r="W12" s="2795"/>
      <c r="X12" s="2795"/>
      <c r="Y12" s="2795"/>
      <c r="Z12" s="2795"/>
      <c r="AA12" s="2795"/>
      <c r="AB12" s="2795"/>
      <c r="AC12" s="2779"/>
      <c r="AD12" s="443">
        <f t="shared" si="0"/>
        <v>0</v>
      </c>
      <c r="AE12" s="421"/>
    </row>
    <row r="13" spans="1:34" s="432" customFormat="1" ht="20.100000000000001" customHeight="1">
      <c r="A13" s="433"/>
      <c r="B13" s="3442"/>
      <c r="C13" s="452"/>
      <c r="D13" s="442" t="s">
        <v>332</v>
      </c>
      <c r="E13" s="2772"/>
      <c r="F13" s="2802"/>
      <c r="G13" s="2802"/>
      <c r="H13" s="2786"/>
      <c r="I13" s="2765"/>
      <c r="J13" s="2795"/>
      <c r="K13" s="2795"/>
      <c r="L13" s="2795"/>
      <c r="M13" s="2795"/>
      <c r="N13" s="2795"/>
      <c r="O13" s="2795"/>
      <c r="P13" s="2795"/>
      <c r="Q13" s="2795"/>
      <c r="R13" s="2795"/>
      <c r="S13" s="2795"/>
      <c r="T13" s="2795"/>
      <c r="U13" s="2795"/>
      <c r="V13" s="2795"/>
      <c r="W13" s="2795"/>
      <c r="X13" s="2795"/>
      <c r="Y13" s="2795"/>
      <c r="Z13" s="2795"/>
      <c r="AA13" s="2795"/>
      <c r="AB13" s="2795"/>
      <c r="AC13" s="2779"/>
      <c r="AD13" s="443">
        <f t="shared" si="0"/>
        <v>0</v>
      </c>
      <c r="AE13" s="421"/>
    </row>
    <row r="14" spans="1:34" s="432" customFormat="1" ht="20.100000000000001" customHeight="1">
      <c r="A14" s="433"/>
      <c r="B14" s="3442"/>
      <c r="C14" s="452"/>
      <c r="D14" s="442" t="s">
        <v>332</v>
      </c>
      <c r="E14" s="2772"/>
      <c r="F14" s="2802"/>
      <c r="G14" s="2802"/>
      <c r="H14" s="2786"/>
      <c r="I14" s="2765"/>
      <c r="J14" s="2795"/>
      <c r="K14" s="2795"/>
      <c r="L14" s="2795"/>
      <c r="M14" s="2795"/>
      <c r="N14" s="2795"/>
      <c r="O14" s="2795"/>
      <c r="P14" s="2795"/>
      <c r="Q14" s="2795"/>
      <c r="R14" s="2795"/>
      <c r="S14" s="2795"/>
      <c r="T14" s="2795"/>
      <c r="U14" s="2795"/>
      <c r="V14" s="2795"/>
      <c r="W14" s="2795"/>
      <c r="X14" s="2795"/>
      <c r="Y14" s="2795"/>
      <c r="Z14" s="2795"/>
      <c r="AA14" s="2795"/>
      <c r="AB14" s="2795"/>
      <c r="AC14" s="2779"/>
      <c r="AD14" s="443">
        <f t="shared" si="0"/>
        <v>0</v>
      </c>
      <c r="AE14" s="421"/>
    </row>
    <row r="15" spans="1:34" s="432" customFormat="1" ht="20.100000000000001" customHeight="1">
      <c r="A15" s="433"/>
      <c r="B15" s="3442"/>
      <c r="C15" s="2758"/>
      <c r="D15" s="2759" t="s">
        <v>332</v>
      </c>
      <c r="E15" s="2810"/>
      <c r="F15" s="2825"/>
      <c r="G15" s="2825"/>
      <c r="H15" s="2818"/>
      <c r="I15" s="2766"/>
      <c r="J15" s="2796"/>
      <c r="K15" s="2796"/>
      <c r="L15" s="2796"/>
      <c r="M15" s="2796"/>
      <c r="N15" s="2796"/>
      <c r="O15" s="2796"/>
      <c r="P15" s="2796"/>
      <c r="Q15" s="2796"/>
      <c r="R15" s="2796"/>
      <c r="S15" s="2796"/>
      <c r="T15" s="2796"/>
      <c r="U15" s="2796"/>
      <c r="V15" s="2796"/>
      <c r="W15" s="2796"/>
      <c r="X15" s="2796"/>
      <c r="Y15" s="2796"/>
      <c r="Z15" s="2796"/>
      <c r="AA15" s="2796"/>
      <c r="AB15" s="2796"/>
      <c r="AC15" s="2780"/>
      <c r="AD15" s="2755">
        <f t="shared" si="0"/>
        <v>0</v>
      </c>
      <c r="AE15" s="421"/>
    </row>
    <row r="16" spans="1:34" s="432" customFormat="1" ht="20.100000000000001" customHeight="1" thickBot="1">
      <c r="A16" s="433"/>
      <c r="B16" s="434"/>
      <c r="C16" s="435" t="s">
        <v>333</v>
      </c>
      <c r="D16" s="436" t="s">
        <v>332</v>
      </c>
      <c r="E16" s="2811">
        <f>SUM(E9:E15)</f>
        <v>0</v>
      </c>
      <c r="F16" s="2826">
        <f t="shared" ref="F16:H16" si="1">SUM(F9:F15)</f>
        <v>0</v>
      </c>
      <c r="G16" s="2826">
        <f t="shared" si="1"/>
        <v>0</v>
      </c>
      <c r="H16" s="2819">
        <f t="shared" si="1"/>
        <v>0</v>
      </c>
      <c r="I16" s="2767"/>
      <c r="J16" s="2797"/>
      <c r="K16" s="2797"/>
      <c r="L16" s="2797"/>
      <c r="M16" s="2797"/>
      <c r="N16" s="2797"/>
      <c r="O16" s="2797"/>
      <c r="P16" s="2797"/>
      <c r="Q16" s="2797"/>
      <c r="R16" s="2797"/>
      <c r="S16" s="2797"/>
      <c r="T16" s="2797"/>
      <c r="U16" s="2797"/>
      <c r="V16" s="2797"/>
      <c r="W16" s="2797"/>
      <c r="X16" s="2797"/>
      <c r="Y16" s="2797"/>
      <c r="Z16" s="2797"/>
      <c r="AA16" s="2797"/>
      <c r="AB16" s="2797"/>
      <c r="AC16" s="2781"/>
      <c r="AD16" s="2753">
        <f t="shared" si="0"/>
        <v>0</v>
      </c>
      <c r="AE16" s="421"/>
    </row>
    <row r="17" spans="1:31" ht="19.899999999999999" customHeight="1" thickTop="1">
      <c r="A17" s="437"/>
      <c r="B17" s="3445" t="s">
        <v>4315</v>
      </c>
      <c r="C17" s="2756" t="s">
        <v>334</v>
      </c>
      <c r="D17" s="2757" t="s">
        <v>332</v>
      </c>
      <c r="E17" s="2812"/>
      <c r="F17" s="2827"/>
      <c r="G17" s="2827"/>
      <c r="H17" s="2820"/>
      <c r="I17" s="2768"/>
      <c r="J17" s="2798"/>
      <c r="K17" s="2798"/>
      <c r="L17" s="2798"/>
      <c r="M17" s="2798"/>
      <c r="N17" s="2798"/>
      <c r="O17" s="2798"/>
      <c r="P17" s="2798"/>
      <c r="Q17" s="2798"/>
      <c r="R17" s="2798"/>
      <c r="S17" s="2798"/>
      <c r="T17" s="2798"/>
      <c r="U17" s="2798"/>
      <c r="V17" s="2798"/>
      <c r="W17" s="2798"/>
      <c r="X17" s="2798"/>
      <c r="Y17" s="2798"/>
      <c r="Z17" s="2798"/>
      <c r="AA17" s="2798"/>
      <c r="AB17" s="2798"/>
      <c r="AC17" s="2782"/>
      <c r="AD17" s="2754">
        <f>SUM(E17:H17)</f>
        <v>0</v>
      </c>
      <c r="AE17" s="413"/>
    </row>
    <row r="18" spans="1:31" ht="19.899999999999999" customHeight="1">
      <c r="A18" s="437"/>
      <c r="B18" s="3442"/>
      <c r="C18" s="452"/>
      <c r="D18" s="442" t="s">
        <v>332</v>
      </c>
      <c r="E18" s="2772"/>
      <c r="F18" s="2802"/>
      <c r="G18" s="2802"/>
      <c r="H18" s="2786"/>
      <c r="I18" s="2765"/>
      <c r="J18" s="2795"/>
      <c r="K18" s="2795"/>
      <c r="L18" s="2795"/>
      <c r="M18" s="2795"/>
      <c r="N18" s="2795"/>
      <c r="O18" s="2795"/>
      <c r="P18" s="2795"/>
      <c r="Q18" s="2795"/>
      <c r="R18" s="2795"/>
      <c r="S18" s="2795"/>
      <c r="T18" s="2795"/>
      <c r="U18" s="2795"/>
      <c r="V18" s="2795"/>
      <c r="W18" s="2795"/>
      <c r="X18" s="2795"/>
      <c r="Y18" s="2795"/>
      <c r="Z18" s="2795"/>
      <c r="AA18" s="2795"/>
      <c r="AB18" s="2795"/>
      <c r="AC18" s="2779"/>
      <c r="AD18" s="443">
        <f t="shared" ref="AD18:AD22" si="2">SUM(E18:H18)</f>
        <v>0</v>
      </c>
      <c r="AE18" s="413"/>
    </row>
    <row r="19" spans="1:31" ht="19.899999999999999" customHeight="1">
      <c r="A19" s="437"/>
      <c r="B19" s="3442"/>
      <c r="C19" s="452"/>
      <c r="D19" s="442" t="s">
        <v>332</v>
      </c>
      <c r="E19" s="2772"/>
      <c r="F19" s="2802"/>
      <c r="G19" s="2802"/>
      <c r="H19" s="2786"/>
      <c r="I19" s="2765"/>
      <c r="J19" s="2795"/>
      <c r="K19" s="2795"/>
      <c r="L19" s="2795"/>
      <c r="M19" s="2795"/>
      <c r="N19" s="2795"/>
      <c r="O19" s="2795"/>
      <c r="P19" s="2795"/>
      <c r="Q19" s="2795"/>
      <c r="R19" s="2795"/>
      <c r="S19" s="2795"/>
      <c r="T19" s="2795"/>
      <c r="U19" s="2795"/>
      <c r="V19" s="2795"/>
      <c r="W19" s="2795"/>
      <c r="X19" s="2795"/>
      <c r="Y19" s="2795"/>
      <c r="Z19" s="2795"/>
      <c r="AA19" s="2795"/>
      <c r="AB19" s="2795"/>
      <c r="AC19" s="2779"/>
      <c r="AD19" s="443">
        <f t="shared" si="2"/>
        <v>0</v>
      </c>
      <c r="AE19" s="413"/>
    </row>
    <row r="20" spans="1:31" ht="19.899999999999999" customHeight="1">
      <c r="A20" s="413"/>
      <c r="B20" s="3442"/>
      <c r="C20" s="452"/>
      <c r="D20" s="442" t="s">
        <v>332</v>
      </c>
      <c r="E20" s="2772"/>
      <c r="F20" s="2802"/>
      <c r="G20" s="2802"/>
      <c r="H20" s="2786"/>
      <c r="I20" s="2765"/>
      <c r="J20" s="2795"/>
      <c r="K20" s="2795"/>
      <c r="L20" s="2795"/>
      <c r="M20" s="2795"/>
      <c r="N20" s="2795"/>
      <c r="O20" s="2795"/>
      <c r="P20" s="2795"/>
      <c r="Q20" s="2795"/>
      <c r="R20" s="2795"/>
      <c r="S20" s="2795"/>
      <c r="T20" s="2795"/>
      <c r="U20" s="2795"/>
      <c r="V20" s="2795"/>
      <c r="W20" s="2795"/>
      <c r="X20" s="2795"/>
      <c r="Y20" s="2795"/>
      <c r="Z20" s="2795"/>
      <c r="AA20" s="2795"/>
      <c r="AB20" s="2795"/>
      <c r="AC20" s="2779"/>
      <c r="AD20" s="443">
        <f t="shared" si="2"/>
        <v>0</v>
      </c>
      <c r="AE20" s="413"/>
    </row>
    <row r="21" spans="1:31" ht="19.899999999999999" customHeight="1">
      <c r="A21" s="413"/>
      <c r="B21" s="3442"/>
      <c r="C21" s="2758"/>
      <c r="D21" s="2759" t="s">
        <v>332</v>
      </c>
      <c r="E21" s="2810"/>
      <c r="F21" s="2825"/>
      <c r="G21" s="2825"/>
      <c r="H21" s="2818"/>
      <c r="I21" s="2766"/>
      <c r="J21" s="2796"/>
      <c r="K21" s="2796"/>
      <c r="L21" s="2796"/>
      <c r="M21" s="2796"/>
      <c r="N21" s="2796"/>
      <c r="O21" s="2796"/>
      <c r="P21" s="2796"/>
      <c r="Q21" s="2796"/>
      <c r="R21" s="2796"/>
      <c r="S21" s="2796"/>
      <c r="T21" s="2796"/>
      <c r="U21" s="2796"/>
      <c r="V21" s="2796"/>
      <c r="W21" s="2796"/>
      <c r="X21" s="2796"/>
      <c r="Y21" s="2796"/>
      <c r="Z21" s="2796"/>
      <c r="AA21" s="2796"/>
      <c r="AB21" s="2796"/>
      <c r="AC21" s="2780"/>
      <c r="AD21" s="2755">
        <f t="shared" si="2"/>
        <v>0</v>
      </c>
      <c r="AE21" s="413"/>
    </row>
    <row r="22" spans="1:31" ht="19.899999999999999" customHeight="1" thickBot="1">
      <c r="A22" s="413"/>
      <c r="B22" s="2540"/>
      <c r="C22" s="2451" t="s">
        <v>335</v>
      </c>
      <c r="D22" s="438" t="s">
        <v>332</v>
      </c>
      <c r="E22" s="2813">
        <f>SUM(E17:E21)</f>
        <v>0</v>
      </c>
      <c r="F22" s="2828">
        <f t="shared" ref="F22:H22" si="3">SUM(F17:F21)</f>
        <v>0</v>
      </c>
      <c r="G22" s="2828">
        <f t="shared" si="3"/>
        <v>0</v>
      </c>
      <c r="H22" s="2821">
        <f t="shared" si="3"/>
        <v>0</v>
      </c>
      <c r="I22" s="2769"/>
      <c r="J22" s="2799"/>
      <c r="K22" s="2799"/>
      <c r="L22" s="2799"/>
      <c r="M22" s="2799"/>
      <c r="N22" s="2799"/>
      <c r="O22" s="2799"/>
      <c r="P22" s="2799"/>
      <c r="Q22" s="2799"/>
      <c r="R22" s="2799"/>
      <c r="S22" s="2799"/>
      <c r="T22" s="2799"/>
      <c r="U22" s="2799"/>
      <c r="V22" s="2799"/>
      <c r="W22" s="2799"/>
      <c r="X22" s="2799"/>
      <c r="Y22" s="2799"/>
      <c r="Z22" s="2799"/>
      <c r="AA22" s="2799"/>
      <c r="AB22" s="2799"/>
      <c r="AC22" s="2783"/>
      <c r="AD22" s="439">
        <f t="shared" si="2"/>
        <v>0</v>
      </c>
      <c r="AE22" s="413"/>
    </row>
    <row r="23" spans="1:31" s="432" customFormat="1" ht="20.100000000000001" customHeight="1" thickBot="1">
      <c r="A23" s="424"/>
      <c r="B23" s="3446" t="s">
        <v>342</v>
      </c>
      <c r="C23" s="3447"/>
      <c r="D23" s="2749" t="s">
        <v>332</v>
      </c>
      <c r="E23" s="2770">
        <f>SUM(E16,E22)</f>
        <v>0</v>
      </c>
      <c r="F23" s="2800">
        <f t="shared" ref="F23:H23" si="4">SUM(F16,F22)</f>
        <v>0</v>
      </c>
      <c r="G23" s="2800">
        <f t="shared" si="4"/>
        <v>0</v>
      </c>
      <c r="H23" s="2784">
        <f t="shared" si="4"/>
        <v>0</v>
      </c>
      <c r="I23" s="2770"/>
      <c r="J23" s="2800"/>
      <c r="K23" s="2800"/>
      <c r="L23" s="2800"/>
      <c r="M23" s="2800"/>
      <c r="N23" s="2800"/>
      <c r="O23" s="2800"/>
      <c r="P23" s="2800"/>
      <c r="Q23" s="2800"/>
      <c r="R23" s="2800"/>
      <c r="S23" s="2800"/>
      <c r="T23" s="2800"/>
      <c r="U23" s="2800"/>
      <c r="V23" s="2800"/>
      <c r="W23" s="2800"/>
      <c r="X23" s="2800"/>
      <c r="Y23" s="2800"/>
      <c r="Z23" s="2800"/>
      <c r="AA23" s="2800"/>
      <c r="AB23" s="2800"/>
      <c r="AC23" s="2784"/>
      <c r="AD23" s="2750">
        <f>SUM(E23:H23)</f>
        <v>0</v>
      </c>
      <c r="AE23" s="421"/>
    </row>
    <row r="24" spans="1:31" ht="19.899999999999999" customHeight="1">
      <c r="A24" s="413"/>
      <c r="B24" s="3442" t="s">
        <v>4314</v>
      </c>
      <c r="C24" s="451" t="s">
        <v>349</v>
      </c>
      <c r="D24" s="440" t="s">
        <v>332</v>
      </c>
      <c r="E24" s="2814"/>
      <c r="F24" s="2829"/>
      <c r="G24" s="2829"/>
      <c r="H24" s="2822"/>
      <c r="I24" s="2771"/>
      <c r="J24" s="2801"/>
      <c r="K24" s="2801"/>
      <c r="L24" s="2801"/>
      <c r="M24" s="2801"/>
      <c r="N24" s="2801"/>
      <c r="O24" s="2801"/>
      <c r="P24" s="2801"/>
      <c r="Q24" s="2801"/>
      <c r="R24" s="2801"/>
      <c r="S24" s="2801"/>
      <c r="T24" s="2801"/>
      <c r="U24" s="2801"/>
      <c r="V24" s="2801"/>
      <c r="W24" s="2801"/>
      <c r="X24" s="2801"/>
      <c r="Y24" s="2801"/>
      <c r="Z24" s="2801"/>
      <c r="AA24" s="2801"/>
      <c r="AB24" s="2801"/>
      <c r="AC24" s="2785"/>
      <c r="AD24" s="441">
        <f>SUM(I24:AC24)</f>
        <v>0</v>
      </c>
      <c r="AE24" s="413"/>
    </row>
    <row r="25" spans="1:31" ht="19.899999999999999" customHeight="1">
      <c r="A25" s="413"/>
      <c r="B25" s="3442"/>
      <c r="C25" s="452"/>
      <c r="D25" s="442" t="s">
        <v>332</v>
      </c>
      <c r="E25" s="2765"/>
      <c r="F25" s="2795"/>
      <c r="G25" s="2795"/>
      <c r="H25" s="2779"/>
      <c r="I25" s="2772"/>
      <c r="J25" s="2802"/>
      <c r="K25" s="2802"/>
      <c r="L25" s="2802"/>
      <c r="M25" s="2802"/>
      <c r="N25" s="2802"/>
      <c r="O25" s="2802"/>
      <c r="P25" s="2802"/>
      <c r="Q25" s="2802"/>
      <c r="R25" s="2802"/>
      <c r="S25" s="2802"/>
      <c r="T25" s="2802"/>
      <c r="U25" s="2802"/>
      <c r="V25" s="2802"/>
      <c r="W25" s="2802"/>
      <c r="X25" s="2802"/>
      <c r="Y25" s="2802"/>
      <c r="Z25" s="2802"/>
      <c r="AA25" s="2802"/>
      <c r="AB25" s="2802"/>
      <c r="AC25" s="2786"/>
      <c r="AD25" s="443">
        <f t="shared" ref="AD25:AD29" si="5">SUM(I25:AC25)</f>
        <v>0</v>
      </c>
      <c r="AE25" s="413"/>
    </row>
    <row r="26" spans="1:31" ht="19.899999999999999" customHeight="1">
      <c r="A26" s="413"/>
      <c r="B26" s="3442"/>
      <c r="C26" s="452"/>
      <c r="D26" s="442" t="s">
        <v>332</v>
      </c>
      <c r="E26" s="2765"/>
      <c r="F26" s="2795"/>
      <c r="G26" s="2795"/>
      <c r="H26" s="2779"/>
      <c r="I26" s="2772"/>
      <c r="J26" s="2802"/>
      <c r="K26" s="2802"/>
      <c r="L26" s="2802"/>
      <c r="M26" s="2802"/>
      <c r="N26" s="2802"/>
      <c r="O26" s="2802"/>
      <c r="P26" s="2802"/>
      <c r="Q26" s="2802"/>
      <c r="R26" s="2802"/>
      <c r="S26" s="2802"/>
      <c r="T26" s="2802"/>
      <c r="U26" s="2802"/>
      <c r="V26" s="2802"/>
      <c r="W26" s="2802"/>
      <c r="X26" s="2802"/>
      <c r="Y26" s="2802"/>
      <c r="Z26" s="2802"/>
      <c r="AA26" s="2802"/>
      <c r="AB26" s="2802"/>
      <c r="AC26" s="2786"/>
      <c r="AD26" s="443">
        <f t="shared" si="5"/>
        <v>0</v>
      </c>
      <c r="AE26" s="413"/>
    </row>
    <row r="27" spans="1:31" ht="19.899999999999999" customHeight="1">
      <c r="A27" s="413"/>
      <c r="B27" s="3442"/>
      <c r="C27" s="452"/>
      <c r="D27" s="442" t="s">
        <v>332</v>
      </c>
      <c r="E27" s="2765"/>
      <c r="F27" s="2795"/>
      <c r="G27" s="2795"/>
      <c r="H27" s="2779"/>
      <c r="I27" s="2772"/>
      <c r="J27" s="2802"/>
      <c r="K27" s="2802"/>
      <c r="L27" s="2802"/>
      <c r="M27" s="2802"/>
      <c r="N27" s="2802"/>
      <c r="O27" s="2802"/>
      <c r="P27" s="2802"/>
      <c r="Q27" s="2802"/>
      <c r="R27" s="2802"/>
      <c r="S27" s="2802"/>
      <c r="T27" s="2802"/>
      <c r="U27" s="2802"/>
      <c r="V27" s="2802"/>
      <c r="W27" s="2802"/>
      <c r="X27" s="2802"/>
      <c r="Y27" s="2802"/>
      <c r="Z27" s="2802"/>
      <c r="AA27" s="2802"/>
      <c r="AB27" s="2802"/>
      <c r="AC27" s="2786"/>
      <c r="AD27" s="443">
        <f t="shared" si="5"/>
        <v>0</v>
      </c>
      <c r="AE27" s="413"/>
    </row>
    <row r="28" spans="1:31" ht="19.899999999999999" customHeight="1">
      <c r="A28" s="437"/>
      <c r="B28" s="3442"/>
      <c r="C28" s="453"/>
      <c r="D28" s="444" t="s">
        <v>332</v>
      </c>
      <c r="E28" s="2815"/>
      <c r="F28" s="2830"/>
      <c r="G28" s="2830"/>
      <c r="H28" s="2823"/>
      <c r="I28" s="2773"/>
      <c r="J28" s="2803"/>
      <c r="K28" s="2803"/>
      <c r="L28" s="2803"/>
      <c r="M28" s="2803"/>
      <c r="N28" s="2803"/>
      <c r="O28" s="2803"/>
      <c r="P28" s="2803"/>
      <c r="Q28" s="2803"/>
      <c r="R28" s="2803"/>
      <c r="S28" s="2803"/>
      <c r="T28" s="2803"/>
      <c r="U28" s="2803"/>
      <c r="V28" s="2803"/>
      <c r="W28" s="2803"/>
      <c r="X28" s="2803"/>
      <c r="Y28" s="2803"/>
      <c r="Z28" s="2803"/>
      <c r="AA28" s="2803"/>
      <c r="AB28" s="2803"/>
      <c r="AC28" s="2787"/>
      <c r="AD28" s="445">
        <f t="shared" si="5"/>
        <v>0</v>
      </c>
      <c r="AE28" s="413"/>
    </row>
    <row r="29" spans="1:31" ht="19.899999999999999" customHeight="1" thickBot="1">
      <c r="A29" s="437"/>
      <c r="B29" s="2542"/>
      <c r="C29" s="2543" t="s">
        <v>336</v>
      </c>
      <c r="D29" s="2544" t="s">
        <v>332</v>
      </c>
      <c r="E29" s="2774"/>
      <c r="F29" s="2804"/>
      <c r="G29" s="2804"/>
      <c r="H29" s="2788"/>
      <c r="I29" s="2774">
        <f>SUM(I24:I28)</f>
        <v>0</v>
      </c>
      <c r="J29" s="2804">
        <f>SUM(J24:J28)</f>
        <v>0</v>
      </c>
      <c r="K29" s="2804">
        <f t="shared" ref="K29:AC29" si="6">SUM(K24:K28)</f>
        <v>0</v>
      </c>
      <c r="L29" s="2804">
        <f t="shared" si="6"/>
        <v>0</v>
      </c>
      <c r="M29" s="2804">
        <f t="shared" si="6"/>
        <v>0</v>
      </c>
      <c r="N29" s="2804">
        <f t="shared" si="6"/>
        <v>0</v>
      </c>
      <c r="O29" s="2804">
        <f t="shared" si="6"/>
        <v>0</v>
      </c>
      <c r="P29" s="2804">
        <f t="shared" si="6"/>
        <v>0</v>
      </c>
      <c r="Q29" s="2804">
        <f t="shared" si="6"/>
        <v>0</v>
      </c>
      <c r="R29" s="2804">
        <f t="shared" si="6"/>
        <v>0</v>
      </c>
      <c r="S29" s="2804">
        <f t="shared" si="6"/>
        <v>0</v>
      </c>
      <c r="T29" s="2804">
        <f t="shared" si="6"/>
        <v>0</v>
      </c>
      <c r="U29" s="2804">
        <f t="shared" si="6"/>
        <v>0</v>
      </c>
      <c r="V29" s="2804">
        <f t="shared" si="6"/>
        <v>0</v>
      </c>
      <c r="W29" s="2804">
        <f t="shared" si="6"/>
        <v>0</v>
      </c>
      <c r="X29" s="2804">
        <f t="shared" si="6"/>
        <v>0</v>
      </c>
      <c r="Y29" s="2804">
        <f t="shared" si="6"/>
        <v>0</v>
      </c>
      <c r="Z29" s="2804">
        <f t="shared" si="6"/>
        <v>0</v>
      </c>
      <c r="AA29" s="2804">
        <f t="shared" si="6"/>
        <v>0</v>
      </c>
      <c r="AB29" s="2804">
        <f t="shared" si="6"/>
        <v>0</v>
      </c>
      <c r="AC29" s="2788">
        <f t="shared" si="6"/>
        <v>0</v>
      </c>
      <c r="AD29" s="2545">
        <f t="shared" si="5"/>
        <v>0</v>
      </c>
      <c r="AE29" s="413"/>
    </row>
    <row r="30" spans="1:31" ht="19.899999999999999" customHeight="1" thickBot="1">
      <c r="A30" s="437"/>
      <c r="B30" s="3446" t="s">
        <v>343</v>
      </c>
      <c r="C30" s="3447"/>
      <c r="D30" s="2749" t="s">
        <v>332</v>
      </c>
      <c r="E30" s="2770"/>
      <c r="F30" s="2800"/>
      <c r="G30" s="2800"/>
      <c r="H30" s="2784"/>
      <c r="I30" s="2770">
        <f>I29</f>
        <v>0</v>
      </c>
      <c r="J30" s="2800">
        <f t="shared" ref="J30:AC30" si="7">J29</f>
        <v>0</v>
      </c>
      <c r="K30" s="2800">
        <f t="shared" si="7"/>
        <v>0</v>
      </c>
      <c r="L30" s="2800">
        <f t="shared" si="7"/>
        <v>0</v>
      </c>
      <c r="M30" s="2800">
        <f t="shared" si="7"/>
        <v>0</v>
      </c>
      <c r="N30" s="2800">
        <f t="shared" si="7"/>
        <v>0</v>
      </c>
      <c r="O30" s="2800">
        <f t="shared" si="7"/>
        <v>0</v>
      </c>
      <c r="P30" s="2800">
        <f t="shared" si="7"/>
        <v>0</v>
      </c>
      <c r="Q30" s="2800">
        <f t="shared" si="7"/>
        <v>0</v>
      </c>
      <c r="R30" s="2800">
        <f t="shared" si="7"/>
        <v>0</v>
      </c>
      <c r="S30" s="2800">
        <f t="shared" si="7"/>
        <v>0</v>
      </c>
      <c r="T30" s="2800">
        <f t="shared" si="7"/>
        <v>0</v>
      </c>
      <c r="U30" s="2800">
        <f t="shared" si="7"/>
        <v>0</v>
      </c>
      <c r="V30" s="2800">
        <f t="shared" si="7"/>
        <v>0</v>
      </c>
      <c r="W30" s="2800">
        <f t="shared" si="7"/>
        <v>0</v>
      </c>
      <c r="X30" s="2800">
        <f t="shared" si="7"/>
        <v>0</v>
      </c>
      <c r="Y30" s="2800">
        <f t="shared" si="7"/>
        <v>0</v>
      </c>
      <c r="Z30" s="2800">
        <f t="shared" si="7"/>
        <v>0</v>
      </c>
      <c r="AA30" s="2800">
        <f t="shared" si="7"/>
        <v>0</v>
      </c>
      <c r="AB30" s="2800">
        <f t="shared" si="7"/>
        <v>0</v>
      </c>
      <c r="AC30" s="2784">
        <f t="shared" si="7"/>
        <v>0</v>
      </c>
      <c r="AD30" s="2750">
        <f>SUM(I30:AC30)</f>
        <v>0</v>
      </c>
      <c r="AE30" s="413"/>
    </row>
    <row r="31" spans="1:31" ht="19.899999999999999" customHeight="1">
      <c r="A31" s="413"/>
      <c r="B31" s="3442" t="s">
        <v>337</v>
      </c>
      <c r="C31" s="451" t="s">
        <v>4317</v>
      </c>
      <c r="D31" s="440" t="s">
        <v>332</v>
      </c>
      <c r="E31" s="2771"/>
      <c r="F31" s="2801"/>
      <c r="G31" s="2801"/>
      <c r="H31" s="2785"/>
      <c r="I31" s="2771"/>
      <c r="J31" s="2801"/>
      <c r="K31" s="2801"/>
      <c r="L31" s="2801"/>
      <c r="M31" s="2801"/>
      <c r="N31" s="2801"/>
      <c r="O31" s="2801"/>
      <c r="P31" s="2801"/>
      <c r="Q31" s="2801"/>
      <c r="R31" s="2801"/>
      <c r="S31" s="2801"/>
      <c r="T31" s="2801"/>
      <c r="U31" s="2801"/>
      <c r="V31" s="2801"/>
      <c r="W31" s="2801"/>
      <c r="X31" s="2801"/>
      <c r="Y31" s="2801"/>
      <c r="Z31" s="2801"/>
      <c r="AA31" s="2801"/>
      <c r="AB31" s="2801"/>
      <c r="AC31" s="2785"/>
      <c r="AD31" s="441">
        <f>SUM(E31:AC31)</f>
        <v>0</v>
      </c>
      <c r="AE31" s="413"/>
    </row>
    <row r="32" spans="1:31" ht="19.899999999999999" customHeight="1">
      <c r="A32" s="413"/>
      <c r="B32" s="3442"/>
      <c r="C32" s="452"/>
      <c r="D32" s="442" t="s">
        <v>332</v>
      </c>
      <c r="E32" s="2772"/>
      <c r="F32" s="2802"/>
      <c r="G32" s="2802"/>
      <c r="H32" s="2786"/>
      <c r="I32" s="2772"/>
      <c r="J32" s="2802"/>
      <c r="K32" s="2802"/>
      <c r="L32" s="2802"/>
      <c r="M32" s="2802"/>
      <c r="N32" s="2802"/>
      <c r="O32" s="2802"/>
      <c r="P32" s="2802"/>
      <c r="Q32" s="2802"/>
      <c r="R32" s="2802"/>
      <c r="S32" s="2802"/>
      <c r="T32" s="2802"/>
      <c r="U32" s="2802"/>
      <c r="V32" s="2802"/>
      <c r="W32" s="2802"/>
      <c r="X32" s="2802"/>
      <c r="Y32" s="2802"/>
      <c r="Z32" s="2802"/>
      <c r="AA32" s="2802"/>
      <c r="AB32" s="2802"/>
      <c r="AC32" s="2786"/>
      <c r="AD32" s="441">
        <f t="shared" ref="AD32:AD35" si="8">SUM(E32:AC32)</f>
        <v>0</v>
      </c>
      <c r="AE32" s="413"/>
    </row>
    <row r="33" spans="1:31" ht="19.899999999999999" customHeight="1">
      <c r="A33" s="413"/>
      <c r="B33" s="3442"/>
      <c r="C33" s="452"/>
      <c r="D33" s="442" t="s">
        <v>332</v>
      </c>
      <c r="E33" s="2772"/>
      <c r="F33" s="2802"/>
      <c r="G33" s="2802"/>
      <c r="H33" s="2786"/>
      <c r="I33" s="2772"/>
      <c r="J33" s="2802"/>
      <c r="K33" s="2802"/>
      <c r="L33" s="2802"/>
      <c r="M33" s="2802"/>
      <c r="N33" s="2802"/>
      <c r="O33" s="2802"/>
      <c r="P33" s="2802"/>
      <c r="Q33" s="2802"/>
      <c r="R33" s="2802"/>
      <c r="S33" s="2802"/>
      <c r="T33" s="2802"/>
      <c r="U33" s="2802"/>
      <c r="V33" s="2802"/>
      <c r="W33" s="2802"/>
      <c r="X33" s="2802"/>
      <c r="Y33" s="2802"/>
      <c r="Z33" s="2802"/>
      <c r="AA33" s="2802"/>
      <c r="AB33" s="2802"/>
      <c r="AC33" s="2786"/>
      <c r="AD33" s="441">
        <f t="shared" si="8"/>
        <v>0</v>
      </c>
      <c r="AE33" s="413"/>
    </row>
    <row r="34" spans="1:31" ht="19.899999999999999" customHeight="1">
      <c r="A34" s="413"/>
      <c r="B34" s="3442"/>
      <c r="C34" s="452"/>
      <c r="D34" s="442" t="s">
        <v>332</v>
      </c>
      <c r="E34" s="2772"/>
      <c r="F34" s="2802"/>
      <c r="G34" s="2802"/>
      <c r="H34" s="2786"/>
      <c r="I34" s="2772"/>
      <c r="J34" s="2802"/>
      <c r="K34" s="2802"/>
      <c r="L34" s="2802"/>
      <c r="M34" s="2802"/>
      <c r="N34" s="2802"/>
      <c r="O34" s="2802"/>
      <c r="P34" s="2802"/>
      <c r="Q34" s="2802"/>
      <c r="R34" s="2802"/>
      <c r="S34" s="2802"/>
      <c r="T34" s="2802"/>
      <c r="U34" s="2802"/>
      <c r="V34" s="2802"/>
      <c r="W34" s="2802"/>
      <c r="X34" s="2802"/>
      <c r="Y34" s="2802"/>
      <c r="Z34" s="2802"/>
      <c r="AA34" s="2802"/>
      <c r="AB34" s="2802"/>
      <c r="AC34" s="2786"/>
      <c r="AD34" s="441">
        <f t="shared" si="8"/>
        <v>0</v>
      </c>
      <c r="AE34" s="413"/>
    </row>
    <row r="35" spans="1:31" ht="19.899999999999999" customHeight="1">
      <c r="A35" s="437"/>
      <c r="B35" s="3442"/>
      <c r="C35" s="453"/>
      <c r="D35" s="444" t="s">
        <v>332</v>
      </c>
      <c r="E35" s="2773"/>
      <c r="F35" s="2803"/>
      <c r="G35" s="2803"/>
      <c r="H35" s="2787"/>
      <c r="I35" s="2773"/>
      <c r="J35" s="2803"/>
      <c r="K35" s="2803"/>
      <c r="L35" s="2803"/>
      <c r="M35" s="2803"/>
      <c r="N35" s="2803"/>
      <c r="O35" s="2803"/>
      <c r="P35" s="2803"/>
      <c r="Q35" s="2803"/>
      <c r="R35" s="2803"/>
      <c r="S35" s="2803"/>
      <c r="T35" s="2803"/>
      <c r="U35" s="2803"/>
      <c r="V35" s="2803"/>
      <c r="W35" s="2803"/>
      <c r="X35" s="2803"/>
      <c r="Y35" s="2803"/>
      <c r="Z35" s="2803"/>
      <c r="AA35" s="2803"/>
      <c r="AB35" s="2803"/>
      <c r="AC35" s="2787"/>
      <c r="AD35" s="445">
        <f t="shared" si="8"/>
        <v>0</v>
      </c>
      <c r="AE35" s="413"/>
    </row>
    <row r="36" spans="1:31" ht="19.899999999999999" customHeight="1" thickBot="1">
      <c r="A36" s="437"/>
      <c r="B36" s="2540"/>
      <c r="C36" s="2541" t="s">
        <v>338</v>
      </c>
      <c r="D36" s="438" t="s">
        <v>332</v>
      </c>
      <c r="E36" s="2813">
        <f>SUM(E31:E35)</f>
        <v>0</v>
      </c>
      <c r="F36" s="2828">
        <f t="shared" ref="F36:H36" si="9">SUM(F31:F35)</f>
        <v>0</v>
      </c>
      <c r="G36" s="2828">
        <f t="shared" si="9"/>
        <v>0</v>
      </c>
      <c r="H36" s="2821">
        <f t="shared" si="9"/>
        <v>0</v>
      </c>
      <c r="I36" s="2769">
        <f>SUM(I31:I35)</f>
        <v>0</v>
      </c>
      <c r="J36" s="2799">
        <f>SUM(J31:J35)</f>
        <v>0</v>
      </c>
      <c r="K36" s="2799">
        <f t="shared" ref="K36:AC36" si="10">SUM(K31:K35)</f>
        <v>0</v>
      </c>
      <c r="L36" s="2799">
        <f t="shared" si="10"/>
        <v>0</v>
      </c>
      <c r="M36" s="2799">
        <f t="shared" si="10"/>
        <v>0</v>
      </c>
      <c r="N36" s="2799">
        <f t="shared" si="10"/>
        <v>0</v>
      </c>
      <c r="O36" s="2799">
        <f t="shared" si="10"/>
        <v>0</v>
      </c>
      <c r="P36" s="2799">
        <f t="shared" si="10"/>
        <v>0</v>
      </c>
      <c r="Q36" s="2799">
        <f t="shared" si="10"/>
        <v>0</v>
      </c>
      <c r="R36" s="2799">
        <f t="shared" si="10"/>
        <v>0</v>
      </c>
      <c r="S36" s="2799">
        <f t="shared" si="10"/>
        <v>0</v>
      </c>
      <c r="T36" s="2799">
        <f t="shared" si="10"/>
        <v>0</v>
      </c>
      <c r="U36" s="2799">
        <f t="shared" si="10"/>
        <v>0</v>
      </c>
      <c r="V36" s="2799">
        <f t="shared" si="10"/>
        <v>0</v>
      </c>
      <c r="W36" s="2799">
        <f t="shared" si="10"/>
        <v>0</v>
      </c>
      <c r="X36" s="2799">
        <f t="shared" si="10"/>
        <v>0</v>
      </c>
      <c r="Y36" s="2799">
        <f t="shared" si="10"/>
        <v>0</v>
      </c>
      <c r="Z36" s="2799">
        <f t="shared" si="10"/>
        <v>0</v>
      </c>
      <c r="AA36" s="2799">
        <f t="shared" si="10"/>
        <v>0</v>
      </c>
      <c r="AB36" s="2799">
        <f t="shared" si="10"/>
        <v>0</v>
      </c>
      <c r="AC36" s="2783">
        <f t="shared" si="10"/>
        <v>0</v>
      </c>
      <c r="AD36" s="439">
        <f>SUM(E36:AC36)</f>
        <v>0</v>
      </c>
      <c r="AE36" s="413"/>
    </row>
    <row r="37" spans="1:31" ht="30.75" customHeight="1" thickBot="1">
      <c r="A37" s="413"/>
      <c r="B37" s="3437" t="s">
        <v>339</v>
      </c>
      <c r="C37" s="3438"/>
      <c r="D37" s="2751" t="s">
        <v>332</v>
      </c>
      <c r="E37" s="2775">
        <f>SUM(E23,E30,E36)</f>
        <v>0</v>
      </c>
      <c r="F37" s="2805">
        <f t="shared" ref="F37:H37" si="11">SUM(F23,F30,F36)</f>
        <v>0</v>
      </c>
      <c r="G37" s="2805">
        <f t="shared" si="11"/>
        <v>0</v>
      </c>
      <c r="H37" s="2789">
        <f t="shared" si="11"/>
        <v>0</v>
      </c>
      <c r="I37" s="2775">
        <f>SUM(I23,I30,I36)</f>
        <v>0</v>
      </c>
      <c r="J37" s="2805">
        <f t="shared" ref="J37:AC37" si="12">SUM(J23,J30,J36)</f>
        <v>0</v>
      </c>
      <c r="K37" s="2805">
        <f t="shared" si="12"/>
        <v>0</v>
      </c>
      <c r="L37" s="2805">
        <f t="shared" si="12"/>
        <v>0</v>
      </c>
      <c r="M37" s="2805">
        <f t="shared" si="12"/>
        <v>0</v>
      </c>
      <c r="N37" s="2805">
        <f t="shared" si="12"/>
        <v>0</v>
      </c>
      <c r="O37" s="2805">
        <f t="shared" si="12"/>
        <v>0</v>
      </c>
      <c r="P37" s="2805">
        <f t="shared" si="12"/>
        <v>0</v>
      </c>
      <c r="Q37" s="2805">
        <f t="shared" si="12"/>
        <v>0</v>
      </c>
      <c r="R37" s="2805">
        <f t="shared" si="12"/>
        <v>0</v>
      </c>
      <c r="S37" s="2805">
        <f t="shared" si="12"/>
        <v>0</v>
      </c>
      <c r="T37" s="2805">
        <f t="shared" si="12"/>
        <v>0</v>
      </c>
      <c r="U37" s="2805">
        <f t="shared" si="12"/>
        <v>0</v>
      </c>
      <c r="V37" s="2805">
        <f t="shared" si="12"/>
        <v>0</v>
      </c>
      <c r="W37" s="2805">
        <f t="shared" si="12"/>
        <v>0</v>
      </c>
      <c r="X37" s="2805">
        <f t="shared" si="12"/>
        <v>0</v>
      </c>
      <c r="Y37" s="2805">
        <f t="shared" si="12"/>
        <v>0</v>
      </c>
      <c r="Z37" s="2805">
        <f t="shared" si="12"/>
        <v>0</v>
      </c>
      <c r="AA37" s="2805">
        <f t="shared" si="12"/>
        <v>0</v>
      </c>
      <c r="AB37" s="2805">
        <f t="shared" si="12"/>
        <v>0</v>
      </c>
      <c r="AC37" s="2789">
        <f t="shared" si="12"/>
        <v>0</v>
      </c>
      <c r="AD37" s="2752">
        <f>SUM(E37:AC37)</f>
        <v>0</v>
      </c>
      <c r="AE37" s="413"/>
    </row>
    <row r="38" spans="1:31" ht="19.899999999999999" customHeight="1">
      <c r="A38" s="413"/>
      <c r="B38" s="3442" t="s">
        <v>4318</v>
      </c>
      <c r="C38" s="451" t="s">
        <v>4390</v>
      </c>
      <c r="D38" s="440" t="s">
        <v>348</v>
      </c>
      <c r="E38" s="2771"/>
      <c r="F38" s="2801"/>
      <c r="G38" s="2801"/>
      <c r="H38" s="2785"/>
      <c r="I38" s="2771"/>
      <c r="J38" s="2801"/>
      <c r="K38" s="2801"/>
      <c r="L38" s="2801"/>
      <c r="M38" s="2801"/>
      <c r="N38" s="2801"/>
      <c r="O38" s="2801"/>
      <c r="P38" s="2801"/>
      <c r="Q38" s="2801"/>
      <c r="R38" s="2801"/>
      <c r="S38" s="2801"/>
      <c r="T38" s="2801"/>
      <c r="U38" s="2801"/>
      <c r="V38" s="2801"/>
      <c r="W38" s="2801"/>
      <c r="X38" s="2801"/>
      <c r="Y38" s="2801"/>
      <c r="Z38" s="2801"/>
      <c r="AA38" s="2801"/>
      <c r="AB38" s="2801"/>
      <c r="AC38" s="2785"/>
      <c r="AD38" s="2545">
        <f>SUM(E38:AC38)</f>
        <v>0</v>
      </c>
      <c r="AE38" s="413"/>
    </row>
    <row r="39" spans="1:31" ht="19.899999999999999" customHeight="1">
      <c r="A39" s="413"/>
      <c r="B39" s="3442"/>
      <c r="C39" s="452" t="s">
        <v>4316</v>
      </c>
      <c r="D39" s="442" t="s">
        <v>348</v>
      </c>
      <c r="E39" s="2772"/>
      <c r="F39" s="2802"/>
      <c r="G39" s="2802"/>
      <c r="H39" s="2786"/>
      <c r="I39" s="2772"/>
      <c r="J39" s="2802"/>
      <c r="K39" s="2802"/>
      <c r="L39" s="2802"/>
      <c r="M39" s="2802"/>
      <c r="N39" s="2802"/>
      <c r="O39" s="2802"/>
      <c r="P39" s="2802"/>
      <c r="Q39" s="2802"/>
      <c r="R39" s="2802"/>
      <c r="S39" s="2802"/>
      <c r="T39" s="2802"/>
      <c r="U39" s="2802"/>
      <c r="V39" s="2802"/>
      <c r="W39" s="2802"/>
      <c r="X39" s="2802"/>
      <c r="Y39" s="2802"/>
      <c r="Z39" s="2802"/>
      <c r="AA39" s="2802"/>
      <c r="AB39" s="2802"/>
      <c r="AC39" s="2786"/>
      <c r="AD39" s="443">
        <f t="shared" ref="AD39:AD41" si="13">SUM(E39:AC39)</f>
        <v>0</v>
      </c>
      <c r="AE39" s="413"/>
    </row>
    <row r="40" spans="1:31" ht="19.899999999999999" customHeight="1">
      <c r="A40" s="413"/>
      <c r="B40" s="3442"/>
      <c r="C40" s="452"/>
      <c r="D40" s="442" t="s">
        <v>348</v>
      </c>
      <c r="E40" s="2772"/>
      <c r="F40" s="2802"/>
      <c r="G40" s="2802"/>
      <c r="H40" s="2786"/>
      <c r="I40" s="2772"/>
      <c r="J40" s="2802"/>
      <c r="K40" s="2802"/>
      <c r="L40" s="2802"/>
      <c r="M40" s="2802"/>
      <c r="N40" s="2802"/>
      <c r="O40" s="2802"/>
      <c r="P40" s="2802"/>
      <c r="Q40" s="2802"/>
      <c r="R40" s="2802"/>
      <c r="S40" s="2802"/>
      <c r="T40" s="2802"/>
      <c r="U40" s="2802"/>
      <c r="V40" s="2802"/>
      <c r="W40" s="2802"/>
      <c r="X40" s="2802"/>
      <c r="Y40" s="2802"/>
      <c r="Z40" s="2802"/>
      <c r="AA40" s="2802"/>
      <c r="AB40" s="2802"/>
      <c r="AC40" s="2786"/>
      <c r="AD40" s="443">
        <f t="shared" si="13"/>
        <v>0</v>
      </c>
      <c r="AE40" s="413"/>
    </row>
    <row r="41" spans="1:31" ht="19.899999999999999" customHeight="1">
      <c r="A41" s="413"/>
      <c r="B41" s="3442"/>
      <c r="C41" s="452"/>
      <c r="D41" s="442" t="s">
        <v>348</v>
      </c>
      <c r="E41" s="2772"/>
      <c r="F41" s="2802"/>
      <c r="G41" s="2802"/>
      <c r="H41" s="2786"/>
      <c r="I41" s="2772"/>
      <c r="J41" s="2802"/>
      <c r="K41" s="2802"/>
      <c r="L41" s="2802"/>
      <c r="M41" s="2802"/>
      <c r="N41" s="2802"/>
      <c r="O41" s="2802"/>
      <c r="P41" s="2802"/>
      <c r="Q41" s="2802"/>
      <c r="R41" s="2802"/>
      <c r="S41" s="2802"/>
      <c r="T41" s="2802"/>
      <c r="U41" s="2802"/>
      <c r="V41" s="2802"/>
      <c r="W41" s="2802"/>
      <c r="X41" s="2802"/>
      <c r="Y41" s="2802"/>
      <c r="Z41" s="2802"/>
      <c r="AA41" s="2802"/>
      <c r="AB41" s="2802"/>
      <c r="AC41" s="2786"/>
      <c r="AD41" s="443">
        <f t="shared" si="13"/>
        <v>0</v>
      </c>
      <c r="AE41" s="413"/>
    </row>
    <row r="42" spans="1:31" ht="19.899999999999999" customHeight="1" thickBot="1">
      <c r="A42" s="437"/>
      <c r="B42" s="3443"/>
      <c r="C42" s="2552"/>
      <c r="D42" s="2553" t="s">
        <v>348</v>
      </c>
      <c r="E42" s="2776"/>
      <c r="F42" s="2806"/>
      <c r="G42" s="2806"/>
      <c r="H42" s="2790"/>
      <c r="I42" s="2776"/>
      <c r="J42" s="2806"/>
      <c r="K42" s="2806"/>
      <c r="L42" s="2806"/>
      <c r="M42" s="2806"/>
      <c r="N42" s="2806"/>
      <c r="O42" s="2806"/>
      <c r="P42" s="2806"/>
      <c r="Q42" s="2806"/>
      <c r="R42" s="2806"/>
      <c r="S42" s="2806"/>
      <c r="T42" s="2806"/>
      <c r="U42" s="2806"/>
      <c r="V42" s="2806"/>
      <c r="W42" s="2806"/>
      <c r="X42" s="2806"/>
      <c r="Y42" s="2806"/>
      <c r="Z42" s="2806"/>
      <c r="AA42" s="2806"/>
      <c r="AB42" s="2806"/>
      <c r="AC42" s="2790"/>
      <c r="AD42" s="439">
        <f>SUM(E42:AC42)</f>
        <v>0</v>
      </c>
      <c r="AE42" s="413"/>
    </row>
    <row r="43" spans="1:31" s="2551" customFormat="1" ht="28.5" customHeight="1" thickBot="1">
      <c r="A43" s="2546"/>
      <c r="B43" s="2547"/>
      <c r="C43" s="2548" t="s">
        <v>67</v>
      </c>
      <c r="D43" s="2548" t="s">
        <v>348</v>
      </c>
      <c r="E43" s="2775">
        <f>SUM(E38:E42)</f>
        <v>0</v>
      </c>
      <c r="F43" s="2805">
        <f t="shared" ref="F43:H43" si="14">SUM(F38:F42)</f>
        <v>0</v>
      </c>
      <c r="G43" s="2805">
        <f t="shared" si="14"/>
        <v>0</v>
      </c>
      <c r="H43" s="2789">
        <f t="shared" si="14"/>
        <v>0</v>
      </c>
      <c r="I43" s="2777">
        <f>SUM(I38:I42)</f>
        <v>0</v>
      </c>
      <c r="J43" s="2807">
        <f>SUM(J38:J42)</f>
        <v>0</v>
      </c>
      <c r="K43" s="2807">
        <f t="shared" ref="K43:AC43" si="15">SUM(K38:K42)</f>
        <v>0</v>
      </c>
      <c r="L43" s="2807">
        <f t="shared" si="15"/>
        <v>0</v>
      </c>
      <c r="M43" s="2807">
        <f t="shared" si="15"/>
        <v>0</v>
      </c>
      <c r="N43" s="2807">
        <f t="shared" si="15"/>
        <v>0</v>
      </c>
      <c r="O43" s="2807">
        <f t="shared" si="15"/>
        <v>0</v>
      </c>
      <c r="P43" s="2807">
        <f t="shared" si="15"/>
        <v>0</v>
      </c>
      <c r="Q43" s="2807">
        <f t="shared" si="15"/>
        <v>0</v>
      </c>
      <c r="R43" s="2807">
        <f t="shared" si="15"/>
        <v>0</v>
      </c>
      <c r="S43" s="2807">
        <f t="shared" si="15"/>
        <v>0</v>
      </c>
      <c r="T43" s="2807">
        <f t="shared" si="15"/>
        <v>0</v>
      </c>
      <c r="U43" s="2807">
        <f t="shared" si="15"/>
        <v>0</v>
      </c>
      <c r="V43" s="2807">
        <f t="shared" si="15"/>
        <v>0</v>
      </c>
      <c r="W43" s="2807">
        <f t="shared" si="15"/>
        <v>0</v>
      </c>
      <c r="X43" s="2807">
        <f t="shared" si="15"/>
        <v>0</v>
      </c>
      <c r="Y43" s="2807">
        <f t="shared" si="15"/>
        <v>0</v>
      </c>
      <c r="Z43" s="2807">
        <f t="shared" si="15"/>
        <v>0</v>
      </c>
      <c r="AA43" s="2807">
        <f t="shared" si="15"/>
        <v>0</v>
      </c>
      <c r="AB43" s="2807">
        <f t="shared" si="15"/>
        <v>0</v>
      </c>
      <c r="AC43" s="2791">
        <f t="shared" si="15"/>
        <v>0</v>
      </c>
      <c r="AD43" s="2549">
        <f>SUM(E43:AC43)</f>
        <v>0</v>
      </c>
      <c r="AE43" s="2550"/>
    </row>
    <row r="44" spans="1:31" ht="15" customHeight="1">
      <c r="A44" s="413"/>
      <c r="B44" s="446" t="s">
        <v>4413</v>
      </c>
      <c r="C44" s="413"/>
      <c r="D44" s="413"/>
      <c r="E44" s="414"/>
      <c r="F44" s="414"/>
      <c r="G44" s="414"/>
      <c r="H44" s="414"/>
      <c r="I44" s="413"/>
      <c r="J44" s="413"/>
      <c r="K44" s="413"/>
      <c r="L44" s="413"/>
      <c r="M44" s="413"/>
      <c r="N44" s="413"/>
      <c r="O44" s="413"/>
      <c r="P44" s="447"/>
      <c r="Q44" s="413"/>
      <c r="R44" s="413"/>
      <c r="S44" s="413"/>
      <c r="T44" s="413"/>
      <c r="U44" s="413"/>
      <c r="V44" s="413"/>
      <c r="W44" s="413"/>
      <c r="X44" s="413"/>
      <c r="Y44" s="413"/>
      <c r="Z44" s="413"/>
      <c r="AA44" s="413"/>
      <c r="AB44" s="413"/>
      <c r="AC44" s="413"/>
      <c r="AD44" s="413"/>
      <c r="AE44" s="413"/>
    </row>
    <row r="45" spans="1:31" ht="15" customHeight="1">
      <c r="A45" s="413"/>
      <c r="B45" s="413" t="s">
        <v>4414</v>
      </c>
      <c r="C45" s="413"/>
      <c r="D45" s="413"/>
      <c r="E45" s="414"/>
      <c r="F45" s="414"/>
      <c r="G45" s="414"/>
      <c r="H45" s="414"/>
      <c r="I45" s="413"/>
      <c r="J45" s="413"/>
      <c r="K45" s="413"/>
      <c r="L45" s="413"/>
      <c r="M45" s="413"/>
      <c r="N45" s="413"/>
      <c r="O45" s="413"/>
      <c r="P45" s="413"/>
      <c r="Q45" s="413"/>
      <c r="R45" s="413"/>
      <c r="S45" s="413"/>
      <c r="T45" s="413"/>
      <c r="U45" s="413"/>
      <c r="V45" s="413"/>
      <c r="W45" s="413"/>
      <c r="X45" s="413"/>
      <c r="Y45" s="413"/>
      <c r="Z45" s="413"/>
      <c r="AA45" s="3439"/>
      <c r="AB45" s="3439"/>
      <c r="AC45" s="3439"/>
      <c r="AD45" s="3439"/>
      <c r="AE45" s="413"/>
    </row>
    <row r="46" spans="1:31" ht="15" customHeight="1">
      <c r="A46" s="413"/>
      <c r="B46" s="413" t="s">
        <v>4415</v>
      </c>
      <c r="C46" s="413"/>
      <c r="D46" s="413"/>
      <c r="E46" s="414"/>
      <c r="F46" s="414"/>
      <c r="G46" s="414"/>
      <c r="H46" s="414"/>
      <c r="I46" s="413"/>
      <c r="J46" s="413"/>
      <c r="K46" s="413"/>
      <c r="L46" s="413"/>
      <c r="M46" s="413"/>
      <c r="N46" s="413"/>
      <c r="O46" s="413"/>
      <c r="P46" s="413"/>
      <c r="Q46" s="413"/>
      <c r="R46" s="413"/>
      <c r="S46" s="413"/>
      <c r="T46" s="413"/>
      <c r="U46" s="413"/>
      <c r="V46" s="413"/>
      <c r="W46" s="413"/>
      <c r="X46" s="413"/>
      <c r="Y46" s="413"/>
      <c r="Z46" s="413"/>
      <c r="AA46" s="3439"/>
      <c r="AB46" s="3439"/>
      <c r="AC46" s="3439"/>
      <c r="AD46" s="3439"/>
      <c r="AE46" s="413"/>
    </row>
    <row r="47" spans="1:31" ht="15" customHeight="1">
      <c r="A47" s="413"/>
      <c r="B47" s="413" t="s">
        <v>4416</v>
      </c>
      <c r="C47" s="413"/>
      <c r="D47" s="413"/>
      <c r="E47" s="414"/>
      <c r="F47" s="414"/>
      <c r="G47" s="414"/>
      <c r="H47" s="414"/>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row>
    <row r="48" spans="1:31">
      <c r="A48" s="413"/>
      <c r="B48" s="413"/>
      <c r="C48" s="413"/>
      <c r="D48" s="413"/>
      <c r="E48" s="414"/>
      <c r="F48" s="414"/>
      <c r="G48" s="414"/>
      <c r="H48" s="414"/>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row>
  </sheetData>
  <mergeCells count="15">
    <mergeCell ref="B37:C37"/>
    <mergeCell ref="AA45:AD46"/>
    <mergeCell ref="E7:H7"/>
    <mergeCell ref="B38:B42"/>
    <mergeCell ref="B9:B15"/>
    <mergeCell ref="B17:B21"/>
    <mergeCell ref="B23:C23"/>
    <mergeCell ref="B24:B28"/>
    <mergeCell ref="B30:C30"/>
    <mergeCell ref="B31:B35"/>
    <mergeCell ref="B4:AC4"/>
    <mergeCell ref="B7:C8"/>
    <mergeCell ref="D7:D8"/>
    <mergeCell ref="I7:AC7"/>
    <mergeCell ref="AD7:AD8"/>
  </mergeCells>
  <phoneticPr fontId="3"/>
  <pageMargins left="0.70866141732283472" right="0.49" top="0.74803149606299213" bottom="0.74803149606299213" header="0.31496062992125984" footer="0.31496062992125984"/>
  <pageSetup paperSize="8" scale="67" orientation="landscape" r:id="rId1"/>
  <headerFooter>
    <oddHeader>&amp;R&amp;"ＭＳ 明朝,標準"（&amp;A）</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view="pageBreakPreview" zoomScale="80" zoomScaleNormal="85" zoomScaleSheetLayoutView="80" zoomScalePageLayoutView="80" workbookViewId="0">
      <selection activeCell="H15" sqref="H15"/>
    </sheetView>
  </sheetViews>
  <sheetFormatPr defaultColWidth="9" defaultRowHeight="13.5"/>
  <cols>
    <col min="1" max="1" width="6" style="2" customWidth="1"/>
    <col min="2" max="2" width="16.75" style="2" customWidth="1"/>
    <col min="3" max="3" width="6.375" style="2" customWidth="1"/>
    <col min="4" max="9" width="5.125" style="2" customWidth="1"/>
    <col min="10" max="10" width="15.125" style="2" customWidth="1"/>
    <col min="11" max="11" width="5.5" style="2" customWidth="1"/>
    <col min="12" max="12" width="9.125" style="2" customWidth="1"/>
    <col min="13" max="13" width="47.875" style="2" customWidth="1"/>
    <col min="14" max="16384" width="9" style="2"/>
  </cols>
  <sheetData>
    <row r="1" spans="1:15" ht="20.100000000000001" customHeight="1">
      <c r="M1" s="13"/>
    </row>
    <row r="2" spans="1:15" ht="17.25">
      <c r="A2" s="2919" t="s">
        <v>7</v>
      </c>
      <c r="B2" s="2919"/>
      <c r="C2" s="2919"/>
      <c r="D2" s="2919"/>
      <c r="E2" s="2919"/>
      <c r="F2" s="2919"/>
      <c r="G2" s="2919"/>
      <c r="H2" s="2919"/>
      <c r="I2" s="2919"/>
      <c r="J2" s="2919"/>
      <c r="K2" s="2919"/>
      <c r="L2" s="2919"/>
      <c r="M2" s="2919"/>
      <c r="O2" s="14" t="s">
        <v>13</v>
      </c>
    </row>
    <row r="3" spans="1:15" ht="20.45" customHeight="1">
      <c r="A3" s="54"/>
      <c r="B3" s="54"/>
      <c r="C3" s="54"/>
      <c r="D3" s="54"/>
      <c r="E3" s="54"/>
      <c r="F3" s="54"/>
      <c r="G3" s="54"/>
      <c r="H3" s="54"/>
      <c r="I3" s="54"/>
      <c r="J3" s="54"/>
      <c r="K3" s="54"/>
      <c r="L3" s="54"/>
      <c r="M3" s="54"/>
      <c r="O3" s="14" t="s">
        <v>14</v>
      </c>
    </row>
    <row r="4" spans="1:15" ht="18.75">
      <c r="A4" s="2918" t="s">
        <v>4136</v>
      </c>
      <c r="B4" s="2918"/>
      <c r="C4" s="2918"/>
      <c r="D4" s="2918"/>
      <c r="E4" s="2918"/>
      <c r="F4" s="2918"/>
      <c r="G4" s="2918"/>
      <c r="H4" s="2918"/>
      <c r="I4" s="2918"/>
      <c r="J4" s="2918"/>
      <c r="K4" s="2918"/>
      <c r="L4" s="2918"/>
      <c r="M4" s="2918"/>
      <c r="N4" s="1"/>
      <c r="O4" s="14" t="s">
        <v>15</v>
      </c>
    </row>
    <row r="5" spans="1:15" ht="18.75">
      <c r="A5" s="31"/>
      <c r="B5" s="31"/>
      <c r="C5" s="31"/>
      <c r="D5" s="31"/>
      <c r="E5" s="31"/>
      <c r="F5" s="31"/>
      <c r="G5" s="31"/>
      <c r="H5" s="31"/>
      <c r="I5" s="31"/>
      <c r="J5" s="31"/>
      <c r="K5" s="31"/>
      <c r="L5" s="31"/>
      <c r="M5" s="31"/>
      <c r="N5" s="1"/>
      <c r="O5" s="14" t="s">
        <v>16</v>
      </c>
    </row>
    <row r="6" spans="1:15" ht="18.75">
      <c r="A6" s="31"/>
      <c r="B6" s="31"/>
      <c r="C6" s="31"/>
      <c r="D6" s="55"/>
      <c r="E6" s="31"/>
      <c r="F6" s="31"/>
      <c r="G6" s="31"/>
      <c r="H6" s="31"/>
      <c r="I6" s="31"/>
      <c r="J6" s="31"/>
      <c r="K6" s="31"/>
      <c r="L6" s="31"/>
      <c r="M6" s="56" t="s">
        <v>46</v>
      </c>
      <c r="N6" s="1"/>
      <c r="O6" s="14" t="s">
        <v>17</v>
      </c>
    </row>
    <row r="7" spans="1:15" ht="18.75">
      <c r="A7" s="2920" t="s">
        <v>52</v>
      </c>
      <c r="B7" s="2920"/>
      <c r="C7" s="2920"/>
      <c r="D7" s="2920"/>
      <c r="E7" s="2920"/>
      <c r="F7" s="2920"/>
      <c r="G7" s="2920"/>
      <c r="H7" s="2920"/>
      <c r="I7" s="2920"/>
      <c r="J7" s="2920"/>
      <c r="K7" s="31"/>
      <c r="L7" s="31"/>
      <c r="M7" s="31"/>
      <c r="N7" s="1"/>
      <c r="O7" s="14" t="s">
        <v>18</v>
      </c>
    </row>
    <row r="8" spans="1:15" ht="18.75">
      <c r="A8" s="31"/>
      <c r="B8" s="31"/>
      <c r="C8" s="31"/>
      <c r="D8" s="31"/>
      <c r="E8" s="31"/>
      <c r="F8" s="31"/>
      <c r="G8" s="31"/>
      <c r="H8" s="31"/>
      <c r="I8" s="31"/>
      <c r="J8" s="31"/>
      <c r="K8" s="31"/>
      <c r="L8" s="31"/>
      <c r="M8" s="31"/>
      <c r="N8" s="1"/>
      <c r="O8" s="14" t="s">
        <v>20</v>
      </c>
    </row>
    <row r="9" spans="1:15" ht="18.75">
      <c r="A9" s="2921" t="s">
        <v>4424</v>
      </c>
      <c r="B9" s="2921"/>
      <c r="C9" s="2921"/>
      <c r="D9" s="2921"/>
      <c r="E9" s="2921"/>
      <c r="F9" s="2921"/>
      <c r="G9" s="2921"/>
      <c r="H9" s="2921"/>
      <c r="I9" s="2921"/>
      <c r="J9" s="2921"/>
      <c r="K9" s="2921"/>
      <c r="L9" s="2921"/>
      <c r="M9" s="2921"/>
      <c r="N9" s="1"/>
      <c r="O9" s="14" t="s">
        <v>19</v>
      </c>
    </row>
    <row r="10" spans="1:15" ht="18.75">
      <c r="A10" s="2921"/>
      <c r="B10" s="2921"/>
      <c r="C10" s="2921"/>
      <c r="D10" s="2921"/>
      <c r="E10" s="2921"/>
      <c r="F10" s="2921"/>
      <c r="G10" s="2921"/>
      <c r="H10" s="2921"/>
      <c r="I10" s="2921"/>
      <c r="J10" s="2921"/>
      <c r="K10" s="2921"/>
      <c r="L10" s="2921"/>
      <c r="M10" s="2921"/>
      <c r="N10" s="1"/>
    </row>
    <row r="11" spans="1:15" ht="18.75">
      <c r="A11" s="57"/>
      <c r="B11" s="57"/>
      <c r="C11" s="57"/>
      <c r="D11" s="57"/>
      <c r="E11" s="57"/>
      <c r="F11" s="57"/>
      <c r="G11" s="57"/>
      <c r="H11" s="57"/>
      <c r="I11" s="57"/>
      <c r="J11" s="57"/>
      <c r="K11" s="57"/>
      <c r="L11" s="57"/>
      <c r="M11" s="57"/>
      <c r="N11" s="1"/>
    </row>
    <row r="12" spans="1:15" ht="15.75" customHeight="1">
      <c r="A12" s="3"/>
      <c r="B12" s="3"/>
      <c r="C12" s="3"/>
      <c r="D12" s="3"/>
      <c r="E12" s="3"/>
      <c r="F12" s="3"/>
      <c r="G12" s="3"/>
      <c r="H12" s="3"/>
      <c r="I12" s="3"/>
      <c r="J12" s="3"/>
      <c r="K12" s="2913" t="s">
        <v>8</v>
      </c>
      <c r="L12" s="2913"/>
      <c r="M12" s="3"/>
    </row>
    <row r="13" spans="1:15" ht="21" customHeight="1">
      <c r="A13" s="3"/>
      <c r="B13" s="3"/>
      <c r="C13" s="3"/>
      <c r="D13" s="3"/>
      <c r="E13" s="3"/>
      <c r="F13" s="3"/>
      <c r="G13" s="3"/>
      <c r="H13" s="3"/>
      <c r="I13" s="3"/>
      <c r="J13" s="3"/>
      <c r="K13" s="2912" t="s">
        <v>10</v>
      </c>
      <c r="L13" s="2912"/>
      <c r="M13" s="10"/>
    </row>
    <row r="14" spans="1:15" ht="21" customHeight="1">
      <c r="A14" s="3"/>
      <c r="B14" s="3"/>
      <c r="C14" s="3"/>
      <c r="D14" s="3"/>
      <c r="E14" s="3"/>
      <c r="F14" s="3"/>
      <c r="G14" s="3"/>
      <c r="H14" s="3"/>
      <c r="I14" s="3"/>
      <c r="J14" s="3"/>
      <c r="K14" s="32" t="s">
        <v>47</v>
      </c>
      <c r="L14" s="32"/>
      <c r="M14" s="10"/>
    </row>
    <row r="15" spans="1:15" ht="21" customHeight="1">
      <c r="A15" s="3"/>
      <c r="B15" s="3"/>
      <c r="C15" s="3"/>
      <c r="D15" s="3"/>
      <c r="E15" s="3"/>
      <c r="F15" s="3"/>
      <c r="G15" s="3"/>
      <c r="J15" s="3"/>
      <c r="K15" s="2911" t="s">
        <v>48</v>
      </c>
      <c r="L15" s="2911"/>
      <c r="M15" s="10"/>
    </row>
    <row r="16" spans="1:15" ht="21" customHeight="1">
      <c r="A16" s="3"/>
      <c r="B16" s="3"/>
      <c r="C16" s="3"/>
      <c r="D16" s="3"/>
      <c r="E16" s="3"/>
      <c r="F16" s="3"/>
      <c r="G16" s="3"/>
      <c r="J16" s="3"/>
      <c r="K16" s="2911" t="s">
        <v>49</v>
      </c>
      <c r="L16" s="2911"/>
      <c r="M16" s="10"/>
    </row>
    <row r="17" spans="1:15" ht="21" customHeight="1">
      <c r="A17" s="3"/>
      <c r="B17" s="3"/>
      <c r="C17" s="3"/>
      <c r="D17" s="3"/>
      <c r="E17" s="3"/>
      <c r="F17" s="3"/>
      <c r="G17" s="3"/>
      <c r="H17" s="3"/>
      <c r="I17" s="3"/>
      <c r="J17" s="3"/>
      <c r="K17" s="2911" t="s">
        <v>11</v>
      </c>
      <c r="L17" s="2911"/>
      <c r="M17" s="10"/>
    </row>
    <row r="18" spans="1:15" ht="21" customHeight="1">
      <c r="A18" s="3"/>
      <c r="B18" s="3"/>
      <c r="C18" s="3"/>
      <c r="D18" s="3"/>
      <c r="E18" s="3"/>
      <c r="F18" s="3"/>
      <c r="G18" s="3"/>
      <c r="H18" s="3"/>
      <c r="I18" s="3"/>
      <c r="J18" s="3"/>
      <c r="K18" s="2911" t="s">
        <v>50</v>
      </c>
      <c r="L18" s="2911"/>
      <c r="M18" s="10"/>
    </row>
    <row r="19" spans="1:15" ht="21" customHeight="1">
      <c r="A19" s="3"/>
      <c r="B19" s="3"/>
      <c r="C19" s="3"/>
      <c r="D19" s="3"/>
      <c r="E19" s="3"/>
      <c r="F19" s="3"/>
      <c r="G19" s="3"/>
      <c r="H19" s="3"/>
      <c r="I19" s="3"/>
      <c r="J19" s="3"/>
      <c r="K19" s="2912" t="s">
        <v>12</v>
      </c>
      <c r="L19" s="2912"/>
      <c r="M19" s="10"/>
    </row>
    <row r="20" spans="1:15" ht="26.25" customHeight="1">
      <c r="A20" s="3"/>
      <c r="B20" s="3"/>
      <c r="C20" s="3"/>
      <c r="D20" s="3"/>
      <c r="E20" s="3"/>
      <c r="F20" s="3"/>
      <c r="G20" s="3"/>
      <c r="H20" s="3"/>
      <c r="I20" s="3"/>
      <c r="J20" s="3"/>
      <c r="K20" s="3"/>
      <c r="L20" s="3"/>
      <c r="M20" s="3"/>
    </row>
    <row r="21" spans="1:15" ht="45.75" customHeight="1">
      <c r="A21" s="34" t="s">
        <v>0</v>
      </c>
      <c r="B21" s="5" t="s">
        <v>1</v>
      </c>
      <c r="C21" s="34" t="s">
        <v>6</v>
      </c>
      <c r="D21" s="2914" t="s">
        <v>2</v>
      </c>
      <c r="E21" s="2915"/>
      <c r="F21" s="2915"/>
      <c r="G21" s="2915"/>
      <c r="H21" s="2915"/>
      <c r="I21" s="2916"/>
      <c r="J21" s="33" t="s">
        <v>3</v>
      </c>
      <c r="K21" s="2917" t="s">
        <v>26</v>
      </c>
      <c r="L21" s="2917"/>
      <c r="M21" s="2917"/>
    </row>
    <row r="22" spans="1:15" ht="29.25" customHeight="1">
      <c r="A22" s="6" t="s">
        <v>4</v>
      </c>
      <c r="B22" s="7" t="s">
        <v>13</v>
      </c>
      <c r="C22" s="8">
        <v>11</v>
      </c>
      <c r="D22" s="15" t="s">
        <v>21</v>
      </c>
      <c r="E22" s="16">
        <v>1</v>
      </c>
      <c r="F22" s="17">
        <v>1.1000000000000001</v>
      </c>
      <c r="G22" s="18" t="s">
        <v>23</v>
      </c>
      <c r="H22" s="19" t="s">
        <v>22</v>
      </c>
      <c r="I22" s="20" t="s">
        <v>24</v>
      </c>
      <c r="J22" s="21" t="s">
        <v>25</v>
      </c>
      <c r="K22" s="2922" t="s">
        <v>5</v>
      </c>
      <c r="L22" s="2922"/>
      <c r="M22" s="2922"/>
    </row>
    <row r="23" spans="1:15" ht="29.25" customHeight="1">
      <c r="A23" s="2729">
        <v>1</v>
      </c>
      <c r="B23" s="454"/>
      <c r="C23" s="455"/>
      <c r="D23" s="456"/>
      <c r="E23" s="456"/>
      <c r="F23" s="456"/>
      <c r="G23" s="457"/>
      <c r="H23" s="458"/>
      <c r="I23" s="458"/>
      <c r="J23" s="455"/>
      <c r="K23" s="2923"/>
      <c r="L23" s="2923"/>
      <c r="M23" s="2923"/>
      <c r="O23"/>
    </row>
    <row r="24" spans="1:15" ht="29.25" customHeight="1">
      <c r="A24" s="2729">
        <f>A23+1</f>
        <v>2</v>
      </c>
      <c r="B24" s="454"/>
      <c r="C24" s="455"/>
      <c r="D24" s="456"/>
      <c r="E24" s="456"/>
      <c r="F24" s="456"/>
      <c r="G24" s="457"/>
      <c r="H24" s="458"/>
      <c r="I24" s="458"/>
      <c r="J24" s="455"/>
      <c r="K24" s="2923"/>
      <c r="L24" s="2923"/>
      <c r="M24" s="2923"/>
      <c r="O24"/>
    </row>
    <row r="25" spans="1:15" ht="29.25" customHeight="1">
      <c r="A25" s="2729">
        <f t="shared" ref="A25:A32" si="0">A24+1</f>
        <v>3</v>
      </c>
      <c r="B25" s="454"/>
      <c r="C25" s="455"/>
      <c r="D25" s="456"/>
      <c r="E25" s="456"/>
      <c r="F25" s="456"/>
      <c r="G25" s="457"/>
      <c r="H25" s="458"/>
      <c r="I25" s="458"/>
      <c r="J25" s="455"/>
      <c r="K25" s="2923"/>
      <c r="L25" s="2923"/>
      <c r="M25" s="2923"/>
      <c r="O25" s="28"/>
    </row>
    <row r="26" spans="1:15" ht="29.25" customHeight="1">
      <c r="A26" s="2729">
        <f t="shared" si="0"/>
        <v>4</v>
      </c>
      <c r="B26" s="454"/>
      <c r="C26" s="455"/>
      <c r="D26" s="456"/>
      <c r="E26" s="456"/>
      <c r="F26" s="456"/>
      <c r="G26" s="457"/>
      <c r="H26" s="458"/>
      <c r="I26" s="458"/>
      <c r="J26" s="455"/>
      <c r="K26" s="2923"/>
      <c r="L26" s="2923"/>
      <c r="M26" s="2923"/>
      <c r="O26"/>
    </row>
    <row r="27" spans="1:15" ht="29.25" customHeight="1">
      <c r="A27" s="2729">
        <f t="shared" si="0"/>
        <v>5</v>
      </c>
      <c r="B27" s="454"/>
      <c r="C27" s="455"/>
      <c r="D27" s="456"/>
      <c r="E27" s="456"/>
      <c r="F27" s="456"/>
      <c r="G27" s="457"/>
      <c r="H27" s="458"/>
      <c r="I27" s="458"/>
      <c r="J27" s="455"/>
      <c r="K27" s="2923"/>
      <c r="L27" s="2923"/>
      <c r="M27" s="2923"/>
      <c r="O27"/>
    </row>
    <row r="28" spans="1:15" ht="29.25" customHeight="1">
      <c r="A28" s="2729">
        <f t="shared" si="0"/>
        <v>6</v>
      </c>
      <c r="B28" s="454"/>
      <c r="C28" s="455"/>
      <c r="D28" s="456"/>
      <c r="E28" s="456"/>
      <c r="F28" s="456"/>
      <c r="G28" s="457"/>
      <c r="H28" s="458"/>
      <c r="I28" s="458"/>
      <c r="J28" s="455"/>
      <c r="K28" s="2923"/>
      <c r="L28" s="2923"/>
      <c r="M28" s="2923"/>
      <c r="O28" s="30"/>
    </row>
    <row r="29" spans="1:15" ht="29.25" customHeight="1">
      <c r="A29" s="2729">
        <f t="shared" si="0"/>
        <v>7</v>
      </c>
      <c r="B29" s="454"/>
      <c r="C29" s="455"/>
      <c r="D29" s="456"/>
      <c r="E29" s="456"/>
      <c r="F29" s="456"/>
      <c r="G29" s="457"/>
      <c r="H29" s="458"/>
      <c r="I29" s="458"/>
      <c r="J29" s="455"/>
      <c r="K29" s="2923"/>
      <c r="L29" s="2923"/>
      <c r="M29" s="2923"/>
      <c r="O29"/>
    </row>
    <row r="30" spans="1:15" ht="29.25" customHeight="1">
      <c r="A30" s="2729">
        <f t="shared" si="0"/>
        <v>8</v>
      </c>
      <c r="B30" s="454"/>
      <c r="C30" s="455"/>
      <c r="D30" s="456"/>
      <c r="E30" s="456"/>
      <c r="F30" s="456"/>
      <c r="G30" s="457"/>
      <c r="H30" s="458"/>
      <c r="I30" s="458"/>
      <c r="J30" s="455"/>
      <c r="K30" s="2923"/>
      <c r="L30" s="2923"/>
      <c r="M30" s="2923"/>
      <c r="O30"/>
    </row>
    <row r="31" spans="1:15" ht="29.25" customHeight="1">
      <c r="A31" s="2729">
        <f t="shared" si="0"/>
        <v>9</v>
      </c>
      <c r="B31" s="454"/>
      <c r="C31" s="455"/>
      <c r="D31" s="456"/>
      <c r="E31" s="456"/>
      <c r="F31" s="456"/>
      <c r="G31" s="457"/>
      <c r="H31" s="458"/>
      <c r="I31" s="458"/>
      <c r="J31" s="455"/>
      <c r="K31" s="2923"/>
      <c r="L31" s="2923"/>
      <c r="M31" s="2923"/>
    </row>
    <row r="32" spans="1:15" ht="29.25" customHeight="1">
      <c r="A32" s="2729">
        <f t="shared" si="0"/>
        <v>10</v>
      </c>
      <c r="B32" s="454"/>
      <c r="C32" s="455"/>
      <c r="D32" s="456"/>
      <c r="E32" s="456"/>
      <c r="F32" s="456"/>
      <c r="G32" s="457"/>
      <c r="H32" s="458"/>
      <c r="I32" s="458"/>
      <c r="J32" s="455"/>
      <c r="K32" s="2923"/>
      <c r="L32" s="2923"/>
      <c r="M32" s="2923"/>
    </row>
    <row r="33" spans="1:15" ht="15.6" customHeight="1">
      <c r="A33" s="58"/>
      <c r="B33" s="59"/>
      <c r="C33" s="60"/>
      <c r="D33" s="61"/>
      <c r="E33" s="61"/>
      <c r="F33" s="61"/>
      <c r="G33" s="61"/>
      <c r="H33" s="62"/>
      <c r="I33" s="62"/>
      <c r="J33" s="60"/>
      <c r="K33" s="60"/>
      <c r="L33" s="60"/>
      <c r="M33" s="60"/>
    </row>
    <row r="34" spans="1:15" customFormat="1" ht="18.600000000000001" customHeight="1">
      <c r="A34" s="25" t="s">
        <v>27</v>
      </c>
      <c r="D34" s="22"/>
      <c r="O34" s="2"/>
    </row>
    <row r="35" spans="1:15" customFormat="1" ht="15" customHeight="1">
      <c r="A35" s="26" t="s">
        <v>55</v>
      </c>
      <c r="B35" s="23"/>
      <c r="C35" s="23"/>
      <c r="D35" s="23"/>
      <c r="E35" s="23"/>
      <c r="F35" s="23"/>
      <c r="G35" s="23"/>
      <c r="H35" s="23"/>
      <c r="I35" s="23"/>
      <c r="J35" s="23"/>
      <c r="K35" s="23"/>
      <c r="O35" s="2"/>
    </row>
    <row r="36" spans="1:15" s="28" customFormat="1" ht="15.6" customHeight="1">
      <c r="A36" s="29" t="s">
        <v>34</v>
      </c>
      <c r="O36" s="2"/>
    </row>
    <row r="37" spans="1:15" customFormat="1" ht="15" customHeight="1">
      <c r="A37" s="27" t="s">
        <v>28</v>
      </c>
      <c r="E37" s="22"/>
      <c r="O37" s="2"/>
    </row>
    <row r="38" spans="1:15" customFormat="1" ht="15" customHeight="1">
      <c r="A38" s="26" t="s">
        <v>29</v>
      </c>
      <c r="B38" s="23"/>
      <c r="C38" s="23"/>
      <c r="D38" s="23"/>
      <c r="E38" s="23"/>
      <c r="F38" s="23"/>
      <c r="G38" s="23"/>
      <c r="H38" s="23"/>
      <c r="I38" s="23"/>
      <c r="J38" s="23"/>
      <c r="K38" s="23"/>
      <c r="O38" s="2"/>
    </row>
    <row r="39" spans="1:15" s="30" customFormat="1" ht="15" customHeight="1">
      <c r="A39" s="29" t="s">
        <v>32</v>
      </c>
      <c r="B39" s="29"/>
      <c r="C39" s="29"/>
      <c r="D39" s="29"/>
      <c r="E39" s="29"/>
      <c r="F39" s="29"/>
      <c r="G39" s="29"/>
      <c r="H39" s="29"/>
      <c r="I39" s="29"/>
      <c r="J39" s="29"/>
      <c r="K39" s="29"/>
      <c r="L39" s="29"/>
      <c r="M39" s="29"/>
      <c r="O39" s="2"/>
    </row>
    <row r="40" spans="1:15" customFormat="1" ht="15" customHeight="1">
      <c r="A40" s="27" t="s">
        <v>33</v>
      </c>
      <c r="B40" s="24"/>
      <c r="C40" s="24"/>
      <c r="D40" s="24"/>
      <c r="E40" s="24"/>
      <c r="F40" s="24"/>
      <c r="G40" s="24"/>
      <c r="H40" s="24"/>
      <c r="I40" s="24"/>
      <c r="J40" s="24"/>
      <c r="K40" s="24"/>
      <c r="O40" s="2"/>
    </row>
    <row r="41" spans="1:15" customFormat="1" ht="15" customHeight="1">
      <c r="A41" s="27"/>
      <c r="B41" s="24"/>
      <c r="C41" s="24"/>
      <c r="D41" s="24"/>
      <c r="E41" s="24"/>
      <c r="F41" s="24"/>
      <c r="G41" s="24"/>
      <c r="H41" s="24"/>
      <c r="I41" s="24"/>
      <c r="J41" s="24"/>
      <c r="K41" s="24"/>
      <c r="O41" s="2"/>
    </row>
  </sheetData>
  <mergeCells count="24">
    <mergeCell ref="K28:M28"/>
    <mergeCell ref="K29:M29"/>
    <mergeCell ref="K30:M30"/>
    <mergeCell ref="K31:M31"/>
    <mergeCell ref="K32:M32"/>
    <mergeCell ref="K27:M27"/>
    <mergeCell ref="K15:L15"/>
    <mergeCell ref="K16:L16"/>
    <mergeCell ref="K17:L17"/>
    <mergeCell ref="K18:L18"/>
    <mergeCell ref="K19:L19"/>
    <mergeCell ref="K22:M22"/>
    <mergeCell ref="K23:M23"/>
    <mergeCell ref="K24:M24"/>
    <mergeCell ref="K25:M25"/>
    <mergeCell ref="K26:M26"/>
    <mergeCell ref="D21:I21"/>
    <mergeCell ref="K21:M21"/>
    <mergeCell ref="A2:M2"/>
    <mergeCell ref="A4:M4"/>
    <mergeCell ref="A7:J7"/>
    <mergeCell ref="A9:M10"/>
    <mergeCell ref="K12:L12"/>
    <mergeCell ref="K13:L13"/>
  </mergeCells>
  <phoneticPr fontId="3"/>
  <dataValidations count="1">
    <dataValidation type="list" allowBlank="1" showInputMessage="1" showErrorMessage="1" sqref="B22:B33">
      <formula1>$O$2:$O$9</formula1>
    </dataValidation>
  </dataValidations>
  <pageMargins left="0.53" right="0.23622047244094491" top="0.74803149606299213" bottom="0.74803149606299213" header="0.31496062992125984" footer="0.31496062992125984"/>
  <pageSetup paperSize="9" scale="66" orientation="portrait" horizontalDpi="300" verticalDpi="300" r:id="rId1"/>
  <headerFooter>
    <oddHeader>&amp;R&amp;"ＭＳ 明朝,標準"（&amp;A）</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4"/>
  <sheetViews>
    <sheetView showGridLines="0" view="pageBreakPreview" zoomScale="80" zoomScaleNormal="100" zoomScaleSheetLayoutView="80" workbookViewId="0">
      <selection activeCell="J45" sqref="J45"/>
    </sheetView>
  </sheetViews>
  <sheetFormatPr defaultColWidth="8.25" defaultRowHeight="13.5"/>
  <cols>
    <col min="1" max="1" width="1.125" style="339" customWidth="1"/>
    <col min="2" max="2" width="8.375" style="339" customWidth="1"/>
    <col min="3" max="4" width="9.25" style="339" customWidth="1"/>
    <col min="5" max="5" width="9.375" style="339" customWidth="1"/>
    <col min="6" max="6" width="10.125" style="340" customWidth="1"/>
    <col min="7" max="8" width="10.375" style="340" hidden="1" customWidth="1"/>
    <col min="9" max="11" width="9.75" style="339" customWidth="1"/>
    <col min="12" max="12" width="25" style="339" customWidth="1"/>
    <col min="13" max="13" width="11.125" style="339" customWidth="1"/>
    <col min="14" max="14" width="9.75" style="339" bestFit="1" customWidth="1"/>
    <col min="15" max="16384" width="8.25" style="339"/>
  </cols>
  <sheetData>
    <row r="1" spans="2:12" ht="14.25">
      <c r="B1" s="3448" t="s">
        <v>4219</v>
      </c>
      <c r="C1" s="3448"/>
      <c r="D1" s="3448"/>
      <c r="E1" s="3448"/>
      <c r="F1" s="3448"/>
      <c r="G1" s="3448"/>
      <c r="H1" s="3448"/>
      <c r="I1" s="3448"/>
      <c r="J1" s="3448"/>
      <c r="K1" s="3448"/>
      <c r="L1" s="3448"/>
    </row>
    <row r="2" spans="2:12" s="303" customFormat="1" ht="15.75" customHeight="1">
      <c r="B2" s="299"/>
      <c r="C2" s="300"/>
      <c r="D2" s="300"/>
      <c r="E2" s="299"/>
      <c r="F2" s="301"/>
      <c r="G2" s="301"/>
      <c r="H2" s="301"/>
      <c r="I2" s="302"/>
      <c r="J2" s="302"/>
      <c r="K2" s="302"/>
    </row>
    <row r="3" spans="2:12" s="303" customFormat="1" ht="15.75" customHeight="1">
      <c r="B3" s="3456"/>
      <c r="C3" s="3457"/>
      <c r="D3" s="3457"/>
      <c r="E3" s="3458"/>
      <c r="F3" s="3462" t="s">
        <v>265</v>
      </c>
      <c r="G3" s="3463" t="s">
        <v>266</v>
      </c>
      <c r="H3" s="3464"/>
      <c r="I3" s="3467" t="s">
        <v>267</v>
      </c>
      <c r="J3" s="3467" t="s">
        <v>268</v>
      </c>
      <c r="K3" s="3467" t="s">
        <v>269</v>
      </c>
      <c r="L3" s="3449" t="s">
        <v>270</v>
      </c>
    </row>
    <row r="4" spans="2:12" s="303" customFormat="1" ht="15.95" customHeight="1">
      <c r="B4" s="3459"/>
      <c r="C4" s="3460"/>
      <c r="D4" s="3460"/>
      <c r="E4" s="3461"/>
      <c r="F4" s="3462"/>
      <c r="G4" s="3465"/>
      <c r="H4" s="3466"/>
      <c r="I4" s="3468"/>
      <c r="J4" s="3468"/>
      <c r="K4" s="3468"/>
      <c r="L4" s="3450"/>
    </row>
    <row r="5" spans="2:12" s="303" customFormat="1" ht="19.5" customHeight="1">
      <c r="B5" s="304" t="s">
        <v>271</v>
      </c>
      <c r="C5" s="305"/>
      <c r="D5" s="305"/>
      <c r="E5" s="306"/>
      <c r="F5" s="307" t="s">
        <v>272</v>
      </c>
      <c r="G5" s="3451" t="s">
        <v>273</v>
      </c>
      <c r="H5" s="3452"/>
      <c r="I5" s="308">
        <v>55078</v>
      </c>
      <c r="J5" s="308">
        <v>55078</v>
      </c>
      <c r="K5" s="308">
        <v>55078</v>
      </c>
      <c r="L5" s="309"/>
    </row>
    <row r="6" spans="2:12" s="303" customFormat="1" ht="19.5" customHeight="1">
      <c r="B6" s="310" t="s">
        <v>274</v>
      </c>
      <c r="C6" s="311"/>
      <c r="D6" s="311"/>
      <c r="E6" s="312"/>
      <c r="F6" s="313" t="s">
        <v>275</v>
      </c>
      <c r="G6" s="3453" t="s">
        <v>276</v>
      </c>
      <c r="H6" s="3454"/>
      <c r="I6" s="314">
        <v>5400</v>
      </c>
      <c r="J6" s="314">
        <v>7800</v>
      </c>
      <c r="K6" s="314">
        <v>11880</v>
      </c>
      <c r="L6" s="315"/>
    </row>
    <row r="7" spans="2:12" s="303" customFormat="1" ht="19.5" customHeight="1">
      <c r="B7" s="3474" t="s">
        <v>277</v>
      </c>
      <c r="C7" s="3472" t="s">
        <v>278</v>
      </c>
      <c r="D7" s="3473"/>
      <c r="E7" s="373" t="s">
        <v>279</v>
      </c>
      <c r="F7" s="374" t="s">
        <v>280</v>
      </c>
      <c r="G7" s="400"/>
      <c r="H7" s="401"/>
      <c r="I7" s="584"/>
      <c r="J7" s="584"/>
      <c r="K7" s="584"/>
      <c r="L7" s="399"/>
    </row>
    <row r="8" spans="2:12" s="303" customFormat="1" ht="20.100000000000001" customHeight="1">
      <c r="B8" s="3475"/>
      <c r="C8" s="404" t="s">
        <v>281</v>
      </c>
      <c r="D8" s="582"/>
      <c r="E8" s="304" t="s">
        <v>279</v>
      </c>
      <c r="F8" s="307" t="s">
        <v>280</v>
      </c>
      <c r="G8" s="405"/>
      <c r="H8" s="317"/>
      <c r="I8" s="585"/>
      <c r="J8" s="585"/>
      <c r="K8" s="585"/>
      <c r="L8" s="323"/>
    </row>
    <row r="9" spans="2:12" s="303" customFormat="1" ht="20.100000000000001" customHeight="1">
      <c r="B9" s="3476"/>
      <c r="C9" s="398"/>
      <c r="D9" s="583"/>
      <c r="E9" s="402"/>
      <c r="F9" s="403"/>
      <c r="G9" s="319"/>
      <c r="H9" s="320"/>
      <c r="I9" s="586"/>
      <c r="J9" s="586"/>
      <c r="K9" s="586"/>
      <c r="L9" s="321"/>
    </row>
    <row r="10" spans="2:12" s="303" customFormat="1" ht="18.75" customHeight="1">
      <c r="B10" s="3477" t="s">
        <v>282</v>
      </c>
      <c r="C10" s="3478"/>
      <c r="D10" s="3479"/>
      <c r="E10" s="304" t="s">
        <v>283</v>
      </c>
      <c r="F10" s="307" t="s">
        <v>284</v>
      </c>
      <c r="G10" s="322"/>
      <c r="H10" s="317"/>
      <c r="I10" s="585"/>
      <c r="J10" s="585"/>
      <c r="K10" s="585"/>
      <c r="L10" s="323"/>
    </row>
    <row r="11" spans="2:12" s="303" customFormat="1" ht="13.5" customHeight="1">
      <c r="B11" s="3455"/>
      <c r="C11" s="3455"/>
      <c r="D11" s="3455"/>
      <c r="E11" s="3455"/>
      <c r="F11" s="3455"/>
      <c r="G11" s="3455"/>
      <c r="H11" s="3455"/>
      <c r="I11" s="3455"/>
      <c r="J11" s="3455"/>
      <c r="K11" s="3455"/>
      <c r="L11" s="324"/>
    </row>
    <row r="12" spans="2:12" s="303" customFormat="1" ht="13.5" customHeight="1">
      <c r="B12" s="3469"/>
      <c r="C12" s="3469"/>
      <c r="D12" s="3469"/>
      <c r="E12" s="3469"/>
      <c r="F12" s="3469"/>
      <c r="G12" s="3469"/>
      <c r="H12" s="3469"/>
      <c r="I12" s="3469"/>
      <c r="J12" s="3469"/>
      <c r="K12" s="3469"/>
      <c r="L12" s="3469"/>
    </row>
    <row r="13" spans="2:12" s="303" customFormat="1" ht="9" customHeight="1">
      <c r="B13" s="3470"/>
      <c r="C13" s="3470"/>
      <c r="D13" s="3470"/>
      <c r="E13" s="3470"/>
      <c r="F13" s="3470"/>
      <c r="G13" s="3470"/>
      <c r="H13" s="3470"/>
      <c r="I13" s="3470"/>
      <c r="J13" s="3470"/>
      <c r="K13" s="3470"/>
      <c r="L13" s="325"/>
    </row>
    <row r="14" spans="2:12" s="303" customFormat="1" ht="15" customHeight="1">
      <c r="B14" s="3470"/>
      <c r="C14" s="3470"/>
      <c r="D14" s="3470"/>
      <c r="E14" s="3470"/>
      <c r="F14" s="3470"/>
      <c r="G14" s="3470"/>
      <c r="H14" s="3470"/>
      <c r="I14" s="3470"/>
      <c r="J14" s="3470"/>
      <c r="K14" s="3470"/>
      <c r="L14" s="326"/>
    </row>
    <row r="15" spans="2:12" s="303" customFormat="1" ht="15" customHeight="1">
      <c r="B15" s="327"/>
      <c r="C15" s="327"/>
      <c r="D15" s="327"/>
      <c r="E15" s="327"/>
      <c r="F15" s="327"/>
      <c r="G15" s="327"/>
      <c r="H15" s="327"/>
      <c r="I15" s="327"/>
      <c r="J15" s="327"/>
      <c r="K15" s="327"/>
      <c r="L15" s="326"/>
    </row>
    <row r="16" spans="2:12" s="303" customFormat="1" ht="15" customHeight="1">
      <c r="B16" s="327"/>
      <c r="C16" s="327"/>
      <c r="D16" s="327"/>
      <c r="E16" s="327"/>
      <c r="F16" s="327"/>
      <c r="G16" s="327"/>
      <c r="H16" s="327"/>
      <c r="I16" s="327"/>
      <c r="J16" s="327"/>
      <c r="K16" s="327"/>
      <c r="L16" s="326"/>
    </row>
    <row r="17" spans="2:12" s="303" customFormat="1" ht="13.5" customHeight="1">
      <c r="B17" s="3471"/>
      <c r="C17" s="3471"/>
      <c r="D17" s="3471"/>
      <c r="E17" s="3471"/>
      <c r="F17" s="3471"/>
      <c r="G17" s="3471"/>
      <c r="H17" s="3471"/>
      <c r="I17" s="3471"/>
      <c r="J17" s="3471"/>
      <c r="K17" s="3471"/>
      <c r="L17" s="3471"/>
    </row>
    <row r="18" spans="2:12" s="303" customFormat="1" ht="21" customHeight="1">
      <c r="B18" s="328"/>
      <c r="C18" s="329"/>
      <c r="D18" s="329"/>
      <c r="E18" s="330"/>
      <c r="F18" s="331"/>
      <c r="G18" s="331"/>
      <c r="H18" s="331"/>
      <c r="I18" s="332"/>
      <c r="J18" s="332"/>
      <c r="K18" s="332"/>
      <c r="L18" s="333"/>
    </row>
    <row r="19" spans="2:12" s="303" customFormat="1" ht="14.25" customHeight="1">
      <c r="B19" s="334"/>
      <c r="C19" s="335"/>
      <c r="D19" s="335"/>
      <c r="E19" s="336"/>
      <c r="F19" s="331"/>
      <c r="G19" s="331"/>
      <c r="H19" s="331"/>
      <c r="I19" s="336"/>
      <c r="J19" s="336"/>
      <c r="K19" s="336"/>
      <c r="L19" s="337"/>
    </row>
    <row r="20" spans="2:12" ht="14.25" customHeight="1">
      <c r="B20" s="338"/>
      <c r="L20" s="337"/>
    </row>
    <row r="21" spans="2:12" ht="14.25" customHeight="1">
      <c r="B21" s="341"/>
      <c r="C21" s="342"/>
      <c r="D21" s="342"/>
      <c r="E21" s="342"/>
      <c r="F21" s="343"/>
      <c r="G21" s="343"/>
      <c r="H21" s="343"/>
      <c r="I21" s="342"/>
      <c r="J21" s="342"/>
      <c r="K21" s="342"/>
    </row>
    <row r="22" spans="2:12">
      <c r="B22" s="344"/>
    </row>
    <row r="23" spans="2:12">
      <c r="B23" s="344"/>
    </row>
    <row r="24" spans="2:12">
      <c r="B24" s="344"/>
    </row>
  </sheetData>
  <mergeCells count="18">
    <mergeCell ref="B12:L12"/>
    <mergeCell ref="B13:K13"/>
    <mergeCell ref="B14:K14"/>
    <mergeCell ref="B17:L17"/>
    <mergeCell ref="C7:D7"/>
    <mergeCell ref="B7:B9"/>
    <mergeCell ref="B10:D10"/>
    <mergeCell ref="B1:L1"/>
    <mergeCell ref="L3:L4"/>
    <mergeCell ref="G5:H5"/>
    <mergeCell ref="G6:H6"/>
    <mergeCell ref="B11:K11"/>
    <mergeCell ref="B3:E4"/>
    <mergeCell ref="F3:F4"/>
    <mergeCell ref="G3:H4"/>
    <mergeCell ref="I3:I4"/>
    <mergeCell ref="J3:J4"/>
    <mergeCell ref="K3:K4"/>
  </mergeCells>
  <phoneticPr fontId="3"/>
  <printOptions horizontalCentered="1"/>
  <pageMargins left="0.78740157480314965" right="0.39370078740157483" top="0.78740157480314965" bottom="0.78740157480314965" header="0.59055118110236227" footer="0.51181102362204722"/>
  <pageSetup paperSize="9" scale="92" firstPageNumber="9" orientation="portrait" r:id="rId1"/>
  <headerFooter alignWithMargins="0">
    <oddHeader>&amp;R&amp;"ＭＳ 明朝,標準"（&amp;A）</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1"/>
  <sheetViews>
    <sheetView showGridLines="0" view="pageBreakPreview" zoomScale="80" zoomScaleNormal="100" zoomScaleSheetLayoutView="80" workbookViewId="0">
      <selection activeCell="G42" sqref="G42"/>
    </sheetView>
  </sheetViews>
  <sheetFormatPr defaultColWidth="8.25" defaultRowHeight="13.5"/>
  <cols>
    <col min="1" max="1" width="1.125" style="339" customWidth="1"/>
    <col min="2" max="2" width="4.625" style="339" customWidth="1"/>
    <col min="3" max="3" width="9.25" style="339" customWidth="1"/>
    <col min="4" max="4" width="22.25" style="339" bestFit="1" customWidth="1"/>
    <col min="5" max="5" width="10.125" style="340" customWidth="1"/>
    <col min="6" max="7" width="10.375" style="340" customWidth="1"/>
    <col min="8" max="10" width="9.75" style="339" customWidth="1"/>
    <col min="11" max="11" width="25" style="339" customWidth="1"/>
    <col min="12" max="12" width="11.125" style="339" customWidth="1"/>
    <col min="13" max="13" width="9.75" style="339" bestFit="1" customWidth="1"/>
    <col min="14" max="16384" width="8.25" style="339"/>
  </cols>
  <sheetData>
    <row r="1" spans="2:11" ht="18.75">
      <c r="B1" s="3448" t="s">
        <v>4220</v>
      </c>
      <c r="C1" s="3448"/>
      <c r="D1" s="3448"/>
      <c r="E1" s="3448"/>
      <c r="F1" s="3448"/>
      <c r="G1" s="3448"/>
      <c r="H1" s="3448"/>
      <c r="I1" s="3448"/>
      <c r="J1" s="3448"/>
      <c r="K1" s="3448"/>
    </row>
    <row r="2" spans="2:11" s="303" customFormat="1" ht="15.75" customHeight="1">
      <c r="B2" s="299"/>
      <c r="C2" s="300"/>
      <c r="D2" s="299"/>
      <c r="E2" s="301"/>
      <c r="F2" s="301"/>
      <c r="G2" s="301"/>
      <c r="H2" s="302"/>
      <c r="I2" s="302"/>
      <c r="J2" s="302"/>
    </row>
    <row r="3" spans="2:11" s="303" customFormat="1" ht="15.75" customHeight="1">
      <c r="B3" s="3456"/>
      <c r="C3" s="3457"/>
      <c r="D3" s="3458"/>
      <c r="E3" s="3462" t="s">
        <v>265</v>
      </c>
      <c r="F3" s="3463" t="s">
        <v>266</v>
      </c>
      <c r="G3" s="3464"/>
      <c r="H3" s="3467" t="s">
        <v>267</v>
      </c>
      <c r="I3" s="3467" t="s">
        <v>268</v>
      </c>
      <c r="J3" s="3467" t="s">
        <v>269</v>
      </c>
      <c r="K3" s="3449" t="s">
        <v>270</v>
      </c>
    </row>
    <row r="4" spans="2:11" s="303" customFormat="1" ht="15.95" customHeight="1">
      <c r="B4" s="3459"/>
      <c r="C4" s="3460"/>
      <c r="D4" s="3461"/>
      <c r="E4" s="3462"/>
      <c r="F4" s="3465"/>
      <c r="G4" s="3466"/>
      <c r="H4" s="3468"/>
      <c r="I4" s="3468"/>
      <c r="J4" s="3468"/>
      <c r="K4" s="3450"/>
    </row>
    <row r="5" spans="2:11" s="303" customFormat="1" ht="19.5" customHeight="1">
      <c r="B5" s="304" t="s">
        <v>271</v>
      </c>
      <c r="C5" s="305"/>
      <c r="D5" s="306"/>
      <c r="E5" s="307" t="s">
        <v>272</v>
      </c>
      <c r="F5" s="3451" t="s">
        <v>285</v>
      </c>
      <c r="G5" s="3452"/>
      <c r="H5" s="308">
        <v>55078</v>
      </c>
      <c r="I5" s="308">
        <v>55078</v>
      </c>
      <c r="J5" s="308">
        <v>55078</v>
      </c>
      <c r="K5" s="309"/>
    </row>
    <row r="6" spans="2:11" s="303" customFormat="1" ht="19.5" customHeight="1">
      <c r="B6" s="310" t="s">
        <v>274</v>
      </c>
      <c r="C6" s="311"/>
      <c r="D6" s="312"/>
      <c r="E6" s="313" t="s">
        <v>275</v>
      </c>
      <c r="F6" s="3453" t="s">
        <v>286</v>
      </c>
      <c r="G6" s="3454"/>
      <c r="H6" s="314">
        <v>5400</v>
      </c>
      <c r="I6" s="314">
        <v>7800</v>
      </c>
      <c r="J6" s="314">
        <v>11880</v>
      </c>
      <c r="K6" s="315"/>
    </row>
    <row r="7" spans="2:11" s="303" customFormat="1" ht="19.5" customHeight="1">
      <c r="B7" s="3482" t="s">
        <v>277</v>
      </c>
      <c r="C7" s="3485" t="s">
        <v>278</v>
      </c>
      <c r="D7" s="304" t="s">
        <v>279</v>
      </c>
      <c r="E7" s="307" t="s">
        <v>280</v>
      </c>
      <c r="F7" s="316"/>
      <c r="G7" s="317"/>
      <c r="H7" s="585"/>
      <c r="I7" s="585"/>
      <c r="J7" s="585"/>
      <c r="K7" s="309"/>
    </row>
    <row r="8" spans="2:11" s="303" customFormat="1" ht="20.100000000000001" customHeight="1">
      <c r="B8" s="3483"/>
      <c r="C8" s="3486"/>
      <c r="D8" s="345" t="s">
        <v>287</v>
      </c>
      <c r="E8" s="313" t="s">
        <v>288</v>
      </c>
      <c r="F8" s="346">
        <v>2.49E-3</v>
      </c>
      <c r="G8" s="347" t="s">
        <v>289</v>
      </c>
      <c r="H8" s="348">
        <f>ROUND(H7*$F8,0)</f>
        <v>0</v>
      </c>
      <c r="I8" s="348">
        <f>ROUND(I7*$F8,0)</f>
        <v>0</v>
      </c>
      <c r="J8" s="348">
        <f>ROUND(J7*$F8,0)</f>
        <v>0</v>
      </c>
      <c r="K8" s="349" t="s">
        <v>290</v>
      </c>
    </row>
    <row r="9" spans="2:11" s="303" customFormat="1" ht="20.100000000000001" customHeight="1">
      <c r="B9" s="3483"/>
      <c r="C9" s="318" t="s">
        <v>281</v>
      </c>
      <c r="D9" s="304" t="s">
        <v>279</v>
      </c>
      <c r="E9" s="307" t="s">
        <v>280</v>
      </c>
      <c r="F9" s="319"/>
      <c r="G9" s="320"/>
      <c r="H9" s="586"/>
      <c r="I9" s="586"/>
      <c r="J9" s="586"/>
      <c r="K9" s="321"/>
    </row>
    <row r="10" spans="2:11" s="303" customFormat="1" ht="20.100000000000001" customHeight="1">
      <c r="B10" s="3484"/>
      <c r="C10" s="587"/>
      <c r="D10" s="345" t="s">
        <v>287</v>
      </c>
      <c r="E10" s="313" t="s">
        <v>288</v>
      </c>
      <c r="F10" s="588"/>
      <c r="G10" s="347" t="s">
        <v>291</v>
      </c>
      <c r="H10" s="348">
        <f>ROUND(H9*$F10,0)</f>
        <v>0</v>
      </c>
      <c r="I10" s="348">
        <f>ROUND(I9*$F10,0)</f>
        <v>0</v>
      </c>
      <c r="J10" s="348">
        <f>ROUND(J9*$F10,0)</f>
        <v>0</v>
      </c>
      <c r="K10" s="349" t="s">
        <v>292</v>
      </c>
    </row>
    <row r="11" spans="2:11" s="303" customFormat="1" ht="18.75" customHeight="1">
      <c r="B11" s="3472" t="s">
        <v>282</v>
      </c>
      <c r="C11" s="3473"/>
      <c r="D11" s="304" t="s">
        <v>283</v>
      </c>
      <c r="E11" s="307" t="s">
        <v>284</v>
      </c>
      <c r="F11" s="322"/>
      <c r="G11" s="317"/>
      <c r="H11" s="585"/>
      <c r="I11" s="585"/>
      <c r="J11" s="585"/>
      <c r="K11" s="323"/>
    </row>
    <row r="12" spans="2:11" s="303" customFormat="1" ht="18.75" customHeight="1">
      <c r="B12" s="3480"/>
      <c r="C12" s="3481"/>
      <c r="D12" s="345" t="s">
        <v>293</v>
      </c>
      <c r="E12" s="313" t="s">
        <v>288</v>
      </c>
      <c r="F12" s="350">
        <v>4.6200000000000001E-4</v>
      </c>
      <c r="G12" s="347" t="s">
        <v>294</v>
      </c>
      <c r="H12" s="348">
        <f>ROUND(H11*$F12,0)</f>
        <v>0</v>
      </c>
      <c r="I12" s="348">
        <f>ROUND(I11*$F12,0)</f>
        <v>0</v>
      </c>
      <c r="J12" s="348">
        <f>ROUND(J11*$F12,0)</f>
        <v>0</v>
      </c>
      <c r="K12" s="349" t="s">
        <v>290</v>
      </c>
    </row>
    <row r="13" spans="2:11" s="303" customFormat="1" ht="20.100000000000001" customHeight="1">
      <c r="B13" s="3487" t="s">
        <v>295</v>
      </c>
      <c r="C13" s="3488"/>
      <c r="D13" s="351" t="s">
        <v>296</v>
      </c>
      <c r="E13" s="313" t="s">
        <v>288</v>
      </c>
      <c r="F13" s="352"/>
      <c r="G13" s="353"/>
      <c r="H13" s="2426">
        <f>ROUND(SUM(H8,H10,H12),0)</f>
        <v>0</v>
      </c>
      <c r="I13" s="2426">
        <f>ROUND(SUM(I8,I10,I12),0)</f>
        <v>0</v>
      </c>
      <c r="J13" s="2426">
        <f>ROUND(SUM(J8,J10,J12),0)</f>
        <v>0</v>
      </c>
      <c r="K13" s="354"/>
    </row>
    <row r="14" spans="2:11" s="303" customFormat="1" ht="20.100000000000001" customHeight="1">
      <c r="B14" s="3472" t="s">
        <v>297</v>
      </c>
      <c r="C14" s="3473"/>
      <c r="D14" s="355" t="s">
        <v>297</v>
      </c>
      <c r="E14" s="356" t="s">
        <v>284</v>
      </c>
      <c r="F14" s="357"/>
      <c r="G14" s="358"/>
      <c r="H14" s="589"/>
      <c r="I14" s="589"/>
      <c r="J14" s="589"/>
      <c r="K14" s="359"/>
    </row>
    <row r="15" spans="2:11" s="303" customFormat="1" ht="20.100000000000001" customHeight="1">
      <c r="B15" s="3480"/>
      <c r="C15" s="3481"/>
      <c r="D15" s="345" t="s">
        <v>298</v>
      </c>
      <c r="E15" s="313" t="s">
        <v>288</v>
      </c>
      <c r="F15" s="350">
        <v>4.6200000000000001E-4</v>
      </c>
      <c r="G15" s="347" t="s">
        <v>299</v>
      </c>
      <c r="H15" s="348">
        <f>ROUND(H14*$F15,0)</f>
        <v>0</v>
      </c>
      <c r="I15" s="348">
        <f>ROUND(I14*$F15,0)</f>
        <v>0</v>
      </c>
      <c r="J15" s="348">
        <f>ROUND(J14*$F15,0)</f>
        <v>0</v>
      </c>
      <c r="K15" s="349" t="s">
        <v>300</v>
      </c>
    </row>
    <row r="16" spans="2:11" s="303" customFormat="1" ht="20.100000000000001" customHeight="1">
      <c r="B16" s="3489" t="s">
        <v>301</v>
      </c>
      <c r="C16" s="3490"/>
      <c r="D16" s="360" t="s">
        <v>302</v>
      </c>
      <c r="E16" s="313" t="s">
        <v>288</v>
      </c>
      <c r="F16" s="3491" t="s">
        <v>286</v>
      </c>
      <c r="G16" s="3492"/>
      <c r="H16" s="2426">
        <f>H15</f>
        <v>0</v>
      </c>
      <c r="I16" s="2426">
        <f>I15</f>
        <v>0</v>
      </c>
      <c r="J16" s="2426">
        <f>J15</f>
        <v>0</v>
      </c>
      <c r="K16" s="354"/>
    </row>
    <row r="17" spans="2:12" s="303" customFormat="1" ht="20.100000000000001" customHeight="1">
      <c r="B17" s="3493" t="s">
        <v>303</v>
      </c>
      <c r="C17" s="3494"/>
      <c r="D17" s="3495"/>
      <c r="E17" s="361" t="s">
        <v>288</v>
      </c>
      <c r="F17" s="362"/>
      <c r="G17" s="363"/>
      <c r="H17" s="364">
        <f>H13-H16</f>
        <v>0</v>
      </c>
      <c r="I17" s="364">
        <f>I13-I16</f>
        <v>0</v>
      </c>
      <c r="J17" s="364">
        <f>J13-J16</f>
        <v>0</v>
      </c>
      <c r="K17" s="365"/>
      <c r="L17" s="366"/>
    </row>
    <row r="18" spans="2:12" s="303" customFormat="1" ht="13.5" customHeight="1">
      <c r="B18" s="3455"/>
      <c r="C18" s="3455"/>
      <c r="D18" s="3455"/>
      <c r="E18" s="3455"/>
      <c r="F18" s="3455"/>
      <c r="G18" s="3455"/>
      <c r="H18" s="3455"/>
      <c r="I18" s="3455"/>
      <c r="J18" s="3455"/>
      <c r="K18" s="324"/>
    </row>
    <row r="19" spans="2:12" s="303" customFormat="1" ht="13.5" customHeight="1">
      <c r="B19" s="3469"/>
      <c r="C19" s="3469"/>
      <c r="D19" s="3469"/>
      <c r="E19" s="3469"/>
      <c r="F19" s="3469"/>
      <c r="G19" s="3469"/>
      <c r="H19" s="3469"/>
      <c r="I19" s="3469"/>
      <c r="J19" s="3469"/>
      <c r="K19" s="3469"/>
    </row>
    <row r="20" spans="2:12" s="303" customFormat="1" ht="9" customHeight="1">
      <c r="B20" s="3470"/>
      <c r="C20" s="3470"/>
      <c r="D20" s="3470"/>
      <c r="E20" s="3470"/>
      <c r="F20" s="3470"/>
      <c r="G20" s="3470"/>
      <c r="H20" s="3470"/>
      <c r="I20" s="3470"/>
      <c r="J20" s="3470"/>
      <c r="K20" s="325"/>
    </row>
    <row r="21" spans="2:12" s="303" customFormat="1" ht="15" customHeight="1">
      <c r="B21" s="3470"/>
      <c r="C21" s="3470"/>
      <c r="D21" s="3470"/>
      <c r="E21" s="3470"/>
      <c r="F21" s="3470"/>
      <c r="G21" s="3470"/>
      <c r="H21" s="3470"/>
      <c r="I21" s="3470"/>
      <c r="J21" s="3470"/>
      <c r="K21" s="326"/>
    </row>
    <row r="22" spans="2:12" s="303" customFormat="1" ht="15" customHeight="1">
      <c r="B22" s="327"/>
      <c r="C22" s="327"/>
      <c r="D22" s="327"/>
      <c r="E22" s="327"/>
      <c r="F22" s="327"/>
      <c r="G22" s="327"/>
      <c r="H22" s="327"/>
      <c r="I22" s="327"/>
      <c r="J22" s="327"/>
      <c r="K22" s="326"/>
    </row>
    <row r="23" spans="2:12" s="303" customFormat="1" ht="15" customHeight="1">
      <c r="B23" s="327"/>
      <c r="C23" s="327"/>
      <c r="D23" s="327"/>
      <c r="E23" s="327"/>
      <c r="F23" s="327"/>
      <c r="G23" s="327"/>
      <c r="H23" s="327"/>
      <c r="I23" s="327"/>
      <c r="J23" s="327"/>
      <c r="K23" s="326"/>
    </row>
    <row r="24" spans="2:12" s="303" customFormat="1" ht="13.5" customHeight="1">
      <c r="B24" s="3471"/>
      <c r="C24" s="3471"/>
      <c r="D24" s="3471"/>
      <c r="E24" s="3471"/>
      <c r="F24" s="3471"/>
      <c r="G24" s="3471"/>
      <c r="H24" s="3471"/>
      <c r="I24" s="3471"/>
      <c r="J24" s="3471"/>
      <c r="K24" s="3471"/>
    </row>
    <row r="25" spans="2:12" s="303" customFormat="1" ht="21" customHeight="1">
      <c r="B25" s="328"/>
      <c r="C25" s="329"/>
      <c r="D25" s="330"/>
      <c r="E25" s="331"/>
      <c r="F25" s="331"/>
      <c r="G25" s="331"/>
      <c r="H25" s="332"/>
      <c r="I25" s="332"/>
      <c r="J25" s="332"/>
      <c r="K25" s="333"/>
    </row>
    <row r="26" spans="2:12" s="303" customFormat="1" ht="14.25" customHeight="1">
      <c r="B26" s="334"/>
      <c r="C26" s="335"/>
      <c r="D26" s="336"/>
      <c r="E26" s="331"/>
      <c r="F26" s="331"/>
      <c r="G26" s="331"/>
      <c r="H26" s="336"/>
      <c r="I26" s="336"/>
      <c r="J26" s="336"/>
      <c r="K26" s="337"/>
    </row>
    <row r="27" spans="2:12" ht="14.25" customHeight="1">
      <c r="B27" s="338"/>
      <c r="K27" s="337"/>
    </row>
    <row r="28" spans="2:12" ht="14.25" customHeight="1">
      <c r="B28" s="341"/>
      <c r="C28" s="342"/>
      <c r="D28" s="342"/>
      <c r="E28" s="343"/>
      <c r="F28" s="343"/>
      <c r="G28" s="343"/>
      <c r="H28" s="342"/>
      <c r="I28" s="342"/>
      <c r="J28" s="342"/>
    </row>
    <row r="29" spans="2:12">
      <c r="B29" s="344"/>
    </row>
    <row r="30" spans="2:12">
      <c r="B30" s="344"/>
    </row>
    <row r="31" spans="2:12">
      <c r="B31" s="344"/>
    </row>
  </sheetData>
  <mergeCells count="23">
    <mergeCell ref="B19:K19"/>
    <mergeCell ref="B20:J20"/>
    <mergeCell ref="B21:J21"/>
    <mergeCell ref="B24:K24"/>
    <mergeCell ref="B13:C13"/>
    <mergeCell ref="B14:C15"/>
    <mergeCell ref="B16:C16"/>
    <mergeCell ref="F16:G16"/>
    <mergeCell ref="B17:D17"/>
    <mergeCell ref="B18:J18"/>
    <mergeCell ref="B1:K1"/>
    <mergeCell ref="B11:C12"/>
    <mergeCell ref="B3:D4"/>
    <mergeCell ref="E3:E4"/>
    <mergeCell ref="F3:G4"/>
    <mergeCell ref="H3:H4"/>
    <mergeCell ref="K3:K4"/>
    <mergeCell ref="F5:G5"/>
    <mergeCell ref="F6:G6"/>
    <mergeCell ref="B7:B10"/>
    <mergeCell ref="C7:C8"/>
    <mergeCell ref="I3:I4"/>
    <mergeCell ref="J3:J4"/>
  </mergeCells>
  <phoneticPr fontId="3"/>
  <printOptions horizontalCentered="1"/>
  <pageMargins left="0.78740157480314965" right="0.39370078740157483" top="0.78740157480314965" bottom="0.78740157480314965" header="0.59055118110236227" footer="0.51181102362204722"/>
  <pageSetup paperSize="9" firstPageNumber="9" orientation="landscape" r:id="rId1"/>
  <headerFooter alignWithMargins="0">
    <oddHeader>&amp;R&amp;"ＭＳ 明朝,標準"（&amp;A）</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M31"/>
  <sheetViews>
    <sheetView showGridLines="0" view="pageBreakPreview" zoomScale="80" zoomScaleNormal="100" zoomScaleSheetLayoutView="80" workbookViewId="0">
      <selection activeCell="I37" sqref="I37"/>
    </sheetView>
  </sheetViews>
  <sheetFormatPr defaultColWidth="8.25" defaultRowHeight="13.5"/>
  <cols>
    <col min="1" max="2" width="1.125" style="339" customWidth="1"/>
    <col min="3" max="3" width="8.375" style="339" customWidth="1"/>
    <col min="4" max="4" width="8.625" style="339" customWidth="1"/>
    <col min="5" max="5" width="15.875" style="339" customWidth="1"/>
    <col min="6" max="6" width="10.125" style="340" customWidth="1"/>
    <col min="7" max="12" width="9.75" style="339" customWidth="1"/>
    <col min="13" max="13" width="17.5" style="339" customWidth="1"/>
    <col min="14" max="14" width="1.875" style="339" customWidth="1"/>
    <col min="15" max="15" width="9.75" style="339" bestFit="1" customWidth="1"/>
    <col min="16" max="16384" width="8.25" style="339"/>
  </cols>
  <sheetData>
    <row r="1" spans="3:13" ht="14.25">
      <c r="C1" s="3448" t="s">
        <v>4228</v>
      </c>
      <c r="D1" s="3448"/>
      <c r="E1" s="3448"/>
      <c r="F1" s="3448"/>
      <c r="G1" s="3448"/>
      <c r="H1" s="3448"/>
      <c r="I1" s="3448"/>
      <c r="J1" s="3448"/>
      <c r="K1" s="3448"/>
      <c r="L1" s="3448"/>
      <c r="M1" s="3448"/>
    </row>
    <row r="2" spans="3:13" s="303" customFormat="1" ht="15.75" customHeight="1">
      <c r="D2" s="299"/>
      <c r="E2" s="299"/>
      <c r="F2" s="301"/>
      <c r="G2" s="302"/>
      <c r="H2" s="302"/>
      <c r="I2" s="302"/>
      <c r="J2" s="302"/>
      <c r="K2" s="302"/>
      <c r="L2" s="302"/>
    </row>
    <row r="3" spans="3:13" s="303" customFormat="1" ht="15.75" customHeight="1">
      <c r="C3" s="3456"/>
      <c r="D3" s="3457"/>
      <c r="E3" s="3458"/>
      <c r="F3" s="3462" t="s">
        <v>265</v>
      </c>
      <c r="G3" s="3498" t="s">
        <v>267</v>
      </c>
      <c r="H3" s="3499"/>
      <c r="I3" s="3498" t="s">
        <v>268</v>
      </c>
      <c r="J3" s="3499"/>
      <c r="K3" s="3498" t="s">
        <v>269</v>
      </c>
      <c r="L3" s="3499"/>
      <c r="M3" s="3449" t="s">
        <v>270</v>
      </c>
    </row>
    <row r="4" spans="3:13" s="303" customFormat="1" ht="15.95" customHeight="1">
      <c r="C4" s="3459"/>
      <c r="D4" s="3460"/>
      <c r="E4" s="3461"/>
      <c r="F4" s="3462"/>
      <c r="G4" s="367" t="s">
        <v>304</v>
      </c>
      <c r="H4" s="368" t="s">
        <v>305</v>
      </c>
      <c r="I4" s="367" t="s">
        <v>304</v>
      </c>
      <c r="J4" s="368" t="s">
        <v>305</v>
      </c>
      <c r="K4" s="367" t="s">
        <v>304</v>
      </c>
      <c r="L4" s="368" t="s">
        <v>305</v>
      </c>
      <c r="M4" s="3450"/>
    </row>
    <row r="5" spans="3:13" s="303" customFormat="1" ht="23.25" customHeight="1">
      <c r="C5" s="3511" t="s">
        <v>271</v>
      </c>
      <c r="D5" s="3512"/>
      <c r="E5" s="3513"/>
      <c r="F5" s="361" t="s">
        <v>272</v>
      </c>
      <c r="G5" s="3528">
        <v>55078</v>
      </c>
      <c r="H5" s="3529"/>
      <c r="I5" s="3528">
        <v>55078</v>
      </c>
      <c r="J5" s="3529"/>
      <c r="K5" s="3528">
        <v>55078</v>
      </c>
      <c r="L5" s="3529"/>
      <c r="M5" s="369"/>
    </row>
    <row r="6" spans="3:13" s="303" customFormat="1" ht="23.25" customHeight="1">
      <c r="C6" s="3511" t="s">
        <v>306</v>
      </c>
      <c r="D6" s="3512"/>
      <c r="E6" s="3513"/>
      <c r="F6" s="371" t="s">
        <v>275</v>
      </c>
      <c r="G6" s="3496">
        <v>5400</v>
      </c>
      <c r="H6" s="3497"/>
      <c r="I6" s="3496">
        <v>7800</v>
      </c>
      <c r="J6" s="3497"/>
      <c r="K6" s="3496">
        <v>11880</v>
      </c>
      <c r="L6" s="3497"/>
      <c r="M6" s="372"/>
    </row>
    <row r="7" spans="3:13" s="303" customFormat="1" ht="23.25" customHeight="1">
      <c r="C7" s="3511" t="s">
        <v>307</v>
      </c>
      <c r="D7" s="3512"/>
      <c r="E7" s="3513"/>
      <c r="F7" s="361" t="s">
        <v>308</v>
      </c>
      <c r="G7" s="3526"/>
      <c r="H7" s="3527"/>
      <c r="I7" s="3526"/>
      <c r="J7" s="3527"/>
      <c r="K7" s="3526"/>
      <c r="L7" s="3527"/>
      <c r="M7" s="365"/>
    </row>
    <row r="8" spans="3:13" s="303" customFormat="1" ht="23.25" customHeight="1">
      <c r="C8" s="3511" t="s">
        <v>309</v>
      </c>
      <c r="D8" s="3512"/>
      <c r="E8" s="3513"/>
      <c r="F8" s="361" t="s">
        <v>310</v>
      </c>
      <c r="G8" s="407"/>
      <c r="H8" s="408"/>
      <c r="I8" s="407"/>
      <c r="J8" s="408"/>
      <c r="K8" s="407"/>
      <c r="L8" s="408"/>
      <c r="M8" s="365"/>
    </row>
    <row r="9" spans="3:13" s="303" customFormat="1" ht="23.25" customHeight="1">
      <c r="C9" s="3511" t="s">
        <v>311</v>
      </c>
      <c r="D9" s="3512"/>
      <c r="E9" s="3513"/>
      <c r="F9" s="361" t="s">
        <v>312</v>
      </c>
      <c r="G9" s="3526"/>
      <c r="H9" s="3527"/>
      <c r="I9" s="3526"/>
      <c r="J9" s="3527"/>
      <c r="K9" s="3526"/>
      <c r="L9" s="3527"/>
      <c r="M9" s="365"/>
    </row>
    <row r="10" spans="3:13" s="303" customFormat="1" ht="23.25" customHeight="1">
      <c r="C10" s="3500" t="s">
        <v>327</v>
      </c>
      <c r="D10" s="304" t="s">
        <v>326</v>
      </c>
      <c r="E10" s="305"/>
      <c r="F10" s="307" t="s">
        <v>313</v>
      </c>
      <c r="G10" s="3501"/>
      <c r="H10" s="3502"/>
      <c r="I10" s="3501"/>
      <c r="J10" s="3502"/>
      <c r="K10" s="3501"/>
      <c r="L10" s="3502"/>
      <c r="M10" s="323"/>
    </row>
    <row r="11" spans="3:13" s="303" customFormat="1" ht="23.25" customHeight="1">
      <c r="C11" s="3500"/>
      <c r="D11" s="406" t="s">
        <v>4269</v>
      </c>
      <c r="E11" s="409"/>
      <c r="F11" s="371" t="s">
        <v>313</v>
      </c>
      <c r="G11" s="3503"/>
      <c r="H11" s="3504"/>
      <c r="I11" s="3503"/>
      <c r="J11" s="3504"/>
      <c r="K11" s="3503"/>
      <c r="L11" s="3504"/>
      <c r="M11" s="321"/>
    </row>
    <row r="12" spans="3:13" s="303" customFormat="1" ht="23.25" customHeight="1">
      <c r="C12" s="3500"/>
      <c r="D12" s="370"/>
      <c r="E12" s="369" t="s">
        <v>314</v>
      </c>
      <c r="F12" s="374" t="s">
        <v>313</v>
      </c>
      <c r="G12" s="3505">
        <f>SUM(G10,G11)</f>
        <v>0</v>
      </c>
      <c r="H12" s="3506"/>
      <c r="I12" s="3505">
        <f>SUM(I10,I11)</f>
        <v>0</v>
      </c>
      <c r="J12" s="3506"/>
      <c r="K12" s="3505">
        <f>SUM(K10,K11)</f>
        <v>0</v>
      </c>
      <c r="L12" s="3506"/>
      <c r="M12" s="375"/>
    </row>
    <row r="13" spans="3:13" s="303" customFormat="1" ht="23.25" customHeight="1">
      <c r="C13" s="3520" t="s">
        <v>328</v>
      </c>
      <c r="D13" s="3518" t="s">
        <v>329</v>
      </c>
      <c r="E13" s="3519"/>
      <c r="F13" s="307" t="s">
        <v>313</v>
      </c>
      <c r="G13" s="3514"/>
      <c r="H13" s="3515"/>
      <c r="I13" s="3514"/>
      <c r="J13" s="3515"/>
      <c r="K13" s="3514"/>
      <c r="L13" s="3515"/>
      <c r="M13" s="399"/>
    </row>
    <row r="14" spans="3:13" s="303" customFormat="1" ht="23.25" customHeight="1">
      <c r="C14" s="3521"/>
      <c r="D14" s="2425" t="s">
        <v>4270</v>
      </c>
      <c r="E14" s="410"/>
      <c r="F14" s="356" t="s">
        <v>313</v>
      </c>
      <c r="G14" s="3516">
        <v>109500</v>
      </c>
      <c r="H14" s="3517"/>
      <c r="I14" s="3516">
        <v>109500</v>
      </c>
      <c r="J14" s="3517"/>
      <c r="K14" s="3516">
        <v>109500</v>
      </c>
      <c r="L14" s="3517"/>
      <c r="M14" s="411"/>
    </row>
    <row r="15" spans="3:13" s="303" customFormat="1" ht="23.25" customHeight="1">
      <c r="C15" s="3522"/>
      <c r="D15" s="376"/>
      <c r="E15" s="369" t="s">
        <v>314</v>
      </c>
      <c r="F15" s="361" t="s">
        <v>313</v>
      </c>
      <c r="G15" s="3505">
        <f>SUM(G13,G14)</f>
        <v>109500</v>
      </c>
      <c r="H15" s="3506"/>
      <c r="I15" s="3505">
        <f>SUM(I13,I14)</f>
        <v>109500</v>
      </c>
      <c r="J15" s="3506"/>
      <c r="K15" s="3505">
        <f>SUM(K13,K14)</f>
        <v>109500</v>
      </c>
      <c r="L15" s="3506"/>
      <c r="M15" s="2427"/>
    </row>
    <row r="16" spans="3:13" s="303" customFormat="1" ht="23.25" customHeight="1">
      <c r="C16" s="3523" t="s">
        <v>4271</v>
      </c>
      <c r="D16" s="3524"/>
      <c r="E16" s="3525"/>
      <c r="F16" s="371" t="s">
        <v>313</v>
      </c>
      <c r="G16" s="3509">
        <f>G12-G15</f>
        <v>-109500</v>
      </c>
      <c r="H16" s="3510"/>
      <c r="I16" s="3509">
        <f>I12-I15</f>
        <v>-109500</v>
      </c>
      <c r="J16" s="3510"/>
      <c r="K16" s="3509">
        <f>K12-K15</f>
        <v>-109500</v>
      </c>
      <c r="L16" s="3510"/>
      <c r="M16" s="372"/>
    </row>
    <row r="17" spans="3:13" s="303" customFormat="1" ht="23.25" customHeight="1">
      <c r="C17" s="3511" t="s">
        <v>4272</v>
      </c>
      <c r="D17" s="3512"/>
      <c r="E17" s="3513"/>
      <c r="F17" s="361" t="s">
        <v>315</v>
      </c>
      <c r="G17" s="3507">
        <f>ROUND(7.15*G16*0.46+17*G16*0.54,0)</f>
        <v>-1365356</v>
      </c>
      <c r="H17" s="3508"/>
      <c r="I17" s="3507">
        <f>ROUND(7.15*I16*0.46+17*I16*0.54,0)</f>
        <v>-1365356</v>
      </c>
      <c r="J17" s="3508"/>
      <c r="K17" s="3507">
        <f>ROUND(7.15*K16*0.46+17*K16*0.54,0)</f>
        <v>-1365356</v>
      </c>
      <c r="L17" s="3508"/>
      <c r="M17" s="365"/>
    </row>
    <row r="18" spans="3:13" s="303" customFormat="1" ht="13.5" customHeight="1">
      <c r="D18" s="3471"/>
      <c r="E18" s="3471"/>
      <c r="F18" s="3455"/>
      <c r="G18" s="3455"/>
      <c r="H18" s="3455"/>
      <c r="I18" s="3455"/>
      <c r="J18" s="3455"/>
      <c r="K18" s="3455"/>
      <c r="L18" s="377"/>
      <c r="M18" s="324"/>
    </row>
    <row r="19" spans="3:13" s="303" customFormat="1" ht="13.5" customHeight="1">
      <c r="D19" s="3469"/>
      <c r="E19" s="3469"/>
      <c r="F19" s="3469"/>
      <c r="G19" s="3469"/>
      <c r="H19" s="3469"/>
      <c r="I19" s="3469"/>
      <c r="J19" s="3469"/>
      <c r="K19" s="3469"/>
      <c r="L19" s="3469"/>
      <c r="M19" s="3469"/>
    </row>
    <row r="20" spans="3:13" s="303" customFormat="1" ht="15" customHeight="1">
      <c r="D20" s="3470"/>
      <c r="E20" s="3470"/>
      <c r="F20" s="3470"/>
      <c r="G20" s="3470"/>
      <c r="H20" s="3470"/>
      <c r="I20" s="3470"/>
      <c r="J20" s="3470"/>
      <c r="K20" s="3470"/>
      <c r="L20" s="327"/>
      <c r="M20" s="325"/>
    </row>
    <row r="21" spans="3:13" s="303" customFormat="1" ht="15" customHeight="1">
      <c r="D21" s="3470"/>
      <c r="E21" s="3470"/>
      <c r="F21" s="3470"/>
      <c r="G21" s="3470"/>
      <c r="H21" s="3470"/>
      <c r="I21" s="3470"/>
      <c r="J21" s="3470"/>
      <c r="K21" s="3470"/>
      <c r="L21" s="327"/>
      <c r="M21" s="326"/>
    </row>
    <row r="22" spans="3:13" s="303" customFormat="1" ht="15" customHeight="1">
      <c r="D22" s="327"/>
      <c r="E22" s="378"/>
      <c r="F22" s="327"/>
      <c r="G22" s="327"/>
      <c r="H22" s="327"/>
      <c r="I22" s="327"/>
      <c r="J22" s="327"/>
      <c r="K22" s="327"/>
      <c r="L22" s="327"/>
      <c r="M22" s="326"/>
    </row>
    <row r="23" spans="3:13" s="303" customFormat="1" ht="15" customHeight="1">
      <c r="D23" s="327"/>
      <c r="E23" s="327"/>
      <c r="F23" s="327"/>
      <c r="G23" s="327"/>
      <c r="H23" s="327"/>
      <c r="I23" s="327"/>
      <c r="J23" s="327"/>
      <c r="K23" s="327"/>
      <c r="L23" s="327"/>
      <c r="M23" s="326"/>
    </row>
    <row r="24" spans="3:13" s="303" customFormat="1" ht="13.5" customHeight="1">
      <c r="D24" s="379"/>
      <c r="E24" s="379"/>
      <c r="F24" s="379"/>
      <c r="G24" s="379"/>
      <c r="H24" s="379"/>
      <c r="I24" s="379"/>
      <c r="J24" s="379"/>
      <c r="K24" s="379"/>
      <c r="L24" s="379"/>
      <c r="M24" s="379"/>
    </row>
    <row r="25" spans="3:13" s="303" customFormat="1" ht="21" customHeight="1">
      <c r="D25" s="328"/>
      <c r="E25" s="330"/>
      <c r="F25" s="380"/>
      <c r="G25" s="332"/>
      <c r="H25" s="332"/>
      <c r="I25" s="332"/>
      <c r="J25" s="332"/>
      <c r="K25" s="332"/>
      <c r="L25" s="332"/>
      <c r="M25" s="333"/>
    </row>
    <row r="26" spans="3:13" s="303" customFormat="1" ht="14.25" customHeight="1">
      <c r="D26" s="334"/>
      <c r="E26" s="336"/>
      <c r="F26" s="331"/>
      <c r="G26" s="336"/>
      <c r="H26" s="336"/>
      <c r="I26" s="336"/>
      <c r="J26" s="336"/>
      <c r="K26" s="336"/>
      <c r="L26" s="336"/>
      <c r="M26" s="337"/>
    </row>
    <row r="27" spans="3:13" ht="14.25" customHeight="1">
      <c r="D27" s="338"/>
    </row>
    <row r="28" spans="3:13" ht="14.25" customHeight="1">
      <c r="D28" s="341"/>
      <c r="E28" s="342"/>
      <c r="F28" s="343"/>
      <c r="G28" s="342"/>
      <c r="H28" s="342"/>
      <c r="I28" s="342"/>
      <c r="J28" s="342"/>
      <c r="K28" s="342"/>
      <c r="L28" s="342"/>
    </row>
    <row r="29" spans="3:13">
      <c r="D29" s="344"/>
    </row>
    <row r="30" spans="3:13">
      <c r="D30" s="344"/>
    </row>
    <row r="31" spans="3:13">
      <c r="D31" s="344"/>
    </row>
  </sheetData>
  <mergeCells count="57">
    <mergeCell ref="K9:L9"/>
    <mergeCell ref="C5:E5"/>
    <mergeCell ref="C6:E6"/>
    <mergeCell ref="C7:E7"/>
    <mergeCell ref="C8:E8"/>
    <mergeCell ref="C9:E9"/>
    <mergeCell ref="G7:H7"/>
    <mergeCell ref="I7:J7"/>
    <mergeCell ref="K7:L7"/>
    <mergeCell ref="G9:H9"/>
    <mergeCell ref="I9:J9"/>
    <mergeCell ref="G5:H5"/>
    <mergeCell ref="I5:J5"/>
    <mergeCell ref="K5:L5"/>
    <mergeCell ref="G6:H6"/>
    <mergeCell ref="I6:J6"/>
    <mergeCell ref="G16:H16"/>
    <mergeCell ref="I16:J16"/>
    <mergeCell ref="K16:L16"/>
    <mergeCell ref="C17:E17"/>
    <mergeCell ref="G13:H13"/>
    <mergeCell ref="I13:J13"/>
    <mergeCell ref="K13:L13"/>
    <mergeCell ref="G14:H14"/>
    <mergeCell ref="I14:J14"/>
    <mergeCell ref="K14:L14"/>
    <mergeCell ref="D13:E13"/>
    <mergeCell ref="G15:H15"/>
    <mergeCell ref="I15:J15"/>
    <mergeCell ref="K15:L15"/>
    <mergeCell ref="C13:C15"/>
    <mergeCell ref="C16:E16"/>
    <mergeCell ref="D20:K20"/>
    <mergeCell ref="D21:K21"/>
    <mergeCell ref="D18:K18"/>
    <mergeCell ref="D19:M19"/>
    <mergeCell ref="G17:H17"/>
    <mergeCell ref="I17:J17"/>
    <mergeCell ref="K17:L17"/>
    <mergeCell ref="C10:C12"/>
    <mergeCell ref="G10:H10"/>
    <mergeCell ref="I10:J10"/>
    <mergeCell ref="K10:L10"/>
    <mergeCell ref="G11:H11"/>
    <mergeCell ref="G12:H12"/>
    <mergeCell ref="I12:J12"/>
    <mergeCell ref="K12:L12"/>
    <mergeCell ref="I11:J11"/>
    <mergeCell ref="K11:L11"/>
    <mergeCell ref="C1:M1"/>
    <mergeCell ref="M3:M4"/>
    <mergeCell ref="C3:E4"/>
    <mergeCell ref="K6:L6"/>
    <mergeCell ref="F3:F4"/>
    <mergeCell ref="G3:H3"/>
    <mergeCell ref="I3:J3"/>
    <mergeCell ref="K3:L3"/>
  </mergeCells>
  <phoneticPr fontId="3"/>
  <printOptions horizontalCentered="1"/>
  <pageMargins left="0.78740157480314965" right="0.39370078740157483" top="0.78740157480314965" bottom="0.78740157480314965" header="0.59055118110236227" footer="0.51181102362204722"/>
  <pageSetup paperSize="9" firstPageNumber="9" orientation="landscape" r:id="rId1"/>
  <headerFooter alignWithMargins="0">
    <oddHeader>&amp;R&amp;"ＭＳ 明朝,標準"（&amp;A）</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showGridLines="0" view="pageBreakPreview" zoomScale="80" zoomScaleNormal="100" zoomScaleSheetLayoutView="80" workbookViewId="0">
      <selection activeCell="G46" sqref="G46"/>
    </sheetView>
  </sheetViews>
  <sheetFormatPr defaultColWidth="8.25" defaultRowHeight="13.5"/>
  <cols>
    <col min="1" max="1" width="16.625" style="394" customWidth="1"/>
    <col min="2" max="2" width="6.625" style="394" customWidth="1"/>
    <col min="3" max="3" width="16.625" style="395" customWidth="1"/>
    <col min="4" max="5" width="16.625" style="394" customWidth="1"/>
    <col min="6" max="6" width="11.125" style="394" customWidth="1"/>
    <col min="7" max="7" width="9.75" style="394" bestFit="1" customWidth="1"/>
    <col min="8" max="255" width="8.25" style="394"/>
    <col min="256" max="256" width="22.875" style="394" customWidth="1"/>
    <col min="257" max="261" width="13.375" style="394" customWidth="1"/>
    <col min="262" max="262" width="11.125" style="394" customWidth="1"/>
    <col min="263" max="263" width="9.75" style="394" bestFit="1" customWidth="1"/>
    <col min="264" max="511" width="8.25" style="394"/>
    <col min="512" max="512" width="22.875" style="394" customWidth="1"/>
    <col min="513" max="517" width="13.375" style="394" customWidth="1"/>
    <col min="518" max="518" width="11.125" style="394" customWidth="1"/>
    <col min="519" max="519" width="9.75" style="394" bestFit="1" customWidth="1"/>
    <col min="520" max="767" width="8.25" style="394"/>
    <col min="768" max="768" width="22.875" style="394" customWidth="1"/>
    <col min="769" max="773" width="13.375" style="394" customWidth="1"/>
    <col min="774" max="774" width="11.125" style="394" customWidth="1"/>
    <col min="775" max="775" width="9.75" style="394" bestFit="1" customWidth="1"/>
    <col min="776" max="1023" width="8.25" style="394"/>
    <col min="1024" max="1024" width="22.875" style="394" customWidth="1"/>
    <col min="1025" max="1029" width="13.375" style="394" customWidth="1"/>
    <col min="1030" max="1030" width="11.125" style="394" customWidth="1"/>
    <col min="1031" max="1031" width="9.75" style="394" bestFit="1" customWidth="1"/>
    <col min="1032" max="1279" width="8.25" style="394"/>
    <col min="1280" max="1280" width="22.875" style="394" customWidth="1"/>
    <col min="1281" max="1285" width="13.375" style="394" customWidth="1"/>
    <col min="1286" max="1286" width="11.125" style="394" customWidth="1"/>
    <col min="1287" max="1287" width="9.75" style="394" bestFit="1" customWidth="1"/>
    <col min="1288" max="1535" width="8.25" style="394"/>
    <col min="1536" max="1536" width="22.875" style="394" customWidth="1"/>
    <col min="1537" max="1541" width="13.375" style="394" customWidth="1"/>
    <col min="1542" max="1542" width="11.125" style="394" customWidth="1"/>
    <col min="1543" max="1543" width="9.75" style="394" bestFit="1" customWidth="1"/>
    <col min="1544" max="1791" width="8.25" style="394"/>
    <col min="1792" max="1792" width="22.875" style="394" customWidth="1"/>
    <col min="1793" max="1797" width="13.375" style="394" customWidth="1"/>
    <col min="1798" max="1798" width="11.125" style="394" customWidth="1"/>
    <col min="1799" max="1799" width="9.75" style="394" bestFit="1" customWidth="1"/>
    <col min="1800" max="2047" width="8.25" style="394"/>
    <col min="2048" max="2048" width="22.875" style="394" customWidth="1"/>
    <col min="2049" max="2053" width="13.375" style="394" customWidth="1"/>
    <col min="2054" max="2054" width="11.125" style="394" customWidth="1"/>
    <col min="2055" max="2055" width="9.75" style="394" bestFit="1" customWidth="1"/>
    <col min="2056" max="2303" width="8.25" style="394"/>
    <col min="2304" max="2304" width="22.875" style="394" customWidth="1"/>
    <col min="2305" max="2309" width="13.375" style="394" customWidth="1"/>
    <col min="2310" max="2310" width="11.125" style="394" customWidth="1"/>
    <col min="2311" max="2311" width="9.75" style="394" bestFit="1" customWidth="1"/>
    <col min="2312" max="2559" width="8.25" style="394"/>
    <col min="2560" max="2560" width="22.875" style="394" customWidth="1"/>
    <col min="2561" max="2565" width="13.375" style="394" customWidth="1"/>
    <col min="2566" max="2566" width="11.125" style="394" customWidth="1"/>
    <col min="2567" max="2567" width="9.75" style="394" bestFit="1" customWidth="1"/>
    <col min="2568" max="2815" width="8.25" style="394"/>
    <col min="2816" max="2816" width="22.875" style="394" customWidth="1"/>
    <col min="2817" max="2821" width="13.375" style="394" customWidth="1"/>
    <col min="2822" max="2822" width="11.125" style="394" customWidth="1"/>
    <col min="2823" max="2823" width="9.75" style="394" bestFit="1" customWidth="1"/>
    <col min="2824" max="3071" width="8.25" style="394"/>
    <col min="3072" max="3072" width="22.875" style="394" customWidth="1"/>
    <col min="3073" max="3077" width="13.375" style="394" customWidth="1"/>
    <col min="3078" max="3078" width="11.125" style="394" customWidth="1"/>
    <col min="3079" max="3079" width="9.75" style="394" bestFit="1" customWidth="1"/>
    <col min="3080" max="3327" width="8.25" style="394"/>
    <col min="3328" max="3328" width="22.875" style="394" customWidth="1"/>
    <col min="3329" max="3333" width="13.375" style="394" customWidth="1"/>
    <col min="3334" max="3334" width="11.125" style="394" customWidth="1"/>
    <col min="3335" max="3335" width="9.75" style="394" bestFit="1" customWidth="1"/>
    <col min="3336" max="3583" width="8.25" style="394"/>
    <col min="3584" max="3584" width="22.875" style="394" customWidth="1"/>
    <col min="3585" max="3589" width="13.375" style="394" customWidth="1"/>
    <col min="3590" max="3590" width="11.125" style="394" customWidth="1"/>
    <col min="3591" max="3591" width="9.75" style="394" bestFit="1" customWidth="1"/>
    <col min="3592" max="3839" width="8.25" style="394"/>
    <col min="3840" max="3840" width="22.875" style="394" customWidth="1"/>
    <col min="3841" max="3845" width="13.375" style="394" customWidth="1"/>
    <col min="3846" max="3846" width="11.125" style="394" customWidth="1"/>
    <col min="3847" max="3847" width="9.75" style="394" bestFit="1" customWidth="1"/>
    <col min="3848" max="4095" width="8.25" style="394"/>
    <col min="4096" max="4096" width="22.875" style="394" customWidth="1"/>
    <col min="4097" max="4101" width="13.375" style="394" customWidth="1"/>
    <col min="4102" max="4102" width="11.125" style="394" customWidth="1"/>
    <col min="4103" max="4103" width="9.75" style="394" bestFit="1" customWidth="1"/>
    <col min="4104" max="4351" width="8.25" style="394"/>
    <col min="4352" max="4352" width="22.875" style="394" customWidth="1"/>
    <col min="4353" max="4357" width="13.375" style="394" customWidth="1"/>
    <col min="4358" max="4358" width="11.125" style="394" customWidth="1"/>
    <col min="4359" max="4359" width="9.75" style="394" bestFit="1" customWidth="1"/>
    <col min="4360" max="4607" width="8.25" style="394"/>
    <col min="4608" max="4608" width="22.875" style="394" customWidth="1"/>
    <col min="4609" max="4613" width="13.375" style="394" customWidth="1"/>
    <col min="4614" max="4614" width="11.125" style="394" customWidth="1"/>
    <col min="4615" max="4615" width="9.75" style="394" bestFit="1" customWidth="1"/>
    <col min="4616" max="4863" width="8.25" style="394"/>
    <col min="4864" max="4864" width="22.875" style="394" customWidth="1"/>
    <col min="4865" max="4869" width="13.375" style="394" customWidth="1"/>
    <col min="4870" max="4870" width="11.125" style="394" customWidth="1"/>
    <col min="4871" max="4871" width="9.75" style="394" bestFit="1" customWidth="1"/>
    <col min="4872" max="5119" width="8.25" style="394"/>
    <col min="5120" max="5120" width="22.875" style="394" customWidth="1"/>
    <col min="5121" max="5125" width="13.375" style="394" customWidth="1"/>
    <col min="5126" max="5126" width="11.125" style="394" customWidth="1"/>
    <col min="5127" max="5127" width="9.75" style="394" bestFit="1" customWidth="1"/>
    <col min="5128" max="5375" width="8.25" style="394"/>
    <col min="5376" max="5376" width="22.875" style="394" customWidth="1"/>
    <col min="5377" max="5381" width="13.375" style="394" customWidth="1"/>
    <col min="5382" max="5382" width="11.125" style="394" customWidth="1"/>
    <col min="5383" max="5383" width="9.75" style="394" bestFit="1" customWidth="1"/>
    <col min="5384" max="5631" width="8.25" style="394"/>
    <col min="5632" max="5632" width="22.875" style="394" customWidth="1"/>
    <col min="5633" max="5637" width="13.375" style="394" customWidth="1"/>
    <col min="5638" max="5638" width="11.125" style="394" customWidth="1"/>
    <col min="5639" max="5639" width="9.75" style="394" bestFit="1" customWidth="1"/>
    <col min="5640" max="5887" width="8.25" style="394"/>
    <col min="5888" max="5888" width="22.875" style="394" customWidth="1"/>
    <col min="5889" max="5893" width="13.375" style="394" customWidth="1"/>
    <col min="5894" max="5894" width="11.125" style="394" customWidth="1"/>
    <col min="5895" max="5895" width="9.75" style="394" bestFit="1" customWidth="1"/>
    <col min="5896" max="6143" width="8.25" style="394"/>
    <col min="6144" max="6144" width="22.875" style="394" customWidth="1"/>
    <col min="6145" max="6149" width="13.375" style="394" customWidth="1"/>
    <col min="6150" max="6150" width="11.125" style="394" customWidth="1"/>
    <col min="6151" max="6151" width="9.75" style="394" bestFit="1" customWidth="1"/>
    <col min="6152" max="6399" width="8.25" style="394"/>
    <col min="6400" max="6400" width="22.875" style="394" customWidth="1"/>
    <col min="6401" max="6405" width="13.375" style="394" customWidth="1"/>
    <col min="6406" max="6406" width="11.125" style="394" customWidth="1"/>
    <col min="6407" max="6407" width="9.75" style="394" bestFit="1" customWidth="1"/>
    <col min="6408" max="6655" width="8.25" style="394"/>
    <col min="6656" max="6656" width="22.875" style="394" customWidth="1"/>
    <col min="6657" max="6661" width="13.375" style="394" customWidth="1"/>
    <col min="6662" max="6662" width="11.125" style="394" customWidth="1"/>
    <col min="6663" max="6663" width="9.75" style="394" bestFit="1" customWidth="1"/>
    <col min="6664" max="6911" width="8.25" style="394"/>
    <col min="6912" max="6912" width="22.875" style="394" customWidth="1"/>
    <col min="6913" max="6917" width="13.375" style="394" customWidth="1"/>
    <col min="6918" max="6918" width="11.125" style="394" customWidth="1"/>
    <col min="6919" max="6919" width="9.75" style="394" bestFit="1" customWidth="1"/>
    <col min="6920" max="7167" width="8.25" style="394"/>
    <col min="7168" max="7168" width="22.875" style="394" customWidth="1"/>
    <col min="7169" max="7173" width="13.375" style="394" customWidth="1"/>
    <col min="7174" max="7174" width="11.125" style="394" customWidth="1"/>
    <col min="7175" max="7175" width="9.75" style="394" bestFit="1" customWidth="1"/>
    <col min="7176" max="7423" width="8.25" style="394"/>
    <col min="7424" max="7424" width="22.875" style="394" customWidth="1"/>
    <col min="7425" max="7429" width="13.375" style="394" customWidth="1"/>
    <col min="7430" max="7430" width="11.125" style="394" customWidth="1"/>
    <col min="7431" max="7431" width="9.75" style="394" bestFit="1" customWidth="1"/>
    <col min="7432" max="7679" width="8.25" style="394"/>
    <col min="7680" max="7680" width="22.875" style="394" customWidth="1"/>
    <col min="7681" max="7685" width="13.375" style="394" customWidth="1"/>
    <col min="7686" max="7686" width="11.125" style="394" customWidth="1"/>
    <col min="7687" max="7687" width="9.75" style="394" bestFit="1" customWidth="1"/>
    <col min="7688" max="7935" width="8.25" style="394"/>
    <col min="7936" max="7936" width="22.875" style="394" customWidth="1"/>
    <col min="7937" max="7941" width="13.375" style="394" customWidth="1"/>
    <col min="7942" max="7942" width="11.125" style="394" customWidth="1"/>
    <col min="7943" max="7943" width="9.75" style="394" bestFit="1" customWidth="1"/>
    <col min="7944" max="8191" width="8.25" style="394"/>
    <col min="8192" max="8192" width="22.875" style="394" customWidth="1"/>
    <col min="8193" max="8197" width="13.375" style="394" customWidth="1"/>
    <col min="8198" max="8198" width="11.125" style="394" customWidth="1"/>
    <col min="8199" max="8199" width="9.75" style="394" bestFit="1" customWidth="1"/>
    <col min="8200" max="8447" width="8.25" style="394"/>
    <col min="8448" max="8448" width="22.875" style="394" customWidth="1"/>
    <col min="8449" max="8453" width="13.375" style="394" customWidth="1"/>
    <col min="8454" max="8454" width="11.125" style="394" customWidth="1"/>
    <col min="8455" max="8455" width="9.75" style="394" bestFit="1" customWidth="1"/>
    <col min="8456" max="8703" width="8.25" style="394"/>
    <col min="8704" max="8704" width="22.875" style="394" customWidth="1"/>
    <col min="8705" max="8709" width="13.375" style="394" customWidth="1"/>
    <col min="8710" max="8710" width="11.125" style="394" customWidth="1"/>
    <col min="8711" max="8711" width="9.75" style="394" bestFit="1" customWidth="1"/>
    <col min="8712" max="8959" width="8.25" style="394"/>
    <col min="8960" max="8960" width="22.875" style="394" customWidth="1"/>
    <col min="8961" max="8965" width="13.375" style="394" customWidth="1"/>
    <col min="8966" max="8966" width="11.125" style="394" customWidth="1"/>
    <col min="8967" max="8967" width="9.75" style="394" bestFit="1" customWidth="1"/>
    <col min="8968" max="9215" width="8.25" style="394"/>
    <col min="9216" max="9216" width="22.875" style="394" customWidth="1"/>
    <col min="9217" max="9221" width="13.375" style="394" customWidth="1"/>
    <col min="9222" max="9222" width="11.125" style="394" customWidth="1"/>
    <col min="9223" max="9223" width="9.75" style="394" bestFit="1" customWidth="1"/>
    <col min="9224" max="9471" width="8.25" style="394"/>
    <col min="9472" max="9472" width="22.875" style="394" customWidth="1"/>
    <col min="9473" max="9477" width="13.375" style="394" customWidth="1"/>
    <col min="9478" max="9478" width="11.125" style="394" customWidth="1"/>
    <col min="9479" max="9479" width="9.75" style="394" bestFit="1" customWidth="1"/>
    <col min="9480" max="9727" width="8.25" style="394"/>
    <col min="9728" max="9728" width="22.875" style="394" customWidth="1"/>
    <col min="9729" max="9733" width="13.375" style="394" customWidth="1"/>
    <col min="9734" max="9734" width="11.125" style="394" customWidth="1"/>
    <col min="9735" max="9735" width="9.75" style="394" bestFit="1" customWidth="1"/>
    <col min="9736" max="9983" width="8.25" style="394"/>
    <col min="9984" max="9984" width="22.875" style="394" customWidth="1"/>
    <col min="9985" max="9989" width="13.375" style="394" customWidth="1"/>
    <col min="9990" max="9990" width="11.125" style="394" customWidth="1"/>
    <col min="9991" max="9991" width="9.75" style="394" bestFit="1" customWidth="1"/>
    <col min="9992" max="10239" width="8.25" style="394"/>
    <col min="10240" max="10240" width="22.875" style="394" customWidth="1"/>
    <col min="10241" max="10245" width="13.375" style="394" customWidth="1"/>
    <col min="10246" max="10246" width="11.125" style="394" customWidth="1"/>
    <col min="10247" max="10247" width="9.75" style="394" bestFit="1" customWidth="1"/>
    <col min="10248" max="10495" width="8.25" style="394"/>
    <col min="10496" max="10496" width="22.875" style="394" customWidth="1"/>
    <col min="10497" max="10501" width="13.375" style="394" customWidth="1"/>
    <col min="10502" max="10502" width="11.125" style="394" customWidth="1"/>
    <col min="10503" max="10503" width="9.75" style="394" bestFit="1" customWidth="1"/>
    <col min="10504" max="10751" width="8.25" style="394"/>
    <col min="10752" max="10752" width="22.875" style="394" customWidth="1"/>
    <col min="10753" max="10757" width="13.375" style="394" customWidth="1"/>
    <col min="10758" max="10758" width="11.125" style="394" customWidth="1"/>
    <col min="10759" max="10759" width="9.75" style="394" bestFit="1" customWidth="1"/>
    <col min="10760" max="11007" width="8.25" style="394"/>
    <col min="11008" max="11008" width="22.875" style="394" customWidth="1"/>
    <col min="11009" max="11013" width="13.375" style="394" customWidth="1"/>
    <col min="11014" max="11014" width="11.125" style="394" customWidth="1"/>
    <col min="11015" max="11015" width="9.75" style="394" bestFit="1" customWidth="1"/>
    <col min="11016" max="11263" width="8.25" style="394"/>
    <col min="11264" max="11264" width="22.875" style="394" customWidth="1"/>
    <col min="11265" max="11269" width="13.375" style="394" customWidth="1"/>
    <col min="11270" max="11270" width="11.125" style="394" customWidth="1"/>
    <col min="11271" max="11271" width="9.75" style="394" bestFit="1" customWidth="1"/>
    <col min="11272" max="11519" width="8.25" style="394"/>
    <col min="11520" max="11520" width="22.875" style="394" customWidth="1"/>
    <col min="11521" max="11525" width="13.375" style="394" customWidth="1"/>
    <col min="11526" max="11526" width="11.125" style="394" customWidth="1"/>
    <col min="11527" max="11527" width="9.75" style="394" bestFit="1" customWidth="1"/>
    <col min="11528" max="11775" width="8.25" style="394"/>
    <col min="11776" max="11776" width="22.875" style="394" customWidth="1"/>
    <col min="11777" max="11781" width="13.375" style="394" customWidth="1"/>
    <col min="11782" max="11782" width="11.125" style="394" customWidth="1"/>
    <col min="11783" max="11783" width="9.75" style="394" bestFit="1" customWidth="1"/>
    <col min="11784" max="12031" width="8.25" style="394"/>
    <col min="12032" max="12032" width="22.875" style="394" customWidth="1"/>
    <col min="12033" max="12037" width="13.375" style="394" customWidth="1"/>
    <col min="12038" max="12038" width="11.125" style="394" customWidth="1"/>
    <col min="12039" max="12039" width="9.75" style="394" bestFit="1" customWidth="1"/>
    <col min="12040" max="12287" width="8.25" style="394"/>
    <col min="12288" max="12288" width="22.875" style="394" customWidth="1"/>
    <col min="12289" max="12293" width="13.375" style="394" customWidth="1"/>
    <col min="12294" max="12294" width="11.125" style="394" customWidth="1"/>
    <col min="12295" max="12295" width="9.75" style="394" bestFit="1" customWidth="1"/>
    <col min="12296" max="12543" width="8.25" style="394"/>
    <col min="12544" max="12544" width="22.875" style="394" customWidth="1"/>
    <col min="12545" max="12549" width="13.375" style="394" customWidth="1"/>
    <col min="12550" max="12550" width="11.125" style="394" customWidth="1"/>
    <col min="12551" max="12551" width="9.75" style="394" bestFit="1" customWidth="1"/>
    <col min="12552" max="12799" width="8.25" style="394"/>
    <col min="12800" max="12800" width="22.875" style="394" customWidth="1"/>
    <col min="12801" max="12805" width="13.375" style="394" customWidth="1"/>
    <col min="12806" max="12806" width="11.125" style="394" customWidth="1"/>
    <col min="12807" max="12807" width="9.75" style="394" bestFit="1" customWidth="1"/>
    <col min="12808" max="13055" width="8.25" style="394"/>
    <col min="13056" max="13056" width="22.875" style="394" customWidth="1"/>
    <col min="13057" max="13061" width="13.375" style="394" customWidth="1"/>
    <col min="13062" max="13062" width="11.125" style="394" customWidth="1"/>
    <col min="13063" max="13063" width="9.75" style="394" bestFit="1" customWidth="1"/>
    <col min="13064" max="13311" width="8.25" style="394"/>
    <col min="13312" max="13312" width="22.875" style="394" customWidth="1"/>
    <col min="13313" max="13317" width="13.375" style="394" customWidth="1"/>
    <col min="13318" max="13318" width="11.125" style="394" customWidth="1"/>
    <col min="13319" max="13319" width="9.75" style="394" bestFit="1" customWidth="1"/>
    <col min="13320" max="13567" width="8.25" style="394"/>
    <col min="13568" max="13568" width="22.875" style="394" customWidth="1"/>
    <col min="13569" max="13573" width="13.375" style="394" customWidth="1"/>
    <col min="13574" max="13574" width="11.125" style="394" customWidth="1"/>
    <col min="13575" max="13575" width="9.75" style="394" bestFit="1" customWidth="1"/>
    <col min="13576" max="13823" width="8.25" style="394"/>
    <col min="13824" max="13824" width="22.875" style="394" customWidth="1"/>
    <col min="13825" max="13829" width="13.375" style="394" customWidth="1"/>
    <col min="13830" max="13830" width="11.125" style="394" customWidth="1"/>
    <col min="13831" max="13831" width="9.75" style="394" bestFit="1" customWidth="1"/>
    <col min="13832" max="14079" width="8.25" style="394"/>
    <col min="14080" max="14080" width="22.875" style="394" customWidth="1"/>
    <col min="14081" max="14085" width="13.375" style="394" customWidth="1"/>
    <col min="14086" max="14086" width="11.125" style="394" customWidth="1"/>
    <col min="14087" max="14087" width="9.75" style="394" bestFit="1" customWidth="1"/>
    <col min="14088" max="14335" width="8.25" style="394"/>
    <col min="14336" max="14336" width="22.875" style="394" customWidth="1"/>
    <col min="14337" max="14341" width="13.375" style="394" customWidth="1"/>
    <col min="14342" max="14342" width="11.125" style="394" customWidth="1"/>
    <col min="14343" max="14343" width="9.75" style="394" bestFit="1" customWidth="1"/>
    <col min="14344" max="14591" width="8.25" style="394"/>
    <col min="14592" max="14592" width="22.875" style="394" customWidth="1"/>
    <col min="14593" max="14597" width="13.375" style="394" customWidth="1"/>
    <col min="14598" max="14598" width="11.125" style="394" customWidth="1"/>
    <col min="14599" max="14599" width="9.75" style="394" bestFit="1" customWidth="1"/>
    <col min="14600" max="14847" width="8.25" style="394"/>
    <col min="14848" max="14848" width="22.875" style="394" customWidth="1"/>
    <col min="14849" max="14853" width="13.375" style="394" customWidth="1"/>
    <col min="14854" max="14854" width="11.125" style="394" customWidth="1"/>
    <col min="14855" max="14855" width="9.75" style="394" bestFit="1" customWidth="1"/>
    <col min="14856" max="15103" width="8.25" style="394"/>
    <col min="15104" max="15104" width="22.875" style="394" customWidth="1"/>
    <col min="15105" max="15109" width="13.375" style="394" customWidth="1"/>
    <col min="15110" max="15110" width="11.125" style="394" customWidth="1"/>
    <col min="15111" max="15111" width="9.75" style="394" bestFit="1" customWidth="1"/>
    <col min="15112" max="15359" width="8.25" style="394"/>
    <col min="15360" max="15360" width="22.875" style="394" customWidth="1"/>
    <col min="15361" max="15365" width="13.375" style="394" customWidth="1"/>
    <col min="15366" max="15366" width="11.125" style="394" customWidth="1"/>
    <col min="15367" max="15367" width="9.75" style="394" bestFit="1" customWidth="1"/>
    <col min="15368" max="15615" width="8.25" style="394"/>
    <col min="15616" max="15616" width="22.875" style="394" customWidth="1"/>
    <col min="15617" max="15621" width="13.375" style="394" customWidth="1"/>
    <col min="15622" max="15622" width="11.125" style="394" customWidth="1"/>
    <col min="15623" max="15623" width="9.75" style="394" bestFit="1" customWidth="1"/>
    <col min="15624" max="15871" width="8.25" style="394"/>
    <col min="15872" max="15872" width="22.875" style="394" customWidth="1"/>
    <col min="15873" max="15877" width="13.375" style="394" customWidth="1"/>
    <col min="15878" max="15878" width="11.125" style="394" customWidth="1"/>
    <col min="15879" max="15879" width="9.75" style="394" bestFit="1" customWidth="1"/>
    <col min="15880" max="16127" width="8.25" style="394"/>
    <col min="16128" max="16128" width="22.875" style="394" customWidth="1"/>
    <col min="16129" max="16133" width="13.375" style="394" customWidth="1"/>
    <col min="16134" max="16134" width="11.125" style="394" customWidth="1"/>
    <col min="16135" max="16135" width="9.75" style="394" bestFit="1" customWidth="1"/>
    <col min="16136" max="16384" width="8.25" style="394"/>
  </cols>
  <sheetData>
    <row r="1" spans="1:5" ht="14.25">
      <c r="A1" s="3531" t="s">
        <v>4221</v>
      </c>
      <c r="B1" s="3531"/>
      <c r="C1" s="3531"/>
      <c r="D1" s="3531"/>
      <c r="E1" s="3531"/>
    </row>
    <row r="2" spans="1:5" s="384" customFormat="1" ht="15.75" customHeight="1">
      <c r="A2" s="381"/>
      <c r="B2" s="381"/>
      <c r="C2" s="382"/>
      <c r="D2" s="383"/>
      <c r="E2" s="383"/>
    </row>
    <row r="3" spans="1:5" s="384" customFormat="1" ht="20.45" customHeight="1">
      <c r="A3" s="385" t="s">
        <v>316</v>
      </c>
      <c r="B3" s="385" t="s">
        <v>317</v>
      </c>
      <c r="C3" s="385" t="s">
        <v>318</v>
      </c>
      <c r="D3" s="385" t="s">
        <v>319</v>
      </c>
      <c r="E3" s="385" t="s">
        <v>320</v>
      </c>
    </row>
    <row r="4" spans="1:5" s="384" customFormat="1" ht="26.25" customHeight="1">
      <c r="A4" s="386" t="s">
        <v>321</v>
      </c>
      <c r="B4" s="386" t="s">
        <v>322</v>
      </c>
      <c r="C4" s="412"/>
      <c r="D4" s="412"/>
      <c r="E4" s="412"/>
    </row>
    <row r="5" spans="1:5" s="384" customFormat="1" ht="25.5" customHeight="1">
      <c r="A5" s="386" t="s">
        <v>323</v>
      </c>
      <c r="B5" s="386" t="s">
        <v>322</v>
      </c>
      <c r="C5" s="412"/>
      <c r="D5" s="412"/>
      <c r="E5" s="412"/>
    </row>
    <row r="6" spans="1:5" s="384" customFormat="1" ht="25.5" customHeight="1">
      <c r="A6" s="386" t="s">
        <v>324</v>
      </c>
      <c r="B6" s="386" t="s">
        <v>325</v>
      </c>
      <c r="C6" s="412"/>
      <c r="D6" s="412"/>
      <c r="E6" s="412"/>
    </row>
    <row r="7" spans="1:5" s="384" customFormat="1" ht="13.5" customHeight="1">
      <c r="A7" s="3532"/>
      <c r="B7" s="3532"/>
      <c r="C7" s="3532"/>
      <c r="D7" s="3532"/>
      <c r="E7" s="3532"/>
    </row>
    <row r="8" spans="1:5" s="384" customFormat="1" ht="13.5" customHeight="1">
      <c r="A8" s="3533"/>
      <c r="B8" s="3533"/>
      <c r="C8" s="3533"/>
      <c r="D8" s="3533"/>
      <c r="E8" s="3533"/>
    </row>
    <row r="9" spans="1:5" s="384" customFormat="1" ht="15" customHeight="1">
      <c r="A9" s="3534"/>
      <c r="B9" s="3534"/>
      <c r="C9" s="3534"/>
      <c r="D9" s="3534"/>
      <c r="E9" s="3534"/>
    </row>
    <row r="10" spans="1:5" s="384" customFormat="1" ht="15" customHeight="1">
      <c r="A10" s="3534"/>
      <c r="B10" s="3534"/>
      <c r="C10" s="3534"/>
      <c r="D10" s="3534"/>
      <c r="E10" s="3534"/>
    </row>
    <row r="11" spans="1:5" s="384" customFormat="1" ht="15" customHeight="1">
      <c r="A11" s="387"/>
      <c r="B11" s="387"/>
      <c r="C11" s="387"/>
      <c r="D11" s="387"/>
      <c r="E11" s="387"/>
    </row>
    <row r="12" spans="1:5" s="384" customFormat="1" ht="15" customHeight="1">
      <c r="A12" s="387"/>
      <c r="B12" s="387"/>
      <c r="C12" s="387"/>
      <c r="D12" s="387"/>
      <c r="E12" s="387"/>
    </row>
    <row r="13" spans="1:5" s="384" customFormat="1" ht="13.5" customHeight="1">
      <c r="A13" s="3530"/>
      <c r="B13" s="3530"/>
      <c r="C13" s="3530"/>
      <c r="D13" s="3530"/>
      <c r="E13" s="3530"/>
    </row>
    <row r="14" spans="1:5" s="384" customFormat="1" ht="21" customHeight="1">
      <c r="A14" s="388"/>
      <c r="B14" s="388"/>
      <c r="C14" s="389"/>
      <c r="D14" s="390"/>
      <c r="E14" s="390"/>
    </row>
    <row r="15" spans="1:5" s="393" customFormat="1" ht="14.25" customHeight="1">
      <c r="A15" s="391"/>
      <c r="B15" s="391"/>
      <c r="C15" s="392"/>
      <c r="D15" s="391"/>
      <c r="E15" s="391"/>
    </row>
    <row r="16" spans="1:5" ht="14.25" customHeight="1"/>
    <row r="17" spans="1:5" ht="14.25" customHeight="1">
      <c r="A17" s="396"/>
      <c r="B17" s="396"/>
      <c r="C17" s="397"/>
      <c r="D17" s="396"/>
      <c r="E17" s="396"/>
    </row>
  </sheetData>
  <mergeCells count="6">
    <mergeCell ref="A13:E13"/>
    <mergeCell ref="A1:E1"/>
    <mergeCell ref="A7:E7"/>
    <mergeCell ref="A8:E8"/>
    <mergeCell ref="A9:E9"/>
    <mergeCell ref="A10:E10"/>
  </mergeCells>
  <phoneticPr fontId="3"/>
  <printOptions horizontalCentered="1"/>
  <pageMargins left="0.78740157480314965" right="0.39370078740157483" top="0.78740157480314965" bottom="0.78740157480314965" header="0.59055118110236227" footer="0.51181102362204722"/>
  <pageSetup paperSize="9" firstPageNumber="9" orientation="portrait" horizontalDpi="300" verticalDpi="300" r:id="rId1"/>
  <headerFooter alignWithMargins="0">
    <oddHeader>&amp;R&amp;"ＭＳ 明朝,標準"（&amp;A）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D69"/>
  <sheetViews>
    <sheetView view="pageBreakPreview" zoomScale="80" zoomScaleNormal="75" zoomScaleSheetLayoutView="80" workbookViewId="0">
      <selection activeCell="G9" sqref="G9"/>
    </sheetView>
  </sheetViews>
  <sheetFormatPr defaultColWidth="12.125" defaultRowHeight="17.25"/>
  <cols>
    <col min="1" max="1" width="4" style="2554" customWidth="1"/>
    <col min="2" max="2" width="10.75" style="2554" customWidth="1"/>
    <col min="3" max="3" width="11.125" style="2554" customWidth="1"/>
    <col min="4" max="4" width="2.375" style="2554" customWidth="1"/>
    <col min="5" max="5" width="44" style="2554" customWidth="1"/>
    <col min="6" max="29" width="12.5" style="2554" customWidth="1"/>
    <col min="30" max="30" width="35.125" style="2554" customWidth="1"/>
    <col min="31" max="268" width="12.125" style="2554"/>
    <col min="269" max="269" width="4" style="2554" customWidth="1"/>
    <col min="270" max="270" width="12.125" style="2554"/>
    <col min="271" max="271" width="16.75" style="2554" customWidth="1"/>
    <col min="272" max="272" width="4.125" style="2554" customWidth="1"/>
    <col min="273" max="273" width="27.375" style="2554" customWidth="1"/>
    <col min="274" max="285" width="12.5" style="2554" customWidth="1"/>
    <col min="286" max="286" width="35.125" style="2554" customWidth="1"/>
    <col min="287" max="524" width="12.125" style="2554"/>
    <col min="525" max="525" width="4" style="2554" customWidth="1"/>
    <col min="526" max="526" width="12.125" style="2554"/>
    <col min="527" max="527" width="16.75" style="2554" customWidth="1"/>
    <col min="528" max="528" width="4.125" style="2554" customWidth="1"/>
    <col min="529" max="529" width="27.375" style="2554" customWidth="1"/>
    <col min="530" max="541" width="12.5" style="2554" customWidth="1"/>
    <col min="542" max="542" width="35.125" style="2554" customWidth="1"/>
    <col min="543" max="780" width="12.125" style="2554"/>
    <col min="781" max="781" width="4" style="2554" customWidth="1"/>
    <col min="782" max="782" width="12.125" style="2554"/>
    <col min="783" max="783" width="16.75" style="2554" customWidth="1"/>
    <col min="784" max="784" width="4.125" style="2554" customWidth="1"/>
    <col min="785" max="785" width="27.375" style="2554" customWidth="1"/>
    <col min="786" max="797" width="12.5" style="2554" customWidth="1"/>
    <col min="798" max="798" width="35.125" style="2554" customWidth="1"/>
    <col min="799" max="1036" width="12.125" style="2554"/>
    <col min="1037" max="1037" width="4" style="2554" customWidth="1"/>
    <col min="1038" max="1038" width="12.125" style="2554"/>
    <col min="1039" max="1039" width="16.75" style="2554" customWidth="1"/>
    <col min="1040" max="1040" width="4.125" style="2554" customWidth="1"/>
    <col min="1041" max="1041" width="27.375" style="2554" customWidth="1"/>
    <col min="1042" max="1053" width="12.5" style="2554" customWidth="1"/>
    <col min="1054" max="1054" width="35.125" style="2554" customWidth="1"/>
    <col min="1055" max="1292" width="12.125" style="2554"/>
    <col min="1293" max="1293" width="4" style="2554" customWidth="1"/>
    <col min="1294" max="1294" width="12.125" style="2554"/>
    <col min="1295" max="1295" width="16.75" style="2554" customWidth="1"/>
    <col min="1296" max="1296" width="4.125" style="2554" customWidth="1"/>
    <col min="1297" max="1297" width="27.375" style="2554" customWidth="1"/>
    <col min="1298" max="1309" width="12.5" style="2554" customWidth="1"/>
    <col min="1310" max="1310" width="35.125" style="2554" customWidth="1"/>
    <col min="1311" max="1548" width="12.125" style="2554"/>
    <col min="1549" max="1549" width="4" style="2554" customWidth="1"/>
    <col min="1550" max="1550" width="12.125" style="2554"/>
    <col min="1551" max="1551" width="16.75" style="2554" customWidth="1"/>
    <col min="1552" max="1552" width="4.125" style="2554" customWidth="1"/>
    <col min="1553" max="1553" width="27.375" style="2554" customWidth="1"/>
    <col min="1554" max="1565" width="12.5" style="2554" customWidth="1"/>
    <col min="1566" max="1566" width="35.125" style="2554" customWidth="1"/>
    <col min="1567" max="1804" width="12.125" style="2554"/>
    <col min="1805" max="1805" width="4" style="2554" customWidth="1"/>
    <col min="1806" max="1806" width="12.125" style="2554"/>
    <col min="1807" max="1807" width="16.75" style="2554" customWidth="1"/>
    <col min="1808" max="1808" width="4.125" style="2554" customWidth="1"/>
    <col min="1809" max="1809" width="27.375" style="2554" customWidth="1"/>
    <col min="1810" max="1821" width="12.5" style="2554" customWidth="1"/>
    <col min="1822" max="1822" width="35.125" style="2554" customWidth="1"/>
    <col min="1823" max="2060" width="12.125" style="2554"/>
    <col min="2061" max="2061" width="4" style="2554" customWidth="1"/>
    <col min="2062" max="2062" width="12.125" style="2554"/>
    <col min="2063" max="2063" width="16.75" style="2554" customWidth="1"/>
    <col min="2064" max="2064" width="4.125" style="2554" customWidth="1"/>
    <col min="2065" max="2065" width="27.375" style="2554" customWidth="1"/>
    <col min="2066" max="2077" width="12.5" style="2554" customWidth="1"/>
    <col min="2078" max="2078" width="35.125" style="2554" customWidth="1"/>
    <col min="2079" max="2316" width="12.125" style="2554"/>
    <col min="2317" max="2317" width="4" style="2554" customWidth="1"/>
    <col min="2318" max="2318" width="12.125" style="2554"/>
    <col min="2319" max="2319" width="16.75" style="2554" customWidth="1"/>
    <col min="2320" max="2320" width="4.125" style="2554" customWidth="1"/>
    <col min="2321" max="2321" width="27.375" style="2554" customWidth="1"/>
    <col min="2322" max="2333" width="12.5" style="2554" customWidth="1"/>
    <col min="2334" max="2334" width="35.125" style="2554" customWidth="1"/>
    <col min="2335" max="2572" width="12.125" style="2554"/>
    <col min="2573" max="2573" width="4" style="2554" customWidth="1"/>
    <col min="2574" max="2574" width="12.125" style="2554"/>
    <col min="2575" max="2575" width="16.75" style="2554" customWidth="1"/>
    <col min="2576" max="2576" width="4.125" style="2554" customWidth="1"/>
    <col min="2577" max="2577" width="27.375" style="2554" customWidth="1"/>
    <col min="2578" max="2589" width="12.5" style="2554" customWidth="1"/>
    <col min="2590" max="2590" width="35.125" style="2554" customWidth="1"/>
    <col min="2591" max="2828" width="12.125" style="2554"/>
    <col min="2829" max="2829" width="4" style="2554" customWidth="1"/>
    <col min="2830" max="2830" width="12.125" style="2554"/>
    <col min="2831" max="2831" width="16.75" style="2554" customWidth="1"/>
    <col min="2832" max="2832" width="4.125" style="2554" customWidth="1"/>
    <col min="2833" max="2833" width="27.375" style="2554" customWidth="1"/>
    <col min="2834" max="2845" width="12.5" style="2554" customWidth="1"/>
    <col min="2846" max="2846" width="35.125" style="2554" customWidth="1"/>
    <col min="2847" max="3084" width="12.125" style="2554"/>
    <col min="3085" max="3085" width="4" style="2554" customWidth="1"/>
    <col min="3086" max="3086" width="12.125" style="2554"/>
    <col min="3087" max="3087" width="16.75" style="2554" customWidth="1"/>
    <col min="3088" max="3088" width="4.125" style="2554" customWidth="1"/>
    <col min="3089" max="3089" width="27.375" style="2554" customWidth="1"/>
    <col min="3090" max="3101" width="12.5" style="2554" customWidth="1"/>
    <col min="3102" max="3102" width="35.125" style="2554" customWidth="1"/>
    <col min="3103" max="3340" width="12.125" style="2554"/>
    <col min="3341" max="3341" width="4" style="2554" customWidth="1"/>
    <col min="3342" max="3342" width="12.125" style="2554"/>
    <col min="3343" max="3343" width="16.75" style="2554" customWidth="1"/>
    <col min="3344" max="3344" width="4.125" style="2554" customWidth="1"/>
    <col min="3345" max="3345" width="27.375" style="2554" customWidth="1"/>
    <col min="3346" max="3357" width="12.5" style="2554" customWidth="1"/>
    <col min="3358" max="3358" width="35.125" style="2554" customWidth="1"/>
    <col min="3359" max="3596" width="12.125" style="2554"/>
    <col min="3597" max="3597" width="4" style="2554" customWidth="1"/>
    <col min="3598" max="3598" width="12.125" style="2554"/>
    <col min="3599" max="3599" width="16.75" style="2554" customWidth="1"/>
    <col min="3600" max="3600" width="4.125" style="2554" customWidth="1"/>
    <col min="3601" max="3601" width="27.375" style="2554" customWidth="1"/>
    <col min="3602" max="3613" width="12.5" style="2554" customWidth="1"/>
    <col min="3614" max="3614" width="35.125" style="2554" customWidth="1"/>
    <col min="3615" max="3852" width="12.125" style="2554"/>
    <col min="3853" max="3853" width="4" style="2554" customWidth="1"/>
    <col min="3854" max="3854" width="12.125" style="2554"/>
    <col min="3855" max="3855" width="16.75" style="2554" customWidth="1"/>
    <col min="3856" max="3856" width="4.125" style="2554" customWidth="1"/>
    <col min="3857" max="3857" width="27.375" style="2554" customWidth="1"/>
    <col min="3858" max="3869" width="12.5" style="2554" customWidth="1"/>
    <col min="3870" max="3870" width="35.125" style="2554" customWidth="1"/>
    <col min="3871" max="4108" width="12.125" style="2554"/>
    <col min="4109" max="4109" width="4" style="2554" customWidth="1"/>
    <col min="4110" max="4110" width="12.125" style="2554"/>
    <col min="4111" max="4111" width="16.75" style="2554" customWidth="1"/>
    <col min="4112" max="4112" width="4.125" style="2554" customWidth="1"/>
    <col min="4113" max="4113" width="27.375" style="2554" customWidth="1"/>
    <col min="4114" max="4125" width="12.5" style="2554" customWidth="1"/>
    <col min="4126" max="4126" width="35.125" style="2554" customWidth="1"/>
    <col min="4127" max="4364" width="12.125" style="2554"/>
    <col min="4365" max="4365" width="4" style="2554" customWidth="1"/>
    <col min="4366" max="4366" width="12.125" style="2554"/>
    <col min="4367" max="4367" width="16.75" style="2554" customWidth="1"/>
    <col min="4368" max="4368" width="4.125" style="2554" customWidth="1"/>
    <col min="4369" max="4369" width="27.375" style="2554" customWidth="1"/>
    <col min="4370" max="4381" width="12.5" style="2554" customWidth="1"/>
    <col min="4382" max="4382" width="35.125" style="2554" customWidth="1"/>
    <col min="4383" max="4620" width="12.125" style="2554"/>
    <col min="4621" max="4621" width="4" style="2554" customWidth="1"/>
    <col min="4622" max="4622" width="12.125" style="2554"/>
    <col min="4623" max="4623" width="16.75" style="2554" customWidth="1"/>
    <col min="4624" max="4624" width="4.125" style="2554" customWidth="1"/>
    <col min="4625" max="4625" width="27.375" style="2554" customWidth="1"/>
    <col min="4626" max="4637" width="12.5" style="2554" customWidth="1"/>
    <col min="4638" max="4638" width="35.125" style="2554" customWidth="1"/>
    <col min="4639" max="4876" width="12.125" style="2554"/>
    <col min="4877" max="4877" width="4" style="2554" customWidth="1"/>
    <col min="4878" max="4878" width="12.125" style="2554"/>
    <col min="4879" max="4879" width="16.75" style="2554" customWidth="1"/>
    <col min="4880" max="4880" width="4.125" style="2554" customWidth="1"/>
    <col min="4881" max="4881" width="27.375" style="2554" customWidth="1"/>
    <col min="4882" max="4893" width="12.5" style="2554" customWidth="1"/>
    <col min="4894" max="4894" width="35.125" style="2554" customWidth="1"/>
    <col min="4895" max="5132" width="12.125" style="2554"/>
    <col min="5133" max="5133" width="4" style="2554" customWidth="1"/>
    <col min="5134" max="5134" width="12.125" style="2554"/>
    <col min="5135" max="5135" width="16.75" style="2554" customWidth="1"/>
    <col min="5136" max="5136" width="4.125" style="2554" customWidth="1"/>
    <col min="5137" max="5137" width="27.375" style="2554" customWidth="1"/>
    <col min="5138" max="5149" width="12.5" style="2554" customWidth="1"/>
    <col min="5150" max="5150" width="35.125" style="2554" customWidth="1"/>
    <col min="5151" max="5388" width="12.125" style="2554"/>
    <col min="5389" max="5389" width="4" style="2554" customWidth="1"/>
    <col min="5390" max="5390" width="12.125" style="2554"/>
    <col min="5391" max="5391" width="16.75" style="2554" customWidth="1"/>
    <col min="5392" max="5392" width="4.125" style="2554" customWidth="1"/>
    <col min="5393" max="5393" width="27.375" style="2554" customWidth="1"/>
    <col min="5394" max="5405" width="12.5" style="2554" customWidth="1"/>
    <col min="5406" max="5406" width="35.125" style="2554" customWidth="1"/>
    <col min="5407" max="5644" width="12.125" style="2554"/>
    <col min="5645" max="5645" width="4" style="2554" customWidth="1"/>
    <col min="5646" max="5646" width="12.125" style="2554"/>
    <col min="5647" max="5647" width="16.75" style="2554" customWidth="1"/>
    <col min="5648" max="5648" width="4.125" style="2554" customWidth="1"/>
    <col min="5649" max="5649" width="27.375" style="2554" customWidth="1"/>
    <col min="5650" max="5661" width="12.5" style="2554" customWidth="1"/>
    <col min="5662" max="5662" width="35.125" style="2554" customWidth="1"/>
    <col min="5663" max="5900" width="12.125" style="2554"/>
    <col min="5901" max="5901" width="4" style="2554" customWidth="1"/>
    <col min="5902" max="5902" width="12.125" style="2554"/>
    <col min="5903" max="5903" width="16.75" style="2554" customWidth="1"/>
    <col min="5904" max="5904" width="4.125" style="2554" customWidth="1"/>
    <col min="5905" max="5905" width="27.375" style="2554" customWidth="1"/>
    <col min="5906" max="5917" width="12.5" style="2554" customWidth="1"/>
    <col min="5918" max="5918" width="35.125" style="2554" customWidth="1"/>
    <col min="5919" max="6156" width="12.125" style="2554"/>
    <col min="6157" max="6157" width="4" style="2554" customWidth="1"/>
    <col min="6158" max="6158" width="12.125" style="2554"/>
    <col min="6159" max="6159" width="16.75" style="2554" customWidth="1"/>
    <col min="6160" max="6160" width="4.125" style="2554" customWidth="1"/>
    <col min="6161" max="6161" width="27.375" style="2554" customWidth="1"/>
    <col min="6162" max="6173" width="12.5" style="2554" customWidth="1"/>
    <col min="6174" max="6174" width="35.125" style="2554" customWidth="1"/>
    <col min="6175" max="6412" width="12.125" style="2554"/>
    <col min="6413" max="6413" width="4" style="2554" customWidth="1"/>
    <col min="6414" max="6414" width="12.125" style="2554"/>
    <col min="6415" max="6415" width="16.75" style="2554" customWidth="1"/>
    <col min="6416" max="6416" width="4.125" style="2554" customWidth="1"/>
    <col min="6417" max="6417" width="27.375" style="2554" customWidth="1"/>
    <col min="6418" max="6429" width="12.5" style="2554" customWidth="1"/>
    <col min="6430" max="6430" width="35.125" style="2554" customWidth="1"/>
    <col min="6431" max="6668" width="12.125" style="2554"/>
    <col min="6669" max="6669" width="4" style="2554" customWidth="1"/>
    <col min="6670" max="6670" width="12.125" style="2554"/>
    <col min="6671" max="6671" width="16.75" style="2554" customWidth="1"/>
    <col min="6672" max="6672" width="4.125" style="2554" customWidth="1"/>
    <col min="6673" max="6673" width="27.375" style="2554" customWidth="1"/>
    <col min="6674" max="6685" width="12.5" style="2554" customWidth="1"/>
    <col min="6686" max="6686" width="35.125" style="2554" customWidth="1"/>
    <col min="6687" max="6924" width="12.125" style="2554"/>
    <col min="6925" max="6925" width="4" style="2554" customWidth="1"/>
    <col min="6926" max="6926" width="12.125" style="2554"/>
    <col min="6927" max="6927" width="16.75" style="2554" customWidth="1"/>
    <col min="6928" max="6928" width="4.125" style="2554" customWidth="1"/>
    <col min="6929" max="6929" width="27.375" style="2554" customWidth="1"/>
    <col min="6930" max="6941" width="12.5" style="2554" customWidth="1"/>
    <col min="6942" max="6942" width="35.125" style="2554" customWidth="1"/>
    <col min="6943" max="7180" width="12.125" style="2554"/>
    <col min="7181" max="7181" width="4" style="2554" customWidth="1"/>
    <col min="7182" max="7182" width="12.125" style="2554"/>
    <col min="7183" max="7183" width="16.75" style="2554" customWidth="1"/>
    <col min="7184" max="7184" width="4.125" style="2554" customWidth="1"/>
    <col min="7185" max="7185" width="27.375" style="2554" customWidth="1"/>
    <col min="7186" max="7197" width="12.5" style="2554" customWidth="1"/>
    <col min="7198" max="7198" width="35.125" style="2554" customWidth="1"/>
    <col min="7199" max="7436" width="12.125" style="2554"/>
    <col min="7437" max="7437" width="4" style="2554" customWidth="1"/>
    <col min="7438" max="7438" width="12.125" style="2554"/>
    <col min="7439" max="7439" width="16.75" style="2554" customWidth="1"/>
    <col min="7440" max="7440" width="4.125" style="2554" customWidth="1"/>
    <col min="7441" max="7441" width="27.375" style="2554" customWidth="1"/>
    <col min="7442" max="7453" width="12.5" style="2554" customWidth="1"/>
    <col min="7454" max="7454" width="35.125" style="2554" customWidth="1"/>
    <col min="7455" max="7692" width="12.125" style="2554"/>
    <col min="7693" max="7693" width="4" style="2554" customWidth="1"/>
    <col min="7694" max="7694" width="12.125" style="2554"/>
    <col min="7695" max="7695" width="16.75" style="2554" customWidth="1"/>
    <col min="7696" max="7696" width="4.125" style="2554" customWidth="1"/>
    <col min="7697" max="7697" width="27.375" style="2554" customWidth="1"/>
    <col min="7698" max="7709" width="12.5" style="2554" customWidth="1"/>
    <col min="7710" max="7710" width="35.125" style="2554" customWidth="1"/>
    <col min="7711" max="7948" width="12.125" style="2554"/>
    <col min="7949" max="7949" width="4" style="2554" customWidth="1"/>
    <col min="7950" max="7950" width="12.125" style="2554"/>
    <col min="7951" max="7951" width="16.75" style="2554" customWidth="1"/>
    <col min="7952" max="7952" width="4.125" style="2554" customWidth="1"/>
    <col min="7953" max="7953" width="27.375" style="2554" customWidth="1"/>
    <col min="7954" max="7965" width="12.5" style="2554" customWidth="1"/>
    <col min="7966" max="7966" width="35.125" style="2554" customWidth="1"/>
    <col min="7967" max="8204" width="12.125" style="2554"/>
    <col min="8205" max="8205" width="4" style="2554" customWidth="1"/>
    <col min="8206" max="8206" width="12.125" style="2554"/>
    <col min="8207" max="8207" width="16.75" style="2554" customWidth="1"/>
    <col min="8208" max="8208" width="4.125" style="2554" customWidth="1"/>
    <col min="8209" max="8209" width="27.375" style="2554" customWidth="1"/>
    <col min="8210" max="8221" width="12.5" style="2554" customWidth="1"/>
    <col min="8222" max="8222" width="35.125" style="2554" customWidth="1"/>
    <col min="8223" max="8460" width="12.125" style="2554"/>
    <col min="8461" max="8461" width="4" style="2554" customWidth="1"/>
    <col min="8462" max="8462" width="12.125" style="2554"/>
    <col min="8463" max="8463" width="16.75" style="2554" customWidth="1"/>
    <col min="8464" max="8464" width="4.125" style="2554" customWidth="1"/>
    <col min="8465" max="8465" width="27.375" style="2554" customWidth="1"/>
    <col min="8466" max="8477" width="12.5" style="2554" customWidth="1"/>
    <col min="8478" max="8478" width="35.125" style="2554" customWidth="1"/>
    <col min="8479" max="8716" width="12.125" style="2554"/>
    <col min="8717" max="8717" width="4" style="2554" customWidth="1"/>
    <col min="8718" max="8718" width="12.125" style="2554"/>
    <col min="8719" max="8719" width="16.75" style="2554" customWidth="1"/>
    <col min="8720" max="8720" width="4.125" style="2554" customWidth="1"/>
    <col min="8721" max="8721" width="27.375" style="2554" customWidth="1"/>
    <col min="8722" max="8733" width="12.5" style="2554" customWidth="1"/>
    <col min="8734" max="8734" width="35.125" style="2554" customWidth="1"/>
    <col min="8735" max="8972" width="12.125" style="2554"/>
    <col min="8973" max="8973" width="4" style="2554" customWidth="1"/>
    <col min="8974" max="8974" width="12.125" style="2554"/>
    <col min="8975" max="8975" width="16.75" style="2554" customWidth="1"/>
    <col min="8976" max="8976" width="4.125" style="2554" customWidth="1"/>
    <col min="8977" max="8977" width="27.375" style="2554" customWidth="1"/>
    <col min="8978" max="8989" width="12.5" style="2554" customWidth="1"/>
    <col min="8990" max="8990" width="35.125" style="2554" customWidth="1"/>
    <col min="8991" max="9228" width="12.125" style="2554"/>
    <col min="9229" max="9229" width="4" style="2554" customWidth="1"/>
    <col min="9230" max="9230" width="12.125" style="2554"/>
    <col min="9231" max="9231" width="16.75" style="2554" customWidth="1"/>
    <col min="9232" max="9232" width="4.125" style="2554" customWidth="1"/>
    <col min="9233" max="9233" width="27.375" style="2554" customWidth="1"/>
    <col min="9234" max="9245" width="12.5" style="2554" customWidth="1"/>
    <col min="9246" max="9246" width="35.125" style="2554" customWidth="1"/>
    <col min="9247" max="9484" width="12.125" style="2554"/>
    <col min="9485" max="9485" width="4" style="2554" customWidth="1"/>
    <col min="9486" max="9486" width="12.125" style="2554"/>
    <col min="9487" max="9487" width="16.75" style="2554" customWidth="1"/>
    <col min="9488" max="9488" width="4.125" style="2554" customWidth="1"/>
    <col min="9489" max="9489" width="27.375" style="2554" customWidth="1"/>
    <col min="9490" max="9501" width="12.5" style="2554" customWidth="1"/>
    <col min="9502" max="9502" width="35.125" style="2554" customWidth="1"/>
    <col min="9503" max="9740" width="12.125" style="2554"/>
    <col min="9741" max="9741" width="4" style="2554" customWidth="1"/>
    <col min="9742" max="9742" width="12.125" style="2554"/>
    <col min="9743" max="9743" width="16.75" style="2554" customWidth="1"/>
    <col min="9744" max="9744" width="4.125" style="2554" customWidth="1"/>
    <col min="9745" max="9745" width="27.375" style="2554" customWidth="1"/>
    <col min="9746" max="9757" width="12.5" style="2554" customWidth="1"/>
    <col min="9758" max="9758" width="35.125" style="2554" customWidth="1"/>
    <col min="9759" max="9996" width="12.125" style="2554"/>
    <col min="9997" max="9997" width="4" style="2554" customWidth="1"/>
    <col min="9998" max="9998" width="12.125" style="2554"/>
    <col min="9999" max="9999" width="16.75" style="2554" customWidth="1"/>
    <col min="10000" max="10000" width="4.125" style="2554" customWidth="1"/>
    <col min="10001" max="10001" width="27.375" style="2554" customWidth="1"/>
    <col min="10002" max="10013" width="12.5" style="2554" customWidth="1"/>
    <col min="10014" max="10014" width="35.125" style="2554" customWidth="1"/>
    <col min="10015" max="10252" width="12.125" style="2554"/>
    <col min="10253" max="10253" width="4" style="2554" customWidth="1"/>
    <col min="10254" max="10254" width="12.125" style="2554"/>
    <col min="10255" max="10255" width="16.75" style="2554" customWidth="1"/>
    <col min="10256" max="10256" width="4.125" style="2554" customWidth="1"/>
    <col min="10257" max="10257" width="27.375" style="2554" customWidth="1"/>
    <col min="10258" max="10269" width="12.5" style="2554" customWidth="1"/>
    <col min="10270" max="10270" width="35.125" style="2554" customWidth="1"/>
    <col min="10271" max="10508" width="12.125" style="2554"/>
    <col min="10509" max="10509" width="4" style="2554" customWidth="1"/>
    <col min="10510" max="10510" width="12.125" style="2554"/>
    <col min="10511" max="10511" width="16.75" style="2554" customWidth="1"/>
    <col min="10512" max="10512" width="4.125" style="2554" customWidth="1"/>
    <col min="10513" max="10513" width="27.375" style="2554" customWidth="1"/>
    <col min="10514" max="10525" width="12.5" style="2554" customWidth="1"/>
    <col min="10526" max="10526" width="35.125" style="2554" customWidth="1"/>
    <col min="10527" max="10764" width="12.125" style="2554"/>
    <col min="10765" max="10765" width="4" style="2554" customWidth="1"/>
    <col min="10766" max="10766" width="12.125" style="2554"/>
    <col min="10767" max="10767" width="16.75" style="2554" customWidth="1"/>
    <col min="10768" max="10768" width="4.125" style="2554" customWidth="1"/>
    <col min="10769" max="10769" width="27.375" style="2554" customWidth="1"/>
    <col min="10770" max="10781" width="12.5" style="2554" customWidth="1"/>
    <col min="10782" max="10782" width="35.125" style="2554" customWidth="1"/>
    <col min="10783" max="11020" width="12.125" style="2554"/>
    <col min="11021" max="11021" width="4" style="2554" customWidth="1"/>
    <col min="11022" max="11022" width="12.125" style="2554"/>
    <col min="11023" max="11023" width="16.75" style="2554" customWidth="1"/>
    <col min="11024" max="11024" width="4.125" style="2554" customWidth="1"/>
    <col min="11025" max="11025" width="27.375" style="2554" customWidth="1"/>
    <col min="11026" max="11037" width="12.5" style="2554" customWidth="1"/>
    <col min="11038" max="11038" width="35.125" style="2554" customWidth="1"/>
    <col min="11039" max="11276" width="12.125" style="2554"/>
    <col min="11277" max="11277" width="4" style="2554" customWidth="1"/>
    <col min="11278" max="11278" width="12.125" style="2554"/>
    <col min="11279" max="11279" width="16.75" style="2554" customWidth="1"/>
    <col min="11280" max="11280" width="4.125" style="2554" customWidth="1"/>
    <col min="11281" max="11281" width="27.375" style="2554" customWidth="1"/>
    <col min="11282" max="11293" width="12.5" style="2554" customWidth="1"/>
    <col min="11294" max="11294" width="35.125" style="2554" customWidth="1"/>
    <col min="11295" max="11532" width="12.125" style="2554"/>
    <col min="11533" max="11533" width="4" style="2554" customWidth="1"/>
    <col min="11534" max="11534" width="12.125" style="2554"/>
    <col min="11535" max="11535" width="16.75" style="2554" customWidth="1"/>
    <col min="11536" max="11536" width="4.125" style="2554" customWidth="1"/>
    <col min="11537" max="11537" width="27.375" style="2554" customWidth="1"/>
    <col min="11538" max="11549" width="12.5" style="2554" customWidth="1"/>
    <col min="11550" max="11550" width="35.125" style="2554" customWidth="1"/>
    <col min="11551" max="11788" width="12.125" style="2554"/>
    <col min="11789" max="11789" width="4" style="2554" customWidth="1"/>
    <col min="11790" max="11790" width="12.125" style="2554"/>
    <col min="11791" max="11791" width="16.75" style="2554" customWidth="1"/>
    <col min="11792" max="11792" width="4.125" style="2554" customWidth="1"/>
    <col min="11793" max="11793" width="27.375" style="2554" customWidth="1"/>
    <col min="11794" max="11805" width="12.5" style="2554" customWidth="1"/>
    <col min="11806" max="11806" width="35.125" style="2554" customWidth="1"/>
    <col min="11807" max="12044" width="12.125" style="2554"/>
    <col min="12045" max="12045" width="4" style="2554" customWidth="1"/>
    <col min="12046" max="12046" width="12.125" style="2554"/>
    <col min="12047" max="12047" width="16.75" style="2554" customWidth="1"/>
    <col min="12048" max="12048" width="4.125" style="2554" customWidth="1"/>
    <col min="12049" max="12049" width="27.375" style="2554" customWidth="1"/>
    <col min="12050" max="12061" width="12.5" style="2554" customWidth="1"/>
    <col min="12062" max="12062" width="35.125" style="2554" customWidth="1"/>
    <col min="12063" max="12300" width="12.125" style="2554"/>
    <col min="12301" max="12301" width="4" style="2554" customWidth="1"/>
    <col min="12302" max="12302" width="12.125" style="2554"/>
    <col min="12303" max="12303" width="16.75" style="2554" customWidth="1"/>
    <col min="12304" max="12304" width="4.125" style="2554" customWidth="1"/>
    <col min="12305" max="12305" width="27.375" style="2554" customWidth="1"/>
    <col min="12306" max="12317" width="12.5" style="2554" customWidth="1"/>
    <col min="12318" max="12318" width="35.125" style="2554" customWidth="1"/>
    <col min="12319" max="12556" width="12.125" style="2554"/>
    <col min="12557" max="12557" width="4" style="2554" customWidth="1"/>
    <col min="12558" max="12558" width="12.125" style="2554"/>
    <col min="12559" max="12559" width="16.75" style="2554" customWidth="1"/>
    <col min="12560" max="12560" width="4.125" style="2554" customWidth="1"/>
    <col min="12561" max="12561" width="27.375" style="2554" customWidth="1"/>
    <col min="12562" max="12573" width="12.5" style="2554" customWidth="1"/>
    <col min="12574" max="12574" width="35.125" style="2554" customWidth="1"/>
    <col min="12575" max="12812" width="12.125" style="2554"/>
    <col min="12813" max="12813" width="4" style="2554" customWidth="1"/>
    <col min="12814" max="12814" width="12.125" style="2554"/>
    <col min="12815" max="12815" width="16.75" style="2554" customWidth="1"/>
    <col min="12816" max="12816" width="4.125" style="2554" customWidth="1"/>
    <col min="12817" max="12817" width="27.375" style="2554" customWidth="1"/>
    <col min="12818" max="12829" width="12.5" style="2554" customWidth="1"/>
    <col min="12830" max="12830" width="35.125" style="2554" customWidth="1"/>
    <col min="12831" max="13068" width="12.125" style="2554"/>
    <col min="13069" max="13069" width="4" style="2554" customWidth="1"/>
    <col min="13070" max="13070" width="12.125" style="2554"/>
    <col min="13071" max="13071" width="16.75" style="2554" customWidth="1"/>
    <col min="13072" max="13072" width="4.125" style="2554" customWidth="1"/>
    <col min="13073" max="13073" width="27.375" style="2554" customWidth="1"/>
    <col min="13074" max="13085" width="12.5" style="2554" customWidth="1"/>
    <col min="13086" max="13086" width="35.125" style="2554" customWidth="1"/>
    <col min="13087" max="13324" width="12.125" style="2554"/>
    <col min="13325" max="13325" width="4" style="2554" customWidth="1"/>
    <col min="13326" max="13326" width="12.125" style="2554"/>
    <col min="13327" max="13327" width="16.75" style="2554" customWidth="1"/>
    <col min="13328" max="13328" width="4.125" style="2554" customWidth="1"/>
    <col min="13329" max="13329" width="27.375" style="2554" customWidth="1"/>
    <col min="13330" max="13341" width="12.5" style="2554" customWidth="1"/>
    <col min="13342" max="13342" width="35.125" style="2554" customWidth="1"/>
    <col min="13343" max="13580" width="12.125" style="2554"/>
    <col min="13581" max="13581" width="4" style="2554" customWidth="1"/>
    <col min="13582" max="13582" width="12.125" style="2554"/>
    <col min="13583" max="13583" width="16.75" style="2554" customWidth="1"/>
    <col min="13584" max="13584" width="4.125" style="2554" customWidth="1"/>
    <col min="13585" max="13585" width="27.375" style="2554" customWidth="1"/>
    <col min="13586" max="13597" width="12.5" style="2554" customWidth="1"/>
    <col min="13598" max="13598" width="35.125" style="2554" customWidth="1"/>
    <col min="13599" max="13836" width="12.125" style="2554"/>
    <col min="13837" max="13837" width="4" style="2554" customWidth="1"/>
    <col min="13838" max="13838" width="12.125" style="2554"/>
    <col min="13839" max="13839" width="16.75" style="2554" customWidth="1"/>
    <col min="13840" max="13840" width="4.125" style="2554" customWidth="1"/>
    <col min="13841" max="13841" width="27.375" style="2554" customWidth="1"/>
    <col min="13842" max="13853" width="12.5" style="2554" customWidth="1"/>
    <col min="13854" max="13854" width="35.125" style="2554" customWidth="1"/>
    <col min="13855" max="14092" width="12.125" style="2554"/>
    <col min="14093" max="14093" width="4" style="2554" customWidth="1"/>
    <col min="14094" max="14094" width="12.125" style="2554"/>
    <col min="14095" max="14095" width="16.75" style="2554" customWidth="1"/>
    <col min="14096" max="14096" width="4.125" style="2554" customWidth="1"/>
    <col min="14097" max="14097" width="27.375" style="2554" customWidth="1"/>
    <col min="14098" max="14109" width="12.5" style="2554" customWidth="1"/>
    <col min="14110" max="14110" width="35.125" style="2554" customWidth="1"/>
    <col min="14111" max="14348" width="12.125" style="2554"/>
    <col min="14349" max="14349" width="4" style="2554" customWidth="1"/>
    <col min="14350" max="14350" width="12.125" style="2554"/>
    <col min="14351" max="14351" width="16.75" style="2554" customWidth="1"/>
    <col min="14352" max="14352" width="4.125" style="2554" customWidth="1"/>
    <col min="14353" max="14353" width="27.375" style="2554" customWidth="1"/>
    <col min="14354" max="14365" width="12.5" style="2554" customWidth="1"/>
    <col min="14366" max="14366" width="35.125" style="2554" customWidth="1"/>
    <col min="14367" max="14604" width="12.125" style="2554"/>
    <col min="14605" max="14605" width="4" style="2554" customWidth="1"/>
    <col min="14606" max="14606" width="12.125" style="2554"/>
    <col min="14607" max="14607" width="16.75" style="2554" customWidth="1"/>
    <col min="14608" max="14608" width="4.125" style="2554" customWidth="1"/>
    <col min="14609" max="14609" width="27.375" style="2554" customWidth="1"/>
    <col min="14610" max="14621" width="12.5" style="2554" customWidth="1"/>
    <col min="14622" max="14622" width="35.125" style="2554" customWidth="1"/>
    <col min="14623" max="14860" width="12.125" style="2554"/>
    <col min="14861" max="14861" width="4" style="2554" customWidth="1"/>
    <col min="14862" max="14862" width="12.125" style="2554"/>
    <col min="14863" max="14863" width="16.75" style="2554" customWidth="1"/>
    <col min="14864" max="14864" width="4.125" style="2554" customWidth="1"/>
    <col min="14865" max="14865" width="27.375" style="2554" customWidth="1"/>
    <col min="14866" max="14877" width="12.5" style="2554" customWidth="1"/>
    <col min="14878" max="14878" width="35.125" style="2554" customWidth="1"/>
    <col min="14879" max="15116" width="12.125" style="2554"/>
    <col min="15117" max="15117" width="4" style="2554" customWidth="1"/>
    <col min="15118" max="15118" width="12.125" style="2554"/>
    <col min="15119" max="15119" width="16.75" style="2554" customWidth="1"/>
    <col min="15120" max="15120" width="4.125" style="2554" customWidth="1"/>
    <col min="15121" max="15121" width="27.375" style="2554" customWidth="1"/>
    <col min="15122" max="15133" width="12.5" style="2554" customWidth="1"/>
    <col min="15134" max="15134" width="35.125" style="2554" customWidth="1"/>
    <col min="15135" max="15372" width="12.125" style="2554"/>
    <col min="15373" max="15373" width="4" style="2554" customWidth="1"/>
    <col min="15374" max="15374" width="12.125" style="2554"/>
    <col min="15375" max="15375" width="16.75" style="2554" customWidth="1"/>
    <col min="15376" max="15376" width="4.125" style="2554" customWidth="1"/>
    <col min="15377" max="15377" width="27.375" style="2554" customWidth="1"/>
    <col min="15378" max="15389" width="12.5" style="2554" customWidth="1"/>
    <col min="15390" max="15390" width="35.125" style="2554" customWidth="1"/>
    <col min="15391" max="15628" width="12.125" style="2554"/>
    <col min="15629" max="15629" width="4" style="2554" customWidth="1"/>
    <col min="15630" max="15630" width="12.125" style="2554"/>
    <col min="15631" max="15631" width="16.75" style="2554" customWidth="1"/>
    <col min="15632" max="15632" width="4.125" style="2554" customWidth="1"/>
    <col min="15633" max="15633" width="27.375" style="2554" customWidth="1"/>
    <col min="15634" max="15645" width="12.5" style="2554" customWidth="1"/>
    <col min="15646" max="15646" width="35.125" style="2554" customWidth="1"/>
    <col min="15647" max="15884" width="12.125" style="2554"/>
    <col min="15885" max="15885" width="4" style="2554" customWidth="1"/>
    <col min="15886" max="15886" width="12.125" style="2554"/>
    <col min="15887" max="15887" width="16.75" style="2554" customWidth="1"/>
    <col min="15888" max="15888" width="4.125" style="2554" customWidth="1"/>
    <col min="15889" max="15889" width="27.375" style="2554" customWidth="1"/>
    <col min="15890" max="15901" width="12.5" style="2554" customWidth="1"/>
    <col min="15902" max="15902" width="35.125" style="2554" customWidth="1"/>
    <col min="15903" max="16140" width="12.125" style="2554"/>
    <col min="16141" max="16141" width="4" style="2554" customWidth="1"/>
    <col min="16142" max="16142" width="12.125" style="2554"/>
    <col min="16143" max="16143" width="16.75" style="2554" customWidth="1"/>
    <col min="16144" max="16144" width="4.125" style="2554" customWidth="1"/>
    <col min="16145" max="16145" width="27.375" style="2554" customWidth="1"/>
    <col min="16146" max="16157" width="12.5" style="2554" customWidth="1"/>
    <col min="16158" max="16158" width="35.125" style="2554" customWidth="1"/>
    <col min="16159" max="16384" width="12.125" style="2554"/>
  </cols>
  <sheetData>
    <row r="1" spans="2:30" ht="18" customHeight="1">
      <c r="B1" s="2669"/>
      <c r="C1" s="2664"/>
      <c r="D1" s="2664"/>
      <c r="E1" s="2664"/>
      <c r="F1" s="2664"/>
      <c r="G1" s="2664"/>
      <c r="H1" s="2664"/>
      <c r="I1" s="2664"/>
      <c r="J1" s="2664"/>
      <c r="K1" s="2664"/>
      <c r="L1" s="2664"/>
      <c r="M1" s="2664"/>
      <c r="N1" s="2664"/>
      <c r="O1" s="2664"/>
      <c r="P1" s="2664"/>
      <c r="Q1" s="2664"/>
      <c r="R1" s="2664"/>
      <c r="S1" s="2664"/>
      <c r="T1" s="2664"/>
      <c r="U1" s="2664"/>
      <c r="V1" s="2664"/>
      <c r="W1" s="2664"/>
      <c r="X1" s="2664"/>
      <c r="Y1" s="2664"/>
      <c r="Z1" s="2664"/>
      <c r="AA1" s="2664"/>
      <c r="AB1" s="2664"/>
      <c r="AC1" s="2664"/>
      <c r="AD1" s="2664"/>
    </row>
    <row r="2" spans="2:30" s="2666" customFormat="1" ht="18" customHeight="1">
      <c r="B2" s="2924" t="s">
        <v>4257</v>
      </c>
      <c r="C2" s="2924"/>
      <c r="D2" s="2924"/>
      <c r="E2" s="2924"/>
      <c r="F2" s="2924"/>
      <c r="G2" s="2924"/>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row>
    <row r="3" spans="2:30" s="2666" customFormat="1" ht="18" customHeight="1">
      <c r="B3" s="2668" t="s">
        <v>56</v>
      </c>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row>
    <row r="4" spans="2:30">
      <c r="B4" s="2665" t="s">
        <v>4258</v>
      </c>
      <c r="C4" s="2664"/>
      <c r="D4" s="2664"/>
      <c r="E4" s="2664"/>
      <c r="F4" s="2664"/>
      <c r="G4" s="2664"/>
      <c r="H4" s="2664"/>
      <c r="I4" s="2664"/>
      <c r="J4" s="2664"/>
      <c r="K4" s="2664"/>
      <c r="L4" s="2664"/>
      <c r="M4" s="2664"/>
      <c r="N4" s="2664"/>
      <c r="O4" s="2664"/>
      <c r="P4" s="2664"/>
      <c r="Q4" s="2664"/>
      <c r="R4" s="2664"/>
      <c r="S4" s="2664"/>
      <c r="T4" s="2664"/>
      <c r="U4" s="2664"/>
      <c r="V4" s="2664"/>
      <c r="W4" s="2664"/>
      <c r="X4" s="2664"/>
      <c r="Y4" s="2664"/>
      <c r="Z4" s="2664"/>
      <c r="AA4" s="2664"/>
      <c r="AB4" s="2664"/>
      <c r="AC4" s="2664"/>
      <c r="AD4" s="2664"/>
    </row>
    <row r="5" spans="2:30">
      <c r="B5" s="2665" t="s">
        <v>57</v>
      </c>
      <c r="C5" s="2664"/>
      <c r="D5" s="2664"/>
      <c r="E5" s="2664"/>
      <c r="F5" s="2664"/>
      <c r="G5" s="2664"/>
      <c r="H5" s="2664"/>
      <c r="I5" s="2664"/>
      <c r="J5" s="2664"/>
      <c r="K5" s="2664"/>
      <c r="L5" s="2664"/>
      <c r="M5" s="2664"/>
      <c r="N5" s="2664"/>
      <c r="O5" s="2664"/>
      <c r="P5" s="2664"/>
      <c r="Q5" s="2664"/>
      <c r="R5" s="2664"/>
      <c r="S5" s="2664"/>
      <c r="T5" s="2664"/>
      <c r="U5" s="2664"/>
      <c r="V5" s="2664"/>
      <c r="W5" s="2664"/>
      <c r="X5" s="2664"/>
      <c r="Y5" s="2664"/>
      <c r="Z5" s="2664"/>
      <c r="AA5" s="2664"/>
      <c r="AB5" s="2664"/>
      <c r="AC5" s="2664"/>
      <c r="AD5" s="2664"/>
    </row>
    <row r="6" spans="2:30">
      <c r="B6" s="2665" t="s">
        <v>4360</v>
      </c>
      <c r="C6" s="2664"/>
      <c r="D6" s="2664"/>
      <c r="E6" s="2664"/>
      <c r="F6" s="2664"/>
      <c r="G6" s="2664"/>
      <c r="H6" s="2664"/>
      <c r="I6" s="2664"/>
      <c r="J6" s="2664"/>
      <c r="K6" s="2664"/>
      <c r="L6" s="2664"/>
      <c r="M6" s="2664"/>
      <c r="N6" s="2664"/>
      <c r="O6" s="2664"/>
      <c r="P6" s="2664"/>
      <c r="Q6" s="2664"/>
      <c r="R6" s="2664"/>
      <c r="S6" s="2664"/>
      <c r="T6" s="2664"/>
      <c r="U6" s="2664"/>
      <c r="V6" s="2664"/>
      <c r="W6" s="2664"/>
      <c r="X6" s="2664"/>
      <c r="Y6" s="2664"/>
      <c r="Z6" s="2664"/>
      <c r="AA6" s="2664"/>
      <c r="AB6" s="2664"/>
      <c r="AC6" s="2664"/>
      <c r="AD6" s="2664"/>
    </row>
    <row r="7" spans="2:30">
      <c r="B7" s="2665" t="s">
        <v>87</v>
      </c>
      <c r="C7" s="2664"/>
      <c r="D7" s="2664"/>
      <c r="E7" s="2664"/>
      <c r="F7" s="2664"/>
      <c r="G7" s="2664"/>
      <c r="H7" s="2664"/>
      <c r="I7" s="2664"/>
      <c r="J7" s="2664"/>
      <c r="K7" s="2664"/>
      <c r="L7" s="2664"/>
      <c r="M7" s="2664"/>
      <c r="N7" s="2664"/>
      <c r="O7" s="2664"/>
      <c r="P7" s="2664"/>
      <c r="Q7" s="2664"/>
      <c r="R7" s="2664"/>
      <c r="S7" s="2664"/>
      <c r="T7" s="2664"/>
      <c r="U7" s="2664"/>
      <c r="V7" s="2664"/>
      <c r="W7" s="2664"/>
      <c r="X7" s="2664"/>
      <c r="Y7" s="2664"/>
      <c r="Z7" s="2664"/>
      <c r="AA7" s="2664"/>
      <c r="AB7" s="2664"/>
      <c r="AC7" s="2664"/>
      <c r="AD7" s="2664"/>
    </row>
    <row r="8" spans="2:30">
      <c r="B8" s="2665" t="s">
        <v>58</v>
      </c>
      <c r="C8" s="2664"/>
      <c r="D8" s="2664"/>
      <c r="E8" s="2664"/>
      <c r="F8" s="2664"/>
      <c r="G8" s="2664"/>
      <c r="H8" s="2664"/>
      <c r="I8" s="2664"/>
      <c r="J8" s="2664"/>
      <c r="K8" s="2664"/>
      <c r="L8" s="2664"/>
      <c r="M8" s="2664"/>
      <c r="N8" s="2664"/>
      <c r="O8" s="2664"/>
      <c r="P8" s="2664"/>
      <c r="Q8" s="2664"/>
      <c r="R8" s="2664"/>
      <c r="S8" s="2664"/>
      <c r="T8" s="2664"/>
      <c r="U8" s="2664"/>
      <c r="V8" s="2664"/>
      <c r="W8" s="2664"/>
      <c r="X8" s="2664"/>
      <c r="Y8" s="2664"/>
      <c r="Z8" s="2664"/>
      <c r="AA8" s="2664"/>
      <c r="AB8" s="2664"/>
      <c r="AC8" s="2664"/>
      <c r="AD8" s="2664"/>
    </row>
    <row r="9" spans="2:30">
      <c r="B9" s="2665"/>
      <c r="C9" s="2664"/>
      <c r="D9" s="2664"/>
      <c r="E9" s="2664"/>
      <c r="F9" s="2664"/>
      <c r="G9" s="2664"/>
      <c r="H9" s="2664"/>
      <c r="I9" s="2664"/>
      <c r="J9" s="2664"/>
      <c r="K9" s="2664"/>
      <c r="L9" s="2664"/>
      <c r="M9" s="2664"/>
      <c r="N9" s="2664"/>
      <c r="O9" s="2664"/>
      <c r="P9" s="2664"/>
      <c r="Q9" s="2664"/>
      <c r="R9" s="2664"/>
      <c r="S9" s="2664"/>
      <c r="T9" s="2664"/>
      <c r="U9" s="2664"/>
      <c r="V9" s="2664"/>
      <c r="W9" s="2664"/>
      <c r="X9" s="2664"/>
      <c r="Y9" s="2664"/>
      <c r="Z9" s="2664"/>
      <c r="AA9" s="2664"/>
      <c r="AB9" s="2664"/>
      <c r="AC9" s="2664"/>
      <c r="AD9" s="2664"/>
    </row>
    <row r="10" spans="2:30" ht="25.15" customHeight="1" thickBot="1">
      <c r="B10" s="2664" t="s">
        <v>4259</v>
      </c>
      <c r="C10" s="2664"/>
      <c r="D10" s="2664"/>
      <c r="E10" s="2664"/>
      <c r="F10" s="2664"/>
      <c r="G10" s="2664"/>
      <c r="H10" s="2664"/>
      <c r="I10" s="2664"/>
      <c r="J10" s="2664"/>
      <c r="K10" s="2664"/>
      <c r="L10" s="2664"/>
      <c r="M10" s="2664"/>
      <c r="N10" s="2664"/>
      <c r="O10" s="2664"/>
      <c r="P10" s="2664"/>
      <c r="Q10" s="2664"/>
      <c r="R10" s="2664"/>
      <c r="S10" s="2664"/>
      <c r="T10" s="2664"/>
      <c r="U10" s="2664"/>
      <c r="V10" s="2664"/>
      <c r="W10" s="2664"/>
      <c r="X10" s="2664"/>
      <c r="Y10" s="2664"/>
      <c r="Z10" s="2664"/>
      <c r="AA10" s="2664"/>
      <c r="AB10" s="2664"/>
      <c r="AC10" s="2664"/>
      <c r="AD10" s="2663" t="s">
        <v>59</v>
      </c>
    </row>
    <row r="11" spans="2:30" ht="18" customHeight="1">
      <c r="B11" s="2925" t="s">
        <v>4359</v>
      </c>
      <c r="C11" s="2926"/>
      <c r="D11" s="2926"/>
      <c r="E11" s="2927"/>
      <c r="F11" s="2662" t="s">
        <v>60</v>
      </c>
      <c r="G11" s="2661"/>
      <c r="H11" s="2660"/>
      <c r="I11" s="2659"/>
      <c r="J11" s="2658" t="s">
        <v>61</v>
      </c>
      <c r="K11" s="2655"/>
      <c r="L11" s="2654"/>
      <c r="M11" s="2657"/>
      <c r="N11" s="2656" t="s">
        <v>62</v>
      </c>
      <c r="O11" s="2655"/>
      <c r="P11" s="2654"/>
      <c r="Q11" s="2657"/>
      <c r="R11" s="2656" t="s">
        <v>63</v>
      </c>
      <c r="S11" s="2655"/>
      <c r="T11" s="2654"/>
      <c r="U11" s="2657"/>
      <c r="V11" s="2656" t="s">
        <v>64</v>
      </c>
      <c r="W11" s="2655"/>
      <c r="X11" s="2654"/>
      <c r="Y11" s="2657"/>
      <c r="Z11" s="2656" t="s">
        <v>65</v>
      </c>
      <c r="AA11" s="2655"/>
      <c r="AB11" s="2654"/>
      <c r="AC11" s="2653"/>
      <c r="AD11" s="2931" t="s">
        <v>66</v>
      </c>
    </row>
    <row r="12" spans="2:30" ht="18" customHeight="1">
      <c r="B12" s="2928"/>
      <c r="C12" s="2929"/>
      <c r="D12" s="2929"/>
      <c r="E12" s="2930"/>
      <c r="F12" s="2934" t="s">
        <v>67</v>
      </c>
      <c r="G12" s="2936" t="s">
        <v>68</v>
      </c>
      <c r="H12" s="2937"/>
      <c r="I12" s="2938" t="s">
        <v>69</v>
      </c>
      <c r="J12" s="2934" t="s">
        <v>70</v>
      </c>
      <c r="K12" s="2936" t="s">
        <v>68</v>
      </c>
      <c r="L12" s="2937"/>
      <c r="M12" s="2940" t="s">
        <v>69</v>
      </c>
      <c r="N12" s="2942" t="s">
        <v>71</v>
      </c>
      <c r="O12" s="2936" t="s">
        <v>68</v>
      </c>
      <c r="P12" s="2937"/>
      <c r="Q12" s="2940" t="s">
        <v>69</v>
      </c>
      <c r="R12" s="2942" t="s">
        <v>71</v>
      </c>
      <c r="S12" s="2936" t="s">
        <v>68</v>
      </c>
      <c r="T12" s="2937"/>
      <c r="U12" s="2940" t="s">
        <v>69</v>
      </c>
      <c r="V12" s="2942" t="s">
        <v>71</v>
      </c>
      <c r="W12" s="2936" t="s">
        <v>68</v>
      </c>
      <c r="X12" s="2937"/>
      <c r="Y12" s="2940" t="s">
        <v>69</v>
      </c>
      <c r="Z12" s="2942" t="s">
        <v>71</v>
      </c>
      <c r="AA12" s="2936" t="s">
        <v>68</v>
      </c>
      <c r="AB12" s="2937"/>
      <c r="AC12" s="2938" t="s">
        <v>69</v>
      </c>
      <c r="AD12" s="2932"/>
    </row>
    <row r="13" spans="2:30" ht="18" customHeight="1">
      <c r="B13" s="2652" t="s">
        <v>72</v>
      </c>
      <c r="C13" s="2651" t="s">
        <v>73</v>
      </c>
      <c r="D13" s="2650" t="s">
        <v>74</v>
      </c>
      <c r="E13" s="2649"/>
      <c r="F13" s="2935"/>
      <c r="G13" s="2648" t="s">
        <v>75</v>
      </c>
      <c r="H13" s="2647" t="s">
        <v>76</v>
      </c>
      <c r="I13" s="2939"/>
      <c r="J13" s="2935"/>
      <c r="K13" s="2648" t="s">
        <v>75</v>
      </c>
      <c r="L13" s="2647" t="s">
        <v>76</v>
      </c>
      <c r="M13" s="2941"/>
      <c r="N13" s="2943"/>
      <c r="O13" s="2648" t="s">
        <v>75</v>
      </c>
      <c r="P13" s="2647" t="s">
        <v>76</v>
      </c>
      <c r="Q13" s="2941"/>
      <c r="R13" s="2943"/>
      <c r="S13" s="2648" t="s">
        <v>75</v>
      </c>
      <c r="T13" s="2647" t="s">
        <v>76</v>
      </c>
      <c r="U13" s="2941"/>
      <c r="V13" s="2943"/>
      <c r="W13" s="2648" t="s">
        <v>75</v>
      </c>
      <c r="X13" s="2647" t="s">
        <v>76</v>
      </c>
      <c r="Y13" s="2941"/>
      <c r="Z13" s="2943"/>
      <c r="AA13" s="2648" t="s">
        <v>75</v>
      </c>
      <c r="AB13" s="2647" t="s">
        <v>76</v>
      </c>
      <c r="AC13" s="2939"/>
      <c r="AD13" s="2933"/>
    </row>
    <row r="14" spans="2:30" ht="18" customHeight="1">
      <c r="B14" s="2636" t="s">
        <v>77</v>
      </c>
      <c r="C14" s="2635" t="s">
        <v>4358</v>
      </c>
      <c r="D14" s="2948" t="s">
        <v>4357</v>
      </c>
      <c r="E14" s="2949"/>
      <c r="F14" s="2640">
        <f t="shared" ref="F14:AC14" si="0">SUM(F15:F19)</f>
        <v>0</v>
      </c>
      <c r="G14" s="2640">
        <f t="shared" si="0"/>
        <v>0</v>
      </c>
      <c r="H14" s="2640">
        <f t="shared" si="0"/>
        <v>0</v>
      </c>
      <c r="I14" s="2646">
        <f t="shared" si="0"/>
        <v>0</v>
      </c>
      <c r="J14" s="2641">
        <f t="shared" si="0"/>
        <v>0</v>
      </c>
      <c r="K14" s="2640">
        <f t="shared" si="0"/>
        <v>0</v>
      </c>
      <c r="L14" s="2640">
        <f t="shared" si="0"/>
        <v>0</v>
      </c>
      <c r="M14" s="2642">
        <f t="shared" si="0"/>
        <v>0</v>
      </c>
      <c r="N14" s="2641">
        <f t="shared" si="0"/>
        <v>0</v>
      </c>
      <c r="O14" s="2640">
        <f t="shared" si="0"/>
        <v>0</v>
      </c>
      <c r="P14" s="2640">
        <f t="shared" si="0"/>
        <v>0</v>
      </c>
      <c r="Q14" s="2640">
        <f t="shared" si="0"/>
        <v>0</v>
      </c>
      <c r="R14" s="2645">
        <f t="shared" si="0"/>
        <v>0</v>
      </c>
      <c r="S14" s="2644">
        <f t="shared" si="0"/>
        <v>0</v>
      </c>
      <c r="T14" s="2644">
        <f t="shared" si="0"/>
        <v>0</v>
      </c>
      <c r="U14" s="2643">
        <f t="shared" si="0"/>
        <v>0</v>
      </c>
      <c r="V14" s="2641">
        <f t="shared" si="0"/>
        <v>0</v>
      </c>
      <c r="W14" s="2640">
        <f t="shared" si="0"/>
        <v>0</v>
      </c>
      <c r="X14" s="2640">
        <f t="shared" si="0"/>
        <v>0</v>
      </c>
      <c r="Y14" s="2642">
        <f t="shared" si="0"/>
        <v>0</v>
      </c>
      <c r="Z14" s="2641">
        <f t="shared" si="0"/>
        <v>0</v>
      </c>
      <c r="AA14" s="2640">
        <f t="shared" si="0"/>
        <v>0</v>
      </c>
      <c r="AB14" s="2640">
        <f t="shared" si="0"/>
        <v>0</v>
      </c>
      <c r="AC14" s="2639">
        <f t="shared" si="0"/>
        <v>0</v>
      </c>
      <c r="AD14" s="2638"/>
    </row>
    <row r="15" spans="2:30" ht="18" customHeight="1">
      <c r="B15" s="2636"/>
      <c r="C15" s="2635"/>
      <c r="D15" s="2629"/>
      <c r="E15" s="2628" t="s">
        <v>4356</v>
      </c>
      <c r="F15" s="2605">
        <f t="shared" ref="F15:I19" si="1">SUM(J15,N15,R15,V15,Z15)</f>
        <v>0</v>
      </c>
      <c r="G15" s="2604">
        <f t="shared" si="1"/>
        <v>0</v>
      </c>
      <c r="H15" s="2604">
        <f t="shared" si="1"/>
        <v>0</v>
      </c>
      <c r="I15" s="2604">
        <f t="shared" si="1"/>
        <v>0</v>
      </c>
      <c r="J15" s="2627">
        <f>SUM(K15:M15)</f>
        <v>0</v>
      </c>
      <c r="K15" s="2609"/>
      <c r="L15" s="2608"/>
      <c r="M15" s="2610"/>
      <c r="N15" s="2626">
        <f>SUM(O15:Q15)</f>
        <v>0</v>
      </c>
      <c r="O15" s="2609"/>
      <c r="P15" s="2608"/>
      <c r="Q15" s="2610"/>
      <c r="R15" s="2626">
        <f>SUM(S15:U15)</f>
        <v>0</v>
      </c>
      <c r="S15" s="2609"/>
      <c r="T15" s="2608"/>
      <c r="U15" s="2610"/>
      <c r="V15" s="2626">
        <f>SUM(W15:Y15)</f>
        <v>0</v>
      </c>
      <c r="W15" s="2609"/>
      <c r="X15" s="2608"/>
      <c r="Y15" s="2610"/>
      <c r="Z15" s="2626">
        <f>SUM(AA15:AC15)</f>
        <v>0</v>
      </c>
      <c r="AA15" s="2609"/>
      <c r="AB15" s="2608"/>
      <c r="AC15" s="2599"/>
      <c r="AD15" s="2637" t="s">
        <v>4355</v>
      </c>
    </row>
    <row r="16" spans="2:30" ht="18" customHeight="1">
      <c r="B16" s="2636"/>
      <c r="C16" s="2635"/>
      <c r="D16" s="2629"/>
      <c r="E16" s="2628" t="s">
        <v>4354</v>
      </c>
      <c r="F16" s="2605">
        <f t="shared" si="1"/>
        <v>0</v>
      </c>
      <c r="G16" s="2604">
        <f t="shared" si="1"/>
        <v>0</v>
      </c>
      <c r="H16" s="2604">
        <f t="shared" si="1"/>
        <v>0</v>
      </c>
      <c r="I16" s="2604">
        <f t="shared" si="1"/>
        <v>0</v>
      </c>
      <c r="J16" s="2627">
        <f>SUM(K16:M16)</f>
        <v>0</v>
      </c>
      <c r="K16" s="2609"/>
      <c r="L16" s="2608"/>
      <c r="M16" s="2610"/>
      <c r="N16" s="2626">
        <f>SUM(O16:Q16)</f>
        <v>0</v>
      </c>
      <c r="O16" s="2609"/>
      <c r="P16" s="2608"/>
      <c r="Q16" s="2610"/>
      <c r="R16" s="2626">
        <f>SUM(S16:U16)</f>
        <v>0</v>
      </c>
      <c r="S16" s="2609"/>
      <c r="T16" s="2608"/>
      <c r="U16" s="2610"/>
      <c r="V16" s="2626">
        <f>SUM(W16:Y16)</f>
        <v>0</v>
      </c>
      <c r="W16" s="2609"/>
      <c r="X16" s="2608"/>
      <c r="Y16" s="2610"/>
      <c r="Z16" s="2626">
        <f>SUM(AA16:AC16)</f>
        <v>0</v>
      </c>
      <c r="AA16" s="2609"/>
      <c r="AB16" s="2608"/>
      <c r="AC16" s="2599"/>
      <c r="AD16" s="2637"/>
    </row>
    <row r="17" spans="2:30" ht="18" customHeight="1">
      <c r="B17" s="2636"/>
      <c r="C17" s="2635"/>
      <c r="D17" s="2629"/>
      <c r="E17" s="2628" t="s">
        <v>4353</v>
      </c>
      <c r="F17" s="2605">
        <f t="shared" si="1"/>
        <v>0</v>
      </c>
      <c r="G17" s="2604">
        <f t="shared" si="1"/>
        <v>0</v>
      </c>
      <c r="H17" s="2604">
        <f t="shared" si="1"/>
        <v>0</v>
      </c>
      <c r="I17" s="2604">
        <f t="shared" si="1"/>
        <v>0</v>
      </c>
      <c r="J17" s="2627">
        <f>SUM(K17:M17)</f>
        <v>0</v>
      </c>
      <c r="K17" s="2609"/>
      <c r="L17" s="2608"/>
      <c r="M17" s="2610"/>
      <c r="N17" s="2626">
        <f>SUM(O17:Q17)</f>
        <v>0</v>
      </c>
      <c r="O17" s="2609"/>
      <c r="P17" s="2608"/>
      <c r="Q17" s="2610"/>
      <c r="R17" s="2626">
        <f>SUM(S17:U17)</f>
        <v>0</v>
      </c>
      <c r="S17" s="2609"/>
      <c r="T17" s="2608"/>
      <c r="U17" s="2610"/>
      <c r="V17" s="2626">
        <f>SUM(W17:Y17)</f>
        <v>0</v>
      </c>
      <c r="W17" s="2609"/>
      <c r="X17" s="2608"/>
      <c r="Y17" s="2610"/>
      <c r="Z17" s="2626">
        <f>SUM(AA17:AC17)</f>
        <v>0</v>
      </c>
      <c r="AA17" s="2609"/>
      <c r="AB17" s="2608"/>
      <c r="AC17" s="2599"/>
      <c r="AD17" s="2637" t="s">
        <v>4352</v>
      </c>
    </row>
    <row r="18" spans="2:30" ht="18" customHeight="1">
      <c r="B18" s="2636"/>
      <c r="C18" s="2635"/>
      <c r="D18" s="2629"/>
      <c r="E18" s="2628" t="s">
        <v>4351</v>
      </c>
      <c r="F18" s="2605">
        <f t="shared" si="1"/>
        <v>0</v>
      </c>
      <c r="G18" s="2604">
        <f t="shared" si="1"/>
        <v>0</v>
      </c>
      <c r="H18" s="2604">
        <f t="shared" si="1"/>
        <v>0</v>
      </c>
      <c r="I18" s="2604">
        <f t="shared" si="1"/>
        <v>0</v>
      </c>
      <c r="J18" s="2627">
        <f>SUM(K18:M18)</f>
        <v>0</v>
      </c>
      <c r="K18" s="2609"/>
      <c r="L18" s="2608"/>
      <c r="M18" s="2610"/>
      <c r="N18" s="2626">
        <f>SUM(O18:Q18)</f>
        <v>0</v>
      </c>
      <c r="O18" s="2609"/>
      <c r="P18" s="2608"/>
      <c r="Q18" s="2610"/>
      <c r="R18" s="2626">
        <f>SUM(S18:U18)</f>
        <v>0</v>
      </c>
      <c r="S18" s="2609"/>
      <c r="T18" s="2608"/>
      <c r="U18" s="2610"/>
      <c r="V18" s="2626">
        <f>SUM(W18:Y18)</f>
        <v>0</v>
      </c>
      <c r="W18" s="2609"/>
      <c r="X18" s="2608"/>
      <c r="Y18" s="2610"/>
      <c r="Z18" s="2626">
        <f>SUM(AA18:AC18)</f>
        <v>0</v>
      </c>
      <c r="AA18" s="2609"/>
      <c r="AB18" s="2608"/>
      <c r="AC18" s="2599"/>
      <c r="AD18" s="2637"/>
    </row>
    <row r="19" spans="2:30" ht="18" customHeight="1">
      <c r="B19" s="2636"/>
      <c r="C19" s="2635"/>
      <c r="D19" s="2629"/>
      <c r="E19" s="2628" t="s">
        <v>4350</v>
      </c>
      <c r="F19" s="2605">
        <f t="shared" si="1"/>
        <v>0</v>
      </c>
      <c r="G19" s="2604">
        <f t="shared" si="1"/>
        <v>0</v>
      </c>
      <c r="H19" s="2604">
        <f t="shared" si="1"/>
        <v>0</v>
      </c>
      <c r="I19" s="2604">
        <f t="shared" si="1"/>
        <v>0</v>
      </c>
      <c r="J19" s="2627">
        <f>SUM(K19:M19)</f>
        <v>0</v>
      </c>
      <c r="K19" s="2615"/>
      <c r="L19" s="2614"/>
      <c r="M19" s="2616"/>
      <c r="N19" s="2626">
        <f>SUM(O19:Q19)</f>
        <v>0</v>
      </c>
      <c r="O19" s="2615"/>
      <c r="P19" s="2614"/>
      <c r="Q19" s="2616"/>
      <c r="R19" s="2626">
        <f>SUM(S19:U19)</f>
        <v>0</v>
      </c>
      <c r="S19" s="2615"/>
      <c r="T19" s="2614"/>
      <c r="U19" s="2616"/>
      <c r="V19" s="2626">
        <f>SUM(W19:Y19)</f>
        <v>0</v>
      </c>
      <c r="W19" s="2615"/>
      <c r="X19" s="2614"/>
      <c r="Y19" s="2616"/>
      <c r="Z19" s="2626">
        <f>SUM(AA19:AC19)</f>
        <v>0</v>
      </c>
      <c r="AA19" s="2615"/>
      <c r="AB19" s="2614"/>
      <c r="AC19" s="2613"/>
      <c r="AD19" s="2634"/>
    </row>
    <row r="20" spans="2:30" ht="18" customHeight="1">
      <c r="B20" s="2597"/>
      <c r="C20" s="2606"/>
      <c r="D20" s="2946" t="s">
        <v>4349</v>
      </c>
      <c r="E20" s="2947"/>
      <c r="F20" s="2618">
        <f t="shared" ref="F20:AC20" si="2">SUM(F21:F32)</f>
        <v>0</v>
      </c>
      <c r="G20" s="2617">
        <f t="shared" si="2"/>
        <v>0</v>
      </c>
      <c r="H20" s="2617">
        <f t="shared" si="2"/>
        <v>0</v>
      </c>
      <c r="I20" s="2617">
        <f t="shared" si="2"/>
        <v>0</v>
      </c>
      <c r="J20" s="2603">
        <f t="shared" si="2"/>
        <v>0</v>
      </c>
      <c r="K20" s="2617">
        <f t="shared" si="2"/>
        <v>0</v>
      </c>
      <c r="L20" s="2617">
        <f t="shared" si="2"/>
        <v>0</v>
      </c>
      <c r="M20" s="2633">
        <f t="shared" si="2"/>
        <v>0</v>
      </c>
      <c r="N20" s="2602">
        <f t="shared" si="2"/>
        <v>0</v>
      </c>
      <c r="O20" s="2617">
        <f t="shared" si="2"/>
        <v>0</v>
      </c>
      <c r="P20" s="2617">
        <f t="shared" si="2"/>
        <v>0</v>
      </c>
      <c r="Q20" s="2633">
        <f t="shared" si="2"/>
        <v>0</v>
      </c>
      <c r="R20" s="2602">
        <f t="shared" si="2"/>
        <v>0</v>
      </c>
      <c r="S20" s="2617">
        <f t="shared" si="2"/>
        <v>0</v>
      </c>
      <c r="T20" s="2617">
        <f t="shared" si="2"/>
        <v>0</v>
      </c>
      <c r="U20" s="2633">
        <f t="shared" si="2"/>
        <v>0</v>
      </c>
      <c r="V20" s="2602">
        <f t="shared" si="2"/>
        <v>0</v>
      </c>
      <c r="W20" s="2617">
        <f t="shared" si="2"/>
        <v>0</v>
      </c>
      <c r="X20" s="2617">
        <f t="shared" si="2"/>
        <v>0</v>
      </c>
      <c r="Y20" s="2633">
        <f t="shared" si="2"/>
        <v>0</v>
      </c>
      <c r="Z20" s="2602">
        <f t="shared" si="2"/>
        <v>0</v>
      </c>
      <c r="AA20" s="2617">
        <f t="shared" si="2"/>
        <v>0</v>
      </c>
      <c r="AB20" s="2617">
        <f t="shared" si="2"/>
        <v>0</v>
      </c>
      <c r="AC20" s="2632">
        <f t="shared" si="2"/>
        <v>0</v>
      </c>
      <c r="AD20" s="2631"/>
    </row>
    <row r="21" spans="2:30" ht="18" customHeight="1">
      <c r="B21" s="2597"/>
      <c r="C21" s="2606"/>
      <c r="D21" s="2629"/>
      <c r="E21" s="2628" t="s">
        <v>4348</v>
      </c>
      <c r="F21" s="2605">
        <f t="shared" ref="F21:F35" si="3">SUM(J21,N21,R21,V21,Z21)</f>
        <v>0</v>
      </c>
      <c r="G21" s="2604">
        <f t="shared" ref="G21:G35" si="4">SUM(K21,O21,S21,W21,AA21)</f>
        <v>0</v>
      </c>
      <c r="H21" s="2604">
        <f t="shared" ref="H21:H35" si="5">SUM(L21,P21,T21,X21,AB21)</f>
        <v>0</v>
      </c>
      <c r="I21" s="2604">
        <f t="shared" ref="I21:I35" si="6">SUM(M21,Q21,U21,Y21,AC21)</f>
        <v>0</v>
      </c>
      <c r="J21" s="2627">
        <f t="shared" ref="J21:J35" si="7">SUM(K21:M21)</f>
        <v>0</v>
      </c>
      <c r="K21" s="2609"/>
      <c r="L21" s="2608"/>
      <c r="M21" s="2610"/>
      <c r="N21" s="2626">
        <f t="shared" ref="N21:N35" si="8">SUM(O21:Q21)</f>
        <v>0</v>
      </c>
      <c r="O21" s="2609"/>
      <c r="P21" s="2608"/>
      <c r="Q21" s="2610"/>
      <c r="R21" s="2626">
        <f t="shared" ref="R21:R35" si="9">SUM(S21:U21)</f>
        <v>0</v>
      </c>
      <c r="S21" s="2609"/>
      <c r="T21" s="2608"/>
      <c r="U21" s="2610"/>
      <c r="V21" s="2626">
        <f t="shared" ref="V21:V35" si="10">SUM(W21:Y21)</f>
        <v>0</v>
      </c>
      <c r="W21" s="2609"/>
      <c r="X21" s="2608"/>
      <c r="Y21" s="2610"/>
      <c r="Z21" s="2626">
        <f t="shared" ref="Z21:Z35" si="11">SUM(AA21:AC21)</f>
        <v>0</v>
      </c>
      <c r="AA21" s="2609"/>
      <c r="AB21" s="2608"/>
      <c r="AC21" s="2599"/>
      <c r="AD21" s="2625"/>
    </row>
    <row r="22" spans="2:30" ht="18" customHeight="1">
      <c r="B22" s="2597"/>
      <c r="C22" s="2606"/>
      <c r="D22" s="2629"/>
      <c r="E22" s="2628" t="s">
        <v>4347</v>
      </c>
      <c r="F22" s="2605">
        <f t="shared" si="3"/>
        <v>0</v>
      </c>
      <c r="G22" s="2604">
        <f t="shared" si="4"/>
        <v>0</v>
      </c>
      <c r="H22" s="2604">
        <f t="shared" si="5"/>
        <v>0</v>
      </c>
      <c r="I22" s="2604">
        <f t="shared" si="6"/>
        <v>0</v>
      </c>
      <c r="J22" s="2627">
        <f t="shared" si="7"/>
        <v>0</v>
      </c>
      <c r="K22" s="2609"/>
      <c r="L22" s="2608"/>
      <c r="M22" s="2610"/>
      <c r="N22" s="2626">
        <f t="shared" si="8"/>
        <v>0</v>
      </c>
      <c r="O22" s="2609"/>
      <c r="P22" s="2608"/>
      <c r="Q22" s="2610"/>
      <c r="R22" s="2626">
        <f t="shared" si="9"/>
        <v>0</v>
      </c>
      <c r="S22" s="2609"/>
      <c r="T22" s="2608"/>
      <c r="U22" s="2610"/>
      <c r="V22" s="2626">
        <f t="shared" si="10"/>
        <v>0</v>
      </c>
      <c r="W22" s="2609"/>
      <c r="X22" s="2608"/>
      <c r="Y22" s="2610"/>
      <c r="Z22" s="2626">
        <f t="shared" si="11"/>
        <v>0</v>
      </c>
      <c r="AA22" s="2609"/>
      <c r="AB22" s="2608"/>
      <c r="AC22" s="2599"/>
      <c r="AD22" s="2625"/>
    </row>
    <row r="23" spans="2:30" ht="18" customHeight="1">
      <c r="B23" s="2597"/>
      <c r="C23" s="2606"/>
      <c r="D23" s="2629"/>
      <c r="E23" s="2628" t="s">
        <v>4346</v>
      </c>
      <c r="F23" s="2605">
        <f t="shared" si="3"/>
        <v>0</v>
      </c>
      <c r="G23" s="2604">
        <f t="shared" si="4"/>
        <v>0</v>
      </c>
      <c r="H23" s="2604">
        <f t="shared" si="5"/>
        <v>0</v>
      </c>
      <c r="I23" s="2604">
        <f t="shared" si="6"/>
        <v>0</v>
      </c>
      <c r="J23" s="2627">
        <f t="shared" si="7"/>
        <v>0</v>
      </c>
      <c r="K23" s="2609"/>
      <c r="L23" s="2608"/>
      <c r="M23" s="2610"/>
      <c r="N23" s="2626">
        <f t="shared" si="8"/>
        <v>0</v>
      </c>
      <c r="O23" s="2609"/>
      <c r="P23" s="2608"/>
      <c r="Q23" s="2610"/>
      <c r="R23" s="2626">
        <f t="shared" si="9"/>
        <v>0</v>
      </c>
      <c r="S23" s="2609"/>
      <c r="T23" s="2608"/>
      <c r="U23" s="2610"/>
      <c r="V23" s="2626">
        <f t="shared" si="10"/>
        <v>0</v>
      </c>
      <c r="W23" s="2609"/>
      <c r="X23" s="2608"/>
      <c r="Y23" s="2610"/>
      <c r="Z23" s="2626">
        <f t="shared" si="11"/>
        <v>0</v>
      </c>
      <c r="AA23" s="2609"/>
      <c r="AB23" s="2608"/>
      <c r="AC23" s="2599"/>
      <c r="AD23" s="2625"/>
    </row>
    <row r="24" spans="2:30" ht="18" customHeight="1">
      <c r="B24" s="2597"/>
      <c r="C24" s="2606"/>
      <c r="D24" s="2629"/>
      <c r="E24" s="2628" t="s">
        <v>4345</v>
      </c>
      <c r="F24" s="2605">
        <f t="shared" si="3"/>
        <v>0</v>
      </c>
      <c r="G24" s="2604">
        <f t="shared" si="4"/>
        <v>0</v>
      </c>
      <c r="H24" s="2604">
        <f t="shared" si="5"/>
        <v>0</v>
      </c>
      <c r="I24" s="2604">
        <f t="shared" si="6"/>
        <v>0</v>
      </c>
      <c r="J24" s="2627">
        <f t="shared" si="7"/>
        <v>0</v>
      </c>
      <c r="K24" s="2609"/>
      <c r="L24" s="2608"/>
      <c r="M24" s="2610"/>
      <c r="N24" s="2626">
        <f t="shared" si="8"/>
        <v>0</v>
      </c>
      <c r="O24" s="2609"/>
      <c r="P24" s="2608"/>
      <c r="Q24" s="2610"/>
      <c r="R24" s="2626">
        <f t="shared" si="9"/>
        <v>0</v>
      </c>
      <c r="S24" s="2609"/>
      <c r="T24" s="2608"/>
      <c r="U24" s="2610"/>
      <c r="V24" s="2626">
        <f t="shared" si="10"/>
        <v>0</v>
      </c>
      <c r="W24" s="2609"/>
      <c r="X24" s="2608"/>
      <c r="Y24" s="2610"/>
      <c r="Z24" s="2626">
        <f t="shared" si="11"/>
        <v>0</v>
      </c>
      <c r="AA24" s="2609"/>
      <c r="AB24" s="2608"/>
      <c r="AC24" s="2599"/>
      <c r="AD24" s="2625"/>
    </row>
    <row r="25" spans="2:30" ht="18" customHeight="1">
      <c r="B25" s="2597"/>
      <c r="C25" s="2606"/>
      <c r="D25" s="2629"/>
      <c r="E25" s="2628" t="s">
        <v>4344</v>
      </c>
      <c r="F25" s="2605">
        <f t="shared" si="3"/>
        <v>0</v>
      </c>
      <c r="G25" s="2604">
        <f t="shared" si="4"/>
        <v>0</v>
      </c>
      <c r="H25" s="2604">
        <f t="shared" si="5"/>
        <v>0</v>
      </c>
      <c r="I25" s="2604">
        <f t="shared" si="6"/>
        <v>0</v>
      </c>
      <c r="J25" s="2627">
        <f t="shared" si="7"/>
        <v>0</v>
      </c>
      <c r="K25" s="2609"/>
      <c r="L25" s="2608"/>
      <c r="M25" s="2610"/>
      <c r="N25" s="2626">
        <f t="shared" si="8"/>
        <v>0</v>
      </c>
      <c r="O25" s="2609"/>
      <c r="P25" s="2608"/>
      <c r="Q25" s="2610"/>
      <c r="R25" s="2626">
        <f t="shared" si="9"/>
        <v>0</v>
      </c>
      <c r="S25" s="2609"/>
      <c r="T25" s="2608"/>
      <c r="U25" s="2610"/>
      <c r="V25" s="2626">
        <f t="shared" si="10"/>
        <v>0</v>
      </c>
      <c r="W25" s="2609"/>
      <c r="X25" s="2608"/>
      <c r="Y25" s="2610"/>
      <c r="Z25" s="2626">
        <f t="shared" si="11"/>
        <v>0</v>
      </c>
      <c r="AA25" s="2609"/>
      <c r="AB25" s="2608"/>
      <c r="AC25" s="2599"/>
      <c r="AD25" s="2625"/>
    </row>
    <row r="26" spans="2:30" ht="18" customHeight="1">
      <c r="B26" s="2597"/>
      <c r="C26" s="2606"/>
      <c r="D26" s="2629"/>
      <c r="E26" s="2628" t="s">
        <v>4343</v>
      </c>
      <c r="F26" s="2605">
        <f t="shared" si="3"/>
        <v>0</v>
      </c>
      <c r="G26" s="2604">
        <f t="shared" si="4"/>
        <v>0</v>
      </c>
      <c r="H26" s="2604">
        <f t="shared" si="5"/>
        <v>0</v>
      </c>
      <c r="I26" s="2604">
        <f t="shared" si="6"/>
        <v>0</v>
      </c>
      <c r="J26" s="2627">
        <f t="shared" si="7"/>
        <v>0</v>
      </c>
      <c r="K26" s="2609"/>
      <c r="L26" s="2608"/>
      <c r="M26" s="2610"/>
      <c r="N26" s="2626">
        <f t="shared" si="8"/>
        <v>0</v>
      </c>
      <c r="O26" s="2609"/>
      <c r="P26" s="2608"/>
      <c r="Q26" s="2610"/>
      <c r="R26" s="2626">
        <f t="shared" si="9"/>
        <v>0</v>
      </c>
      <c r="S26" s="2609"/>
      <c r="T26" s="2608"/>
      <c r="U26" s="2610"/>
      <c r="V26" s="2626">
        <f t="shared" si="10"/>
        <v>0</v>
      </c>
      <c r="W26" s="2609"/>
      <c r="X26" s="2608"/>
      <c r="Y26" s="2610"/>
      <c r="Z26" s="2626">
        <f t="shared" si="11"/>
        <v>0</v>
      </c>
      <c r="AA26" s="2609"/>
      <c r="AB26" s="2608"/>
      <c r="AC26" s="2599"/>
      <c r="AD26" s="2625"/>
    </row>
    <row r="27" spans="2:30" ht="18" customHeight="1">
      <c r="B27" s="2597"/>
      <c r="C27" s="2606"/>
      <c r="D27" s="2629"/>
      <c r="E27" s="2628" t="s">
        <v>4342</v>
      </c>
      <c r="F27" s="2605">
        <f t="shared" si="3"/>
        <v>0</v>
      </c>
      <c r="G27" s="2604">
        <f t="shared" si="4"/>
        <v>0</v>
      </c>
      <c r="H27" s="2604">
        <f t="shared" si="5"/>
        <v>0</v>
      </c>
      <c r="I27" s="2604">
        <f t="shared" si="6"/>
        <v>0</v>
      </c>
      <c r="J27" s="2627">
        <f t="shared" si="7"/>
        <v>0</v>
      </c>
      <c r="K27" s="2609"/>
      <c r="L27" s="2608"/>
      <c r="M27" s="2610"/>
      <c r="N27" s="2626">
        <f t="shared" si="8"/>
        <v>0</v>
      </c>
      <c r="O27" s="2609"/>
      <c r="P27" s="2608"/>
      <c r="Q27" s="2610"/>
      <c r="R27" s="2626">
        <f t="shared" si="9"/>
        <v>0</v>
      </c>
      <c r="S27" s="2609"/>
      <c r="T27" s="2608"/>
      <c r="U27" s="2610"/>
      <c r="V27" s="2626">
        <f t="shared" si="10"/>
        <v>0</v>
      </c>
      <c r="W27" s="2609"/>
      <c r="X27" s="2608"/>
      <c r="Y27" s="2610"/>
      <c r="Z27" s="2626">
        <f t="shared" si="11"/>
        <v>0</v>
      </c>
      <c r="AA27" s="2609"/>
      <c r="AB27" s="2608"/>
      <c r="AC27" s="2599"/>
      <c r="AD27" s="2625"/>
    </row>
    <row r="28" spans="2:30" ht="18" customHeight="1">
      <c r="B28" s="2597"/>
      <c r="C28" s="2606"/>
      <c r="D28" s="2629"/>
      <c r="E28" s="2628" t="s">
        <v>4341</v>
      </c>
      <c r="F28" s="2605">
        <f t="shared" si="3"/>
        <v>0</v>
      </c>
      <c r="G28" s="2604">
        <f t="shared" si="4"/>
        <v>0</v>
      </c>
      <c r="H28" s="2604">
        <f t="shared" si="5"/>
        <v>0</v>
      </c>
      <c r="I28" s="2604">
        <f t="shared" si="6"/>
        <v>0</v>
      </c>
      <c r="J28" s="2627">
        <f t="shared" si="7"/>
        <v>0</v>
      </c>
      <c r="K28" s="2609"/>
      <c r="L28" s="2608"/>
      <c r="M28" s="2610"/>
      <c r="N28" s="2626">
        <f t="shared" si="8"/>
        <v>0</v>
      </c>
      <c r="O28" s="2609"/>
      <c r="P28" s="2608"/>
      <c r="Q28" s="2610"/>
      <c r="R28" s="2626">
        <f t="shared" si="9"/>
        <v>0</v>
      </c>
      <c r="S28" s="2609"/>
      <c r="T28" s="2608"/>
      <c r="U28" s="2610"/>
      <c r="V28" s="2626">
        <f t="shared" si="10"/>
        <v>0</v>
      </c>
      <c r="W28" s="2609"/>
      <c r="X28" s="2608"/>
      <c r="Y28" s="2610"/>
      <c r="Z28" s="2626">
        <f t="shared" si="11"/>
        <v>0</v>
      </c>
      <c r="AA28" s="2609"/>
      <c r="AB28" s="2608"/>
      <c r="AC28" s="2599"/>
      <c r="AD28" s="2625"/>
    </row>
    <row r="29" spans="2:30" ht="18" customHeight="1">
      <c r="B29" s="2597"/>
      <c r="C29" s="2606"/>
      <c r="D29" s="2629"/>
      <c r="E29" s="2628" t="s">
        <v>4340</v>
      </c>
      <c r="F29" s="2605">
        <f t="shared" si="3"/>
        <v>0</v>
      </c>
      <c r="G29" s="2604">
        <f t="shared" si="4"/>
        <v>0</v>
      </c>
      <c r="H29" s="2604">
        <f t="shared" si="5"/>
        <v>0</v>
      </c>
      <c r="I29" s="2604">
        <f t="shared" si="6"/>
        <v>0</v>
      </c>
      <c r="J29" s="2627">
        <f t="shared" si="7"/>
        <v>0</v>
      </c>
      <c r="K29" s="2609"/>
      <c r="L29" s="2608"/>
      <c r="M29" s="2610"/>
      <c r="N29" s="2626">
        <f t="shared" si="8"/>
        <v>0</v>
      </c>
      <c r="O29" s="2609"/>
      <c r="P29" s="2608"/>
      <c r="Q29" s="2610"/>
      <c r="R29" s="2626">
        <f t="shared" si="9"/>
        <v>0</v>
      </c>
      <c r="S29" s="2609"/>
      <c r="T29" s="2608"/>
      <c r="U29" s="2610"/>
      <c r="V29" s="2626">
        <f t="shared" si="10"/>
        <v>0</v>
      </c>
      <c r="W29" s="2609"/>
      <c r="X29" s="2608"/>
      <c r="Y29" s="2610"/>
      <c r="Z29" s="2626">
        <f t="shared" si="11"/>
        <v>0</v>
      </c>
      <c r="AA29" s="2609"/>
      <c r="AB29" s="2608"/>
      <c r="AC29" s="2599"/>
      <c r="AD29" s="2625"/>
    </row>
    <row r="30" spans="2:30" ht="18" customHeight="1">
      <c r="B30" s="2597"/>
      <c r="C30" s="2606"/>
      <c r="D30" s="2629"/>
      <c r="E30" s="2630" t="s">
        <v>4339</v>
      </c>
      <c r="F30" s="2605">
        <f t="shared" si="3"/>
        <v>0</v>
      </c>
      <c r="G30" s="2604">
        <f t="shared" si="4"/>
        <v>0</v>
      </c>
      <c r="H30" s="2604">
        <f t="shared" si="5"/>
        <v>0</v>
      </c>
      <c r="I30" s="2604">
        <f t="shared" si="6"/>
        <v>0</v>
      </c>
      <c r="J30" s="2627">
        <f t="shared" si="7"/>
        <v>0</v>
      </c>
      <c r="K30" s="2609"/>
      <c r="L30" s="2608"/>
      <c r="M30" s="2610"/>
      <c r="N30" s="2626">
        <f t="shared" si="8"/>
        <v>0</v>
      </c>
      <c r="O30" s="2609"/>
      <c r="P30" s="2608"/>
      <c r="Q30" s="2610"/>
      <c r="R30" s="2626">
        <f t="shared" si="9"/>
        <v>0</v>
      </c>
      <c r="S30" s="2609"/>
      <c r="T30" s="2608"/>
      <c r="U30" s="2610"/>
      <c r="V30" s="2626">
        <f t="shared" si="10"/>
        <v>0</v>
      </c>
      <c r="W30" s="2609"/>
      <c r="X30" s="2608"/>
      <c r="Y30" s="2610"/>
      <c r="Z30" s="2626">
        <f t="shared" si="11"/>
        <v>0</v>
      </c>
      <c r="AA30" s="2609"/>
      <c r="AB30" s="2608"/>
      <c r="AC30" s="2599"/>
      <c r="AD30" s="2625"/>
    </row>
    <row r="31" spans="2:30" ht="18" customHeight="1">
      <c r="B31" s="2597"/>
      <c r="C31" s="2606"/>
      <c r="D31" s="2629"/>
      <c r="E31" s="2630" t="s">
        <v>4338</v>
      </c>
      <c r="F31" s="2605">
        <f t="shared" si="3"/>
        <v>0</v>
      </c>
      <c r="G31" s="2604">
        <f t="shared" si="4"/>
        <v>0</v>
      </c>
      <c r="H31" s="2604">
        <f t="shared" si="5"/>
        <v>0</v>
      </c>
      <c r="I31" s="2604">
        <f t="shared" si="6"/>
        <v>0</v>
      </c>
      <c r="J31" s="2627">
        <f t="shared" si="7"/>
        <v>0</v>
      </c>
      <c r="K31" s="2609"/>
      <c r="L31" s="2608"/>
      <c r="M31" s="2610"/>
      <c r="N31" s="2626">
        <f t="shared" si="8"/>
        <v>0</v>
      </c>
      <c r="O31" s="2609"/>
      <c r="P31" s="2608"/>
      <c r="Q31" s="2610"/>
      <c r="R31" s="2626">
        <f t="shared" si="9"/>
        <v>0</v>
      </c>
      <c r="S31" s="2609"/>
      <c r="T31" s="2608"/>
      <c r="U31" s="2610"/>
      <c r="V31" s="2626">
        <f t="shared" si="10"/>
        <v>0</v>
      </c>
      <c r="W31" s="2609"/>
      <c r="X31" s="2608"/>
      <c r="Y31" s="2610"/>
      <c r="Z31" s="2626">
        <f t="shared" si="11"/>
        <v>0</v>
      </c>
      <c r="AA31" s="2609"/>
      <c r="AB31" s="2608"/>
      <c r="AC31" s="2599"/>
      <c r="AD31" s="2625"/>
    </row>
    <row r="32" spans="2:30" ht="18" customHeight="1">
      <c r="B32" s="2597"/>
      <c r="C32" s="2606"/>
      <c r="D32" s="2629"/>
      <c r="E32" s="2628" t="s">
        <v>4337</v>
      </c>
      <c r="F32" s="2605">
        <f t="shared" si="3"/>
        <v>0</v>
      </c>
      <c r="G32" s="2604">
        <f t="shared" si="4"/>
        <v>0</v>
      </c>
      <c r="H32" s="2604">
        <f t="shared" si="5"/>
        <v>0</v>
      </c>
      <c r="I32" s="2604">
        <f t="shared" si="6"/>
        <v>0</v>
      </c>
      <c r="J32" s="2627">
        <f t="shared" si="7"/>
        <v>0</v>
      </c>
      <c r="K32" s="2609"/>
      <c r="L32" s="2608"/>
      <c r="M32" s="2610"/>
      <c r="N32" s="2626">
        <f t="shared" si="8"/>
        <v>0</v>
      </c>
      <c r="O32" s="2609"/>
      <c r="P32" s="2608"/>
      <c r="Q32" s="2610"/>
      <c r="R32" s="2626">
        <f t="shared" si="9"/>
        <v>0</v>
      </c>
      <c r="S32" s="2609"/>
      <c r="T32" s="2608"/>
      <c r="U32" s="2610"/>
      <c r="V32" s="2626">
        <f t="shared" si="10"/>
        <v>0</v>
      </c>
      <c r="W32" s="2609"/>
      <c r="X32" s="2608"/>
      <c r="Y32" s="2610"/>
      <c r="Z32" s="2626">
        <f t="shared" si="11"/>
        <v>0</v>
      </c>
      <c r="AA32" s="2609"/>
      <c r="AB32" s="2608"/>
      <c r="AC32" s="2599"/>
      <c r="AD32" s="2625"/>
    </row>
    <row r="33" spans="2:30" ht="18" customHeight="1">
      <c r="B33" s="2597"/>
      <c r="C33" s="2606"/>
      <c r="D33" s="2946" t="s">
        <v>4336</v>
      </c>
      <c r="E33" s="2947"/>
      <c r="F33" s="2605">
        <f t="shared" si="3"/>
        <v>0</v>
      </c>
      <c r="G33" s="2604">
        <f t="shared" si="4"/>
        <v>0</v>
      </c>
      <c r="H33" s="2604">
        <f t="shared" si="5"/>
        <v>0</v>
      </c>
      <c r="I33" s="2604">
        <f t="shared" si="6"/>
        <v>0</v>
      </c>
      <c r="J33" s="2627">
        <f t="shared" si="7"/>
        <v>0</v>
      </c>
      <c r="K33" s="2609"/>
      <c r="L33" s="2608"/>
      <c r="M33" s="2610"/>
      <c r="N33" s="2626">
        <f t="shared" si="8"/>
        <v>0</v>
      </c>
      <c r="O33" s="2609"/>
      <c r="P33" s="2608"/>
      <c r="Q33" s="2610"/>
      <c r="R33" s="2626">
        <f t="shared" si="9"/>
        <v>0</v>
      </c>
      <c r="S33" s="2609"/>
      <c r="T33" s="2608"/>
      <c r="U33" s="2610"/>
      <c r="V33" s="2626">
        <f t="shared" si="10"/>
        <v>0</v>
      </c>
      <c r="W33" s="2609"/>
      <c r="X33" s="2608"/>
      <c r="Y33" s="2610"/>
      <c r="Z33" s="2626">
        <f t="shared" si="11"/>
        <v>0</v>
      </c>
      <c r="AA33" s="2609"/>
      <c r="AB33" s="2608"/>
      <c r="AC33" s="2599"/>
      <c r="AD33" s="2625"/>
    </row>
    <row r="34" spans="2:30" ht="18" customHeight="1">
      <c r="B34" s="2597"/>
      <c r="C34" s="2606"/>
      <c r="D34" s="2946" t="s">
        <v>4335</v>
      </c>
      <c r="E34" s="2947"/>
      <c r="F34" s="2605">
        <f t="shared" si="3"/>
        <v>0</v>
      </c>
      <c r="G34" s="2604">
        <f t="shared" si="4"/>
        <v>0</v>
      </c>
      <c r="H34" s="2604">
        <f t="shared" si="5"/>
        <v>0</v>
      </c>
      <c r="I34" s="2604">
        <f t="shared" si="6"/>
        <v>0</v>
      </c>
      <c r="J34" s="2627">
        <f t="shared" si="7"/>
        <v>0</v>
      </c>
      <c r="K34" s="2609"/>
      <c r="L34" s="2608"/>
      <c r="M34" s="2610"/>
      <c r="N34" s="2626">
        <f t="shared" si="8"/>
        <v>0</v>
      </c>
      <c r="O34" s="2609"/>
      <c r="P34" s="2608"/>
      <c r="Q34" s="2610"/>
      <c r="R34" s="2626">
        <f t="shared" si="9"/>
        <v>0</v>
      </c>
      <c r="S34" s="2609"/>
      <c r="T34" s="2608"/>
      <c r="U34" s="2610"/>
      <c r="V34" s="2626">
        <f t="shared" si="10"/>
        <v>0</v>
      </c>
      <c r="W34" s="2609"/>
      <c r="X34" s="2608"/>
      <c r="Y34" s="2610"/>
      <c r="Z34" s="2626">
        <f t="shared" si="11"/>
        <v>0</v>
      </c>
      <c r="AA34" s="2609"/>
      <c r="AB34" s="2608"/>
      <c r="AC34" s="2599"/>
      <c r="AD34" s="2625"/>
    </row>
    <row r="35" spans="2:30" ht="18" customHeight="1">
      <c r="B35" s="2597"/>
      <c r="C35" s="2606"/>
      <c r="D35" s="2946" t="s">
        <v>4334</v>
      </c>
      <c r="E35" s="2947"/>
      <c r="F35" s="2605">
        <f t="shared" si="3"/>
        <v>0</v>
      </c>
      <c r="G35" s="2604">
        <f t="shared" si="4"/>
        <v>0</v>
      </c>
      <c r="H35" s="2604">
        <f t="shared" si="5"/>
        <v>0</v>
      </c>
      <c r="I35" s="2604">
        <f t="shared" si="6"/>
        <v>0</v>
      </c>
      <c r="J35" s="2627">
        <f t="shared" si="7"/>
        <v>0</v>
      </c>
      <c r="K35" s="2609"/>
      <c r="L35" s="2608"/>
      <c r="M35" s="2610"/>
      <c r="N35" s="2626">
        <f t="shared" si="8"/>
        <v>0</v>
      </c>
      <c r="O35" s="2609"/>
      <c r="P35" s="2608"/>
      <c r="Q35" s="2610"/>
      <c r="R35" s="2626">
        <f t="shared" si="9"/>
        <v>0</v>
      </c>
      <c r="S35" s="2609"/>
      <c r="T35" s="2608"/>
      <c r="U35" s="2610"/>
      <c r="V35" s="2626">
        <f t="shared" si="10"/>
        <v>0</v>
      </c>
      <c r="W35" s="2609"/>
      <c r="X35" s="2608"/>
      <c r="Y35" s="2610"/>
      <c r="Z35" s="2626">
        <f t="shared" si="11"/>
        <v>0</v>
      </c>
      <c r="AA35" s="2609"/>
      <c r="AB35" s="2608"/>
      <c r="AC35" s="2599"/>
      <c r="AD35" s="2625"/>
    </row>
    <row r="36" spans="2:30" ht="18" customHeight="1">
      <c r="B36" s="2597"/>
      <c r="C36" s="2596" t="s">
        <v>4333</v>
      </c>
      <c r="D36" s="2595"/>
      <c r="E36" s="2594"/>
      <c r="F36" s="2624">
        <f t="shared" ref="F36:AC36" si="12">SUM(F14,F20,F33,F34,F35)</f>
        <v>0</v>
      </c>
      <c r="G36" s="2620">
        <f t="shared" si="12"/>
        <v>0</v>
      </c>
      <c r="H36" s="2620">
        <f t="shared" si="12"/>
        <v>0</v>
      </c>
      <c r="I36" s="2623">
        <f t="shared" si="12"/>
        <v>0</v>
      </c>
      <c r="J36" s="2621">
        <f t="shared" si="12"/>
        <v>0</v>
      </c>
      <c r="K36" s="2620">
        <f t="shared" si="12"/>
        <v>0</v>
      </c>
      <c r="L36" s="2620">
        <f t="shared" si="12"/>
        <v>0</v>
      </c>
      <c r="M36" s="2622">
        <f t="shared" si="12"/>
        <v>0</v>
      </c>
      <c r="N36" s="2621">
        <f t="shared" si="12"/>
        <v>0</v>
      </c>
      <c r="O36" s="2620">
        <f t="shared" si="12"/>
        <v>0</v>
      </c>
      <c r="P36" s="2620">
        <f t="shared" si="12"/>
        <v>0</v>
      </c>
      <c r="Q36" s="2622">
        <f t="shared" si="12"/>
        <v>0</v>
      </c>
      <c r="R36" s="2621">
        <f t="shared" si="12"/>
        <v>0</v>
      </c>
      <c r="S36" s="2620">
        <f t="shared" si="12"/>
        <v>0</v>
      </c>
      <c r="T36" s="2620">
        <f t="shared" si="12"/>
        <v>0</v>
      </c>
      <c r="U36" s="2622">
        <f t="shared" si="12"/>
        <v>0</v>
      </c>
      <c r="V36" s="2621">
        <f t="shared" si="12"/>
        <v>0</v>
      </c>
      <c r="W36" s="2620">
        <f t="shared" si="12"/>
        <v>0</v>
      </c>
      <c r="X36" s="2620">
        <f t="shared" si="12"/>
        <v>0</v>
      </c>
      <c r="Y36" s="2622">
        <f t="shared" si="12"/>
        <v>0</v>
      </c>
      <c r="Z36" s="2621">
        <f t="shared" si="12"/>
        <v>0</v>
      </c>
      <c r="AA36" s="2620">
        <f t="shared" si="12"/>
        <v>0</v>
      </c>
      <c r="AB36" s="2620">
        <f t="shared" si="12"/>
        <v>0</v>
      </c>
      <c r="AC36" s="2620">
        <f t="shared" si="12"/>
        <v>0</v>
      </c>
      <c r="AD36" s="2619"/>
    </row>
    <row r="37" spans="2:30" ht="18" customHeight="1">
      <c r="B37" s="2597"/>
      <c r="C37" s="2611" t="s">
        <v>78</v>
      </c>
      <c r="D37" s="2944" t="s">
        <v>4332</v>
      </c>
      <c r="E37" s="2945"/>
      <c r="F37" s="2618">
        <f t="shared" ref="F37:F47" si="13">SUM(J37,N37,R37,V37,Z37)</f>
        <v>0</v>
      </c>
      <c r="G37" s="2617">
        <f t="shared" ref="G37:G47" si="14">SUM(K37,O37,S37,W37,AA37)</f>
        <v>0</v>
      </c>
      <c r="H37" s="2617">
        <f t="shared" ref="H37:H47" si="15">SUM(L37,P37,T37,X37,AB37)</f>
        <v>0</v>
      </c>
      <c r="I37" s="2617">
        <f t="shared" ref="I37:I47" si="16">SUM(M37,Q37,U37,Y37,AC37)</f>
        <v>0</v>
      </c>
      <c r="J37" s="2603">
        <f t="shared" ref="J37:J47" si="17">SUM(K37:M37)</f>
        <v>0</v>
      </c>
      <c r="K37" s="2615"/>
      <c r="L37" s="2614"/>
      <c r="M37" s="2616"/>
      <c r="N37" s="2602">
        <f t="shared" ref="N37:N47" si="18">SUM(O37:Q37)</f>
        <v>0</v>
      </c>
      <c r="O37" s="2615"/>
      <c r="P37" s="2614"/>
      <c r="Q37" s="2616"/>
      <c r="R37" s="2602">
        <f t="shared" ref="R37:R47" si="19">SUM(S37:U37)</f>
        <v>0</v>
      </c>
      <c r="S37" s="2615"/>
      <c r="T37" s="2614"/>
      <c r="U37" s="2616"/>
      <c r="V37" s="2602">
        <f t="shared" ref="V37:V47" si="20">SUM(W37:Y37)</f>
        <v>0</v>
      </c>
      <c r="W37" s="2615"/>
      <c r="X37" s="2614"/>
      <c r="Y37" s="2616"/>
      <c r="Z37" s="2602">
        <f t="shared" ref="Z37:Z47" si="21">SUM(AA37:AC37)</f>
        <v>0</v>
      </c>
      <c r="AA37" s="2615"/>
      <c r="AB37" s="2614"/>
      <c r="AC37" s="2613"/>
      <c r="AD37" s="2612"/>
    </row>
    <row r="38" spans="2:30" ht="18" customHeight="1">
      <c r="B38" s="2597"/>
      <c r="C38" s="2611" t="s">
        <v>4331</v>
      </c>
      <c r="D38" s="2944" t="s">
        <v>4330</v>
      </c>
      <c r="E38" s="2945"/>
      <c r="F38" s="2605">
        <f t="shared" si="13"/>
        <v>0</v>
      </c>
      <c r="G38" s="2604">
        <f t="shared" si="14"/>
        <v>0</v>
      </c>
      <c r="H38" s="2604">
        <f t="shared" si="15"/>
        <v>0</v>
      </c>
      <c r="I38" s="2604">
        <f t="shared" si="16"/>
        <v>0</v>
      </c>
      <c r="J38" s="2603">
        <f t="shared" si="17"/>
        <v>0</v>
      </c>
      <c r="K38" s="2615"/>
      <c r="L38" s="2614"/>
      <c r="M38" s="2616"/>
      <c r="N38" s="2602">
        <f t="shared" si="18"/>
        <v>0</v>
      </c>
      <c r="O38" s="2615"/>
      <c r="P38" s="2614"/>
      <c r="Q38" s="2616"/>
      <c r="R38" s="2602">
        <f t="shared" si="19"/>
        <v>0</v>
      </c>
      <c r="S38" s="2615"/>
      <c r="T38" s="2614"/>
      <c r="U38" s="2616"/>
      <c r="V38" s="2602">
        <f t="shared" si="20"/>
        <v>0</v>
      </c>
      <c r="W38" s="2615"/>
      <c r="X38" s="2614"/>
      <c r="Y38" s="2616"/>
      <c r="Z38" s="2602">
        <f t="shared" si="21"/>
        <v>0</v>
      </c>
      <c r="AA38" s="2615"/>
      <c r="AB38" s="2614"/>
      <c r="AC38" s="2613"/>
      <c r="AD38" s="2612"/>
    </row>
    <row r="39" spans="2:30" ht="18" customHeight="1">
      <c r="B39" s="2597"/>
      <c r="C39" s="2611"/>
      <c r="D39" s="2944" t="s">
        <v>4329</v>
      </c>
      <c r="E39" s="2945"/>
      <c r="F39" s="2605">
        <f t="shared" si="13"/>
        <v>0</v>
      </c>
      <c r="G39" s="2604">
        <f t="shared" si="14"/>
        <v>0</v>
      </c>
      <c r="H39" s="2604">
        <f t="shared" si="15"/>
        <v>0</v>
      </c>
      <c r="I39" s="2604">
        <f t="shared" si="16"/>
        <v>0</v>
      </c>
      <c r="J39" s="2603">
        <f t="shared" si="17"/>
        <v>0</v>
      </c>
      <c r="K39" s="2609"/>
      <c r="L39" s="2608"/>
      <c r="M39" s="2610"/>
      <c r="N39" s="2602">
        <f t="shared" si="18"/>
        <v>0</v>
      </c>
      <c r="O39" s="2609"/>
      <c r="P39" s="2608"/>
      <c r="Q39" s="2610"/>
      <c r="R39" s="2602">
        <f t="shared" si="19"/>
        <v>0</v>
      </c>
      <c r="S39" s="2609"/>
      <c r="T39" s="2608"/>
      <c r="U39" s="2610"/>
      <c r="V39" s="2602">
        <f t="shared" si="20"/>
        <v>0</v>
      </c>
      <c r="W39" s="2609"/>
      <c r="X39" s="2608"/>
      <c r="Y39" s="2610"/>
      <c r="Z39" s="2602">
        <f t="shared" si="21"/>
        <v>0</v>
      </c>
      <c r="AA39" s="2609"/>
      <c r="AB39" s="2608"/>
      <c r="AC39" s="2599"/>
      <c r="AD39" s="2607"/>
    </row>
    <row r="40" spans="2:30" ht="18" customHeight="1">
      <c r="B40" s="2597"/>
      <c r="C40" s="2606"/>
      <c r="D40" s="2944" t="s">
        <v>4328</v>
      </c>
      <c r="E40" s="2945"/>
      <c r="F40" s="2605">
        <f t="shared" si="13"/>
        <v>0</v>
      </c>
      <c r="G40" s="2604">
        <f t="shared" si="14"/>
        <v>0</v>
      </c>
      <c r="H40" s="2604">
        <f t="shared" si="15"/>
        <v>0</v>
      </c>
      <c r="I40" s="2604">
        <f t="shared" si="16"/>
        <v>0</v>
      </c>
      <c r="J40" s="2603">
        <f t="shared" si="17"/>
        <v>0</v>
      </c>
      <c r="K40" s="2609"/>
      <c r="L40" s="2608"/>
      <c r="M40" s="2610"/>
      <c r="N40" s="2602">
        <f t="shared" si="18"/>
        <v>0</v>
      </c>
      <c r="O40" s="2609"/>
      <c r="P40" s="2608"/>
      <c r="Q40" s="2610"/>
      <c r="R40" s="2602">
        <f t="shared" si="19"/>
        <v>0</v>
      </c>
      <c r="S40" s="2609"/>
      <c r="T40" s="2608"/>
      <c r="U40" s="2610"/>
      <c r="V40" s="2602">
        <f t="shared" si="20"/>
        <v>0</v>
      </c>
      <c r="W40" s="2609"/>
      <c r="X40" s="2608"/>
      <c r="Y40" s="2610"/>
      <c r="Z40" s="2602">
        <f t="shared" si="21"/>
        <v>0</v>
      </c>
      <c r="AA40" s="2609"/>
      <c r="AB40" s="2608"/>
      <c r="AC40" s="2599"/>
      <c r="AD40" s="2607" t="s">
        <v>4327</v>
      </c>
    </row>
    <row r="41" spans="2:30" ht="18" customHeight="1">
      <c r="B41" s="2597"/>
      <c r="C41" s="2606"/>
      <c r="D41" s="2944" t="s">
        <v>4326</v>
      </c>
      <c r="E41" s="2945"/>
      <c r="F41" s="2605">
        <f t="shared" si="13"/>
        <v>0</v>
      </c>
      <c r="G41" s="2604">
        <f t="shared" si="14"/>
        <v>0</v>
      </c>
      <c r="H41" s="2604">
        <f t="shared" si="15"/>
        <v>0</v>
      </c>
      <c r="I41" s="2604">
        <f t="shared" si="16"/>
        <v>0</v>
      </c>
      <c r="J41" s="2603">
        <f t="shared" si="17"/>
        <v>0</v>
      </c>
      <c r="K41" s="2601"/>
      <c r="L41" s="2600"/>
      <c r="M41" s="2600"/>
      <c r="N41" s="2602">
        <f t="shared" si="18"/>
        <v>0</v>
      </c>
      <c r="O41" s="2601"/>
      <c r="P41" s="2600"/>
      <c r="Q41" s="2600"/>
      <c r="R41" s="2602">
        <f t="shared" si="19"/>
        <v>0</v>
      </c>
      <c r="S41" s="2601"/>
      <c r="T41" s="2600"/>
      <c r="U41" s="2600"/>
      <c r="V41" s="2602">
        <f t="shared" si="20"/>
        <v>0</v>
      </c>
      <c r="W41" s="2601"/>
      <c r="X41" s="2600"/>
      <c r="Y41" s="2600"/>
      <c r="Z41" s="2602">
        <f t="shared" si="21"/>
        <v>0</v>
      </c>
      <c r="AA41" s="2601"/>
      <c r="AB41" s="2600"/>
      <c r="AC41" s="2599"/>
      <c r="AD41" s="2598"/>
    </row>
    <row r="42" spans="2:30" ht="18" customHeight="1">
      <c r="B42" s="2597"/>
      <c r="C42" s="2606"/>
      <c r="D42" s="2944" t="s">
        <v>4325</v>
      </c>
      <c r="E42" s="2945"/>
      <c r="F42" s="2605">
        <f t="shared" si="13"/>
        <v>0</v>
      </c>
      <c r="G42" s="2604">
        <f t="shared" si="14"/>
        <v>0</v>
      </c>
      <c r="H42" s="2604">
        <f t="shared" si="15"/>
        <v>0</v>
      </c>
      <c r="I42" s="2604">
        <f t="shared" si="16"/>
        <v>0</v>
      </c>
      <c r="J42" s="2603">
        <f t="shared" si="17"/>
        <v>0</v>
      </c>
      <c r="K42" s="2601"/>
      <c r="L42" s="2600"/>
      <c r="M42" s="2600"/>
      <c r="N42" s="2602">
        <f t="shared" si="18"/>
        <v>0</v>
      </c>
      <c r="O42" s="2601"/>
      <c r="P42" s="2600"/>
      <c r="Q42" s="2600"/>
      <c r="R42" s="2602">
        <f t="shared" si="19"/>
        <v>0</v>
      </c>
      <c r="S42" s="2601"/>
      <c r="T42" s="2600"/>
      <c r="U42" s="2600"/>
      <c r="V42" s="2602">
        <f t="shared" si="20"/>
        <v>0</v>
      </c>
      <c r="W42" s="2601"/>
      <c r="X42" s="2600"/>
      <c r="Y42" s="2600"/>
      <c r="Z42" s="2602">
        <f t="shared" si="21"/>
        <v>0</v>
      </c>
      <c r="AA42" s="2601"/>
      <c r="AB42" s="2600"/>
      <c r="AC42" s="2599"/>
      <c r="AD42" s="2598"/>
    </row>
    <row r="43" spans="2:30" ht="18" customHeight="1">
      <c r="B43" s="2597"/>
      <c r="C43" s="2606"/>
      <c r="D43" s="2944" t="s">
        <v>4324</v>
      </c>
      <c r="E43" s="2945"/>
      <c r="F43" s="2605">
        <f t="shared" si="13"/>
        <v>0</v>
      </c>
      <c r="G43" s="2604">
        <f t="shared" si="14"/>
        <v>0</v>
      </c>
      <c r="H43" s="2604">
        <f t="shared" si="15"/>
        <v>0</v>
      </c>
      <c r="I43" s="2604">
        <f t="shared" si="16"/>
        <v>0</v>
      </c>
      <c r="J43" s="2603">
        <f t="shared" si="17"/>
        <v>0</v>
      </c>
      <c r="K43" s="2601"/>
      <c r="L43" s="2600"/>
      <c r="M43" s="2600"/>
      <c r="N43" s="2602">
        <f t="shared" si="18"/>
        <v>0</v>
      </c>
      <c r="O43" s="2601"/>
      <c r="P43" s="2600"/>
      <c r="Q43" s="2600"/>
      <c r="R43" s="2602">
        <f t="shared" si="19"/>
        <v>0</v>
      </c>
      <c r="S43" s="2601"/>
      <c r="T43" s="2600"/>
      <c r="U43" s="2600"/>
      <c r="V43" s="2602">
        <f t="shared" si="20"/>
        <v>0</v>
      </c>
      <c r="W43" s="2601"/>
      <c r="X43" s="2600"/>
      <c r="Y43" s="2600"/>
      <c r="Z43" s="2602">
        <f t="shared" si="21"/>
        <v>0</v>
      </c>
      <c r="AA43" s="2601"/>
      <c r="AB43" s="2600"/>
      <c r="AC43" s="2599"/>
      <c r="AD43" s="2598"/>
    </row>
    <row r="44" spans="2:30" ht="18" customHeight="1">
      <c r="B44" s="2597"/>
      <c r="C44" s="2606"/>
      <c r="D44" s="2944" t="s">
        <v>4323</v>
      </c>
      <c r="E44" s="2945"/>
      <c r="F44" s="2605">
        <f t="shared" si="13"/>
        <v>0</v>
      </c>
      <c r="G44" s="2604">
        <f t="shared" si="14"/>
        <v>0</v>
      </c>
      <c r="H44" s="2604">
        <f t="shared" si="15"/>
        <v>0</v>
      </c>
      <c r="I44" s="2604">
        <f t="shared" si="16"/>
        <v>0</v>
      </c>
      <c r="J44" s="2603">
        <f t="shared" si="17"/>
        <v>0</v>
      </c>
      <c r="K44" s="2601"/>
      <c r="L44" s="2600"/>
      <c r="M44" s="2600"/>
      <c r="N44" s="2602">
        <f t="shared" si="18"/>
        <v>0</v>
      </c>
      <c r="O44" s="2601"/>
      <c r="P44" s="2600"/>
      <c r="Q44" s="2600"/>
      <c r="R44" s="2602">
        <f t="shared" si="19"/>
        <v>0</v>
      </c>
      <c r="S44" s="2601"/>
      <c r="T44" s="2600"/>
      <c r="U44" s="2600"/>
      <c r="V44" s="2602">
        <f t="shared" si="20"/>
        <v>0</v>
      </c>
      <c r="W44" s="2601"/>
      <c r="X44" s="2600"/>
      <c r="Y44" s="2600"/>
      <c r="Z44" s="2602">
        <f t="shared" si="21"/>
        <v>0</v>
      </c>
      <c r="AA44" s="2601"/>
      <c r="AB44" s="2600"/>
      <c r="AC44" s="2599"/>
      <c r="AD44" s="2598"/>
    </row>
    <row r="45" spans="2:30" ht="18" customHeight="1">
      <c r="B45" s="2597"/>
      <c r="C45" s="2606"/>
      <c r="D45" s="2951" t="s">
        <v>4322</v>
      </c>
      <c r="E45" s="2952"/>
      <c r="F45" s="2605">
        <f t="shared" si="13"/>
        <v>0</v>
      </c>
      <c r="G45" s="2604">
        <f t="shared" si="14"/>
        <v>0</v>
      </c>
      <c r="H45" s="2604">
        <f t="shared" si="15"/>
        <v>0</v>
      </c>
      <c r="I45" s="2604">
        <f t="shared" si="16"/>
        <v>0</v>
      </c>
      <c r="J45" s="2603">
        <f t="shared" si="17"/>
        <v>0</v>
      </c>
      <c r="K45" s="2601"/>
      <c r="L45" s="2600"/>
      <c r="M45" s="2600"/>
      <c r="N45" s="2602">
        <f t="shared" si="18"/>
        <v>0</v>
      </c>
      <c r="O45" s="2601"/>
      <c r="P45" s="2600"/>
      <c r="Q45" s="2600"/>
      <c r="R45" s="2602">
        <f t="shared" si="19"/>
        <v>0</v>
      </c>
      <c r="S45" s="2601"/>
      <c r="T45" s="2600"/>
      <c r="U45" s="2600"/>
      <c r="V45" s="2602">
        <f t="shared" si="20"/>
        <v>0</v>
      </c>
      <c r="W45" s="2601"/>
      <c r="X45" s="2600"/>
      <c r="Y45" s="2600"/>
      <c r="Z45" s="2602">
        <f t="shared" si="21"/>
        <v>0</v>
      </c>
      <c r="AA45" s="2601"/>
      <c r="AB45" s="2600"/>
      <c r="AC45" s="2599"/>
      <c r="AD45" s="2598"/>
    </row>
    <row r="46" spans="2:30" ht="18" customHeight="1">
      <c r="B46" s="2597"/>
      <c r="C46" s="2606"/>
      <c r="D46" s="2951" t="s">
        <v>4321</v>
      </c>
      <c r="E46" s="2952"/>
      <c r="F46" s="2605">
        <f t="shared" si="13"/>
        <v>0</v>
      </c>
      <c r="G46" s="2604">
        <f t="shared" si="14"/>
        <v>0</v>
      </c>
      <c r="H46" s="2604">
        <f t="shared" si="15"/>
        <v>0</v>
      </c>
      <c r="I46" s="2604">
        <f t="shared" si="16"/>
        <v>0</v>
      </c>
      <c r="J46" s="2603">
        <f t="shared" si="17"/>
        <v>0</v>
      </c>
      <c r="K46" s="2601"/>
      <c r="L46" s="2600"/>
      <c r="M46" s="2600"/>
      <c r="N46" s="2602">
        <f t="shared" si="18"/>
        <v>0</v>
      </c>
      <c r="O46" s="2601"/>
      <c r="P46" s="2600"/>
      <c r="Q46" s="2600"/>
      <c r="R46" s="2602">
        <f t="shared" si="19"/>
        <v>0</v>
      </c>
      <c r="S46" s="2601"/>
      <c r="T46" s="2600"/>
      <c r="U46" s="2600"/>
      <c r="V46" s="2602">
        <f t="shared" si="20"/>
        <v>0</v>
      </c>
      <c r="W46" s="2601"/>
      <c r="X46" s="2600"/>
      <c r="Y46" s="2600"/>
      <c r="Z46" s="2602">
        <f t="shared" si="21"/>
        <v>0</v>
      </c>
      <c r="AA46" s="2601"/>
      <c r="AB46" s="2600"/>
      <c r="AC46" s="2599"/>
      <c r="AD46" s="2598"/>
    </row>
    <row r="47" spans="2:30" ht="18" customHeight="1">
      <c r="B47" s="2597"/>
      <c r="C47" s="2606"/>
      <c r="D47" s="2951" t="s">
        <v>4320</v>
      </c>
      <c r="E47" s="2952"/>
      <c r="F47" s="2605">
        <f t="shared" si="13"/>
        <v>0</v>
      </c>
      <c r="G47" s="2604">
        <f t="shared" si="14"/>
        <v>0</v>
      </c>
      <c r="H47" s="2604">
        <f t="shared" si="15"/>
        <v>0</v>
      </c>
      <c r="I47" s="2604">
        <f t="shared" si="16"/>
        <v>0</v>
      </c>
      <c r="J47" s="2603">
        <f t="shared" si="17"/>
        <v>0</v>
      </c>
      <c r="K47" s="2601"/>
      <c r="L47" s="2600"/>
      <c r="M47" s="2600"/>
      <c r="N47" s="2602">
        <f t="shared" si="18"/>
        <v>0</v>
      </c>
      <c r="O47" s="2601"/>
      <c r="P47" s="2600"/>
      <c r="Q47" s="2600"/>
      <c r="R47" s="2602">
        <f t="shared" si="19"/>
        <v>0</v>
      </c>
      <c r="S47" s="2601"/>
      <c r="T47" s="2600"/>
      <c r="U47" s="2600"/>
      <c r="V47" s="2602">
        <f t="shared" si="20"/>
        <v>0</v>
      </c>
      <c r="W47" s="2601"/>
      <c r="X47" s="2600"/>
      <c r="Y47" s="2600"/>
      <c r="Z47" s="2602">
        <f t="shared" si="21"/>
        <v>0</v>
      </c>
      <c r="AA47" s="2601"/>
      <c r="AB47" s="2600"/>
      <c r="AC47" s="2599"/>
      <c r="AD47" s="2598"/>
    </row>
    <row r="48" spans="2:30" ht="18" customHeight="1">
      <c r="B48" s="2597"/>
      <c r="C48" s="2596" t="s">
        <v>79</v>
      </c>
      <c r="D48" s="2595"/>
      <c r="E48" s="2594"/>
      <c r="F48" s="2593">
        <f t="shared" ref="F48:AC48" si="22">SUM(F37:F47)</f>
        <v>0</v>
      </c>
      <c r="G48" s="2588">
        <f t="shared" si="22"/>
        <v>0</v>
      </c>
      <c r="H48" s="2588">
        <f t="shared" si="22"/>
        <v>0</v>
      </c>
      <c r="I48" s="2587">
        <f t="shared" si="22"/>
        <v>0</v>
      </c>
      <c r="J48" s="2592">
        <f t="shared" si="22"/>
        <v>0</v>
      </c>
      <c r="K48" s="2588">
        <f t="shared" si="22"/>
        <v>0</v>
      </c>
      <c r="L48" s="2588">
        <f t="shared" si="22"/>
        <v>0</v>
      </c>
      <c r="M48" s="2591">
        <f t="shared" si="22"/>
        <v>0</v>
      </c>
      <c r="N48" s="2590">
        <f t="shared" si="22"/>
        <v>0</v>
      </c>
      <c r="O48" s="2588">
        <f t="shared" si="22"/>
        <v>0</v>
      </c>
      <c r="P48" s="2588">
        <f t="shared" si="22"/>
        <v>0</v>
      </c>
      <c r="Q48" s="2591">
        <f t="shared" si="22"/>
        <v>0</v>
      </c>
      <c r="R48" s="2590">
        <f t="shared" si="22"/>
        <v>0</v>
      </c>
      <c r="S48" s="2588">
        <f t="shared" si="22"/>
        <v>0</v>
      </c>
      <c r="T48" s="2588">
        <f t="shared" si="22"/>
        <v>0</v>
      </c>
      <c r="U48" s="2591">
        <f t="shared" si="22"/>
        <v>0</v>
      </c>
      <c r="V48" s="2590">
        <f t="shared" si="22"/>
        <v>0</v>
      </c>
      <c r="W48" s="2588">
        <f t="shared" si="22"/>
        <v>0</v>
      </c>
      <c r="X48" s="2588">
        <f t="shared" si="22"/>
        <v>0</v>
      </c>
      <c r="Y48" s="2588">
        <f t="shared" si="22"/>
        <v>0</v>
      </c>
      <c r="Z48" s="2589">
        <f t="shared" si="22"/>
        <v>0</v>
      </c>
      <c r="AA48" s="2588">
        <f t="shared" si="22"/>
        <v>0</v>
      </c>
      <c r="AB48" s="2588">
        <f t="shared" si="22"/>
        <v>0</v>
      </c>
      <c r="AC48" s="2587">
        <f t="shared" si="22"/>
        <v>0</v>
      </c>
      <c r="AD48" s="2586"/>
    </row>
    <row r="49" spans="1:30" ht="18" customHeight="1">
      <c r="B49" s="2585"/>
      <c r="C49" s="2584" t="s">
        <v>80</v>
      </c>
      <c r="D49" s="2583"/>
      <c r="E49" s="2582"/>
      <c r="F49" s="2581">
        <f t="shared" ref="F49:AC49" si="23">SUM(F36,F48)</f>
        <v>0</v>
      </c>
      <c r="G49" s="2578">
        <f t="shared" si="23"/>
        <v>0</v>
      </c>
      <c r="H49" s="2578">
        <f t="shared" si="23"/>
        <v>0</v>
      </c>
      <c r="I49" s="2577">
        <f t="shared" si="23"/>
        <v>0</v>
      </c>
      <c r="J49" s="2581">
        <f t="shared" si="23"/>
        <v>0</v>
      </c>
      <c r="K49" s="2578">
        <f t="shared" si="23"/>
        <v>0</v>
      </c>
      <c r="L49" s="2578">
        <f t="shared" si="23"/>
        <v>0</v>
      </c>
      <c r="M49" s="2580">
        <f t="shared" si="23"/>
        <v>0</v>
      </c>
      <c r="N49" s="2579">
        <f t="shared" si="23"/>
        <v>0</v>
      </c>
      <c r="O49" s="2578">
        <f t="shared" si="23"/>
        <v>0</v>
      </c>
      <c r="P49" s="2578">
        <f t="shared" si="23"/>
        <v>0</v>
      </c>
      <c r="Q49" s="2580">
        <f t="shared" si="23"/>
        <v>0</v>
      </c>
      <c r="R49" s="2579">
        <f t="shared" si="23"/>
        <v>0</v>
      </c>
      <c r="S49" s="2578">
        <f t="shared" si="23"/>
        <v>0</v>
      </c>
      <c r="T49" s="2578">
        <f t="shared" si="23"/>
        <v>0</v>
      </c>
      <c r="U49" s="2580">
        <f t="shared" si="23"/>
        <v>0</v>
      </c>
      <c r="V49" s="2579">
        <f t="shared" si="23"/>
        <v>0</v>
      </c>
      <c r="W49" s="2578">
        <f t="shared" si="23"/>
        <v>0</v>
      </c>
      <c r="X49" s="2578">
        <f t="shared" si="23"/>
        <v>0</v>
      </c>
      <c r="Y49" s="2580">
        <f t="shared" si="23"/>
        <v>0</v>
      </c>
      <c r="Z49" s="2579">
        <f t="shared" si="23"/>
        <v>0</v>
      </c>
      <c r="AA49" s="2578">
        <f t="shared" si="23"/>
        <v>0</v>
      </c>
      <c r="AB49" s="2578">
        <f t="shared" si="23"/>
        <v>0</v>
      </c>
      <c r="AC49" s="2577">
        <f t="shared" si="23"/>
        <v>0</v>
      </c>
      <c r="AD49" s="2576"/>
    </row>
    <row r="50" spans="1:30" ht="18" customHeight="1">
      <c r="B50" s="2698" t="s">
        <v>81</v>
      </c>
      <c r="C50" s="2699"/>
      <c r="D50" s="2700"/>
      <c r="E50" s="2700"/>
      <c r="F50" s="2701">
        <f>SUM(J50,N50,R50,V50,Z50)</f>
        <v>0</v>
      </c>
      <c r="G50" s="2702">
        <f>SUM(K50,O50,S50,W50,AA50)</f>
        <v>0</v>
      </c>
      <c r="H50" s="2702">
        <f>SUM(L50,P50,T50,X50,AB50)</f>
        <v>0</v>
      </c>
      <c r="I50" s="2703">
        <f>SUM(M50,Q50,U50,Y50,AC50)</f>
        <v>0</v>
      </c>
      <c r="J50" s="2704">
        <f t="shared" ref="J50:AC50" si="24">J49</f>
        <v>0</v>
      </c>
      <c r="K50" s="2702">
        <f t="shared" si="24"/>
        <v>0</v>
      </c>
      <c r="L50" s="2702">
        <f t="shared" si="24"/>
        <v>0</v>
      </c>
      <c r="M50" s="2705">
        <f t="shared" si="24"/>
        <v>0</v>
      </c>
      <c r="N50" s="2706">
        <f t="shared" si="24"/>
        <v>0</v>
      </c>
      <c r="O50" s="2702">
        <f t="shared" si="24"/>
        <v>0</v>
      </c>
      <c r="P50" s="2702">
        <f t="shared" si="24"/>
        <v>0</v>
      </c>
      <c r="Q50" s="2705">
        <f t="shared" si="24"/>
        <v>0</v>
      </c>
      <c r="R50" s="2706">
        <f t="shared" si="24"/>
        <v>0</v>
      </c>
      <c r="S50" s="2702">
        <f t="shared" si="24"/>
        <v>0</v>
      </c>
      <c r="T50" s="2702">
        <f t="shared" si="24"/>
        <v>0</v>
      </c>
      <c r="U50" s="2705">
        <f t="shared" si="24"/>
        <v>0</v>
      </c>
      <c r="V50" s="2706">
        <f t="shared" si="24"/>
        <v>0</v>
      </c>
      <c r="W50" s="2702">
        <f t="shared" si="24"/>
        <v>0</v>
      </c>
      <c r="X50" s="2702">
        <f t="shared" si="24"/>
        <v>0</v>
      </c>
      <c r="Y50" s="2705">
        <f t="shared" si="24"/>
        <v>0</v>
      </c>
      <c r="Z50" s="2706">
        <f t="shared" si="24"/>
        <v>0</v>
      </c>
      <c r="AA50" s="2702">
        <f t="shared" si="24"/>
        <v>0</v>
      </c>
      <c r="AB50" s="2702">
        <f t="shared" si="24"/>
        <v>0</v>
      </c>
      <c r="AC50" s="2703">
        <f t="shared" si="24"/>
        <v>0</v>
      </c>
      <c r="AD50" s="2707"/>
    </row>
    <row r="51" spans="1:30" ht="18" customHeight="1">
      <c r="B51" s="2575" t="s">
        <v>82</v>
      </c>
      <c r="C51" s="2574"/>
      <c r="D51" s="2708"/>
      <c r="E51" s="2708"/>
      <c r="F51" s="2709">
        <f t="shared" ref="F51:AC51" si="25">F50*$AD$51</f>
        <v>0</v>
      </c>
      <c r="G51" s="2710">
        <f t="shared" si="25"/>
        <v>0</v>
      </c>
      <c r="H51" s="2710">
        <f t="shared" si="25"/>
        <v>0</v>
      </c>
      <c r="I51" s="2711">
        <f t="shared" si="25"/>
        <v>0</v>
      </c>
      <c r="J51" s="2712">
        <f t="shared" si="25"/>
        <v>0</v>
      </c>
      <c r="K51" s="2710">
        <f t="shared" si="25"/>
        <v>0</v>
      </c>
      <c r="L51" s="2710">
        <f t="shared" si="25"/>
        <v>0</v>
      </c>
      <c r="M51" s="2713">
        <f t="shared" si="25"/>
        <v>0</v>
      </c>
      <c r="N51" s="2714">
        <f t="shared" si="25"/>
        <v>0</v>
      </c>
      <c r="O51" s="2710">
        <f t="shared" si="25"/>
        <v>0</v>
      </c>
      <c r="P51" s="2710">
        <f t="shared" si="25"/>
        <v>0</v>
      </c>
      <c r="Q51" s="2715">
        <f t="shared" si="25"/>
        <v>0</v>
      </c>
      <c r="R51" s="2714">
        <f t="shared" si="25"/>
        <v>0</v>
      </c>
      <c r="S51" s="2710">
        <f t="shared" si="25"/>
        <v>0</v>
      </c>
      <c r="T51" s="2710">
        <f t="shared" si="25"/>
        <v>0</v>
      </c>
      <c r="U51" s="2715">
        <f t="shared" si="25"/>
        <v>0</v>
      </c>
      <c r="V51" s="2714">
        <f t="shared" si="25"/>
        <v>0</v>
      </c>
      <c r="W51" s="2710">
        <f t="shared" si="25"/>
        <v>0</v>
      </c>
      <c r="X51" s="2710">
        <f t="shared" si="25"/>
        <v>0</v>
      </c>
      <c r="Y51" s="2715">
        <f t="shared" si="25"/>
        <v>0</v>
      </c>
      <c r="Z51" s="2714">
        <f t="shared" si="25"/>
        <v>0</v>
      </c>
      <c r="AA51" s="2710">
        <f t="shared" si="25"/>
        <v>0</v>
      </c>
      <c r="AB51" s="2710">
        <f t="shared" si="25"/>
        <v>0</v>
      </c>
      <c r="AC51" s="2711">
        <f t="shared" si="25"/>
        <v>0</v>
      </c>
      <c r="AD51" s="2716">
        <v>0.1</v>
      </c>
    </row>
    <row r="52" spans="1:30" ht="18" customHeight="1" thickBot="1">
      <c r="B52" s="2567" t="s">
        <v>83</v>
      </c>
      <c r="C52" s="2566"/>
      <c r="D52" s="2565"/>
      <c r="E52" s="2565"/>
      <c r="F52" s="2573">
        <f t="shared" ref="F52:AC52" si="26">SUM(F51,F50)</f>
        <v>0</v>
      </c>
      <c r="G52" s="2569">
        <f t="shared" si="26"/>
        <v>0</v>
      </c>
      <c r="H52" s="2569">
        <f t="shared" si="26"/>
        <v>0</v>
      </c>
      <c r="I52" s="2568">
        <f t="shared" si="26"/>
        <v>0</v>
      </c>
      <c r="J52" s="2572">
        <f t="shared" si="26"/>
        <v>0</v>
      </c>
      <c r="K52" s="2569">
        <f t="shared" si="26"/>
        <v>0</v>
      </c>
      <c r="L52" s="2569">
        <f t="shared" si="26"/>
        <v>0</v>
      </c>
      <c r="M52" s="2571">
        <f t="shared" si="26"/>
        <v>0</v>
      </c>
      <c r="N52" s="2570">
        <f t="shared" si="26"/>
        <v>0</v>
      </c>
      <c r="O52" s="2569">
        <f t="shared" si="26"/>
        <v>0</v>
      </c>
      <c r="P52" s="2569">
        <f t="shared" si="26"/>
        <v>0</v>
      </c>
      <c r="Q52" s="2571">
        <f t="shared" si="26"/>
        <v>0</v>
      </c>
      <c r="R52" s="2570">
        <f t="shared" si="26"/>
        <v>0</v>
      </c>
      <c r="S52" s="2569">
        <f t="shared" si="26"/>
        <v>0</v>
      </c>
      <c r="T52" s="2569">
        <f t="shared" si="26"/>
        <v>0</v>
      </c>
      <c r="U52" s="2571">
        <f t="shared" si="26"/>
        <v>0</v>
      </c>
      <c r="V52" s="2570">
        <f t="shared" si="26"/>
        <v>0</v>
      </c>
      <c r="W52" s="2569">
        <f t="shared" si="26"/>
        <v>0</v>
      </c>
      <c r="X52" s="2569">
        <f t="shared" si="26"/>
        <v>0</v>
      </c>
      <c r="Y52" s="2571">
        <f t="shared" si="26"/>
        <v>0</v>
      </c>
      <c r="Z52" s="2570">
        <f t="shared" si="26"/>
        <v>0</v>
      </c>
      <c r="AA52" s="2569">
        <f t="shared" si="26"/>
        <v>0</v>
      </c>
      <c r="AB52" s="2569">
        <f t="shared" si="26"/>
        <v>0</v>
      </c>
      <c r="AC52" s="2568">
        <f t="shared" si="26"/>
        <v>0</v>
      </c>
      <c r="AD52" s="2564"/>
    </row>
    <row r="53" spans="1:30" ht="18" customHeight="1" thickBot="1">
      <c r="B53" s="2567" t="s">
        <v>4420</v>
      </c>
      <c r="C53" s="2566"/>
      <c r="D53" s="2565"/>
      <c r="E53" s="2565"/>
      <c r="F53" s="2720">
        <f>IFERROR(F52/$F$52,0)</f>
        <v>0</v>
      </c>
      <c r="G53" s="2721">
        <f t="shared" ref="G53:I53" si="27">IFERROR(G52/$F$52,0)</f>
        <v>0</v>
      </c>
      <c r="H53" s="2721">
        <f t="shared" si="27"/>
        <v>0</v>
      </c>
      <c r="I53" s="2722">
        <f t="shared" si="27"/>
        <v>0</v>
      </c>
      <c r="J53" s="2720">
        <f>IFERROR(J52/$J$52,0)</f>
        <v>0</v>
      </c>
      <c r="K53" s="2721">
        <f t="shared" ref="K53:M53" si="28">IFERROR(K52/$J$52,0)</f>
        <v>0</v>
      </c>
      <c r="L53" s="2721">
        <f t="shared" si="28"/>
        <v>0</v>
      </c>
      <c r="M53" s="2723">
        <f t="shared" si="28"/>
        <v>0</v>
      </c>
      <c r="N53" s="2724">
        <f>IFERROR(N52/$N$52,0)</f>
        <v>0</v>
      </c>
      <c r="O53" s="2721">
        <f t="shared" ref="O53:Q53" si="29">IFERROR(O52/$N$52,0)</f>
        <v>0</v>
      </c>
      <c r="P53" s="2721">
        <f t="shared" si="29"/>
        <v>0</v>
      </c>
      <c r="Q53" s="2723">
        <f t="shared" si="29"/>
        <v>0</v>
      </c>
      <c r="R53" s="2724">
        <f>IFERROR(R52/$R$52,0)</f>
        <v>0</v>
      </c>
      <c r="S53" s="2721">
        <f t="shared" ref="S53:U53" si="30">IFERROR(S52/$R$52,0)</f>
        <v>0</v>
      </c>
      <c r="T53" s="2721">
        <f t="shared" si="30"/>
        <v>0</v>
      </c>
      <c r="U53" s="2723">
        <f t="shared" si="30"/>
        <v>0</v>
      </c>
      <c r="V53" s="2724">
        <f>IFERROR(V52/$V$52,0)</f>
        <v>0</v>
      </c>
      <c r="W53" s="2721">
        <f t="shared" ref="W53:Y53" si="31">IFERROR(W52/$V$52,0)</f>
        <v>0</v>
      </c>
      <c r="X53" s="2721">
        <f t="shared" si="31"/>
        <v>0</v>
      </c>
      <c r="Y53" s="2723">
        <f t="shared" si="31"/>
        <v>0</v>
      </c>
      <c r="Z53" s="2724">
        <f>IFERROR(Z52/$Z$52,0)</f>
        <v>0</v>
      </c>
      <c r="AA53" s="2721">
        <f t="shared" ref="AA53:AC53" si="32">IFERROR(AA52/$Z$52,0)</f>
        <v>0</v>
      </c>
      <c r="AB53" s="2721">
        <f t="shared" si="32"/>
        <v>0</v>
      </c>
      <c r="AC53" s="2722">
        <f t="shared" si="32"/>
        <v>0</v>
      </c>
      <c r="AD53" s="2564"/>
    </row>
    <row r="54" spans="1:30" ht="18" customHeight="1">
      <c r="F54" s="2563"/>
      <c r="G54" s="2563"/>
      <c r="H54" s="2563"/>
      <c r="I54" s="2563"/>
      <c r="J54" s="2563"/>
      <c r="K54" s="2563"/>
      <c r="L54" s="2563"/>
      <c r="M54" s="2563"/>
      <c r="N54" s="2563"/>
      <c r="O54" s="2563"/>
      <c r="P54" s="2563"/>
      <c r="Q54" s="2563"/>
      <c r="R54" s="2563"/>
      <c r="S54" s="2563"/>
      <c r="T54" s="2563"/>
      <c r="U54" s="2563"/>
      <c r="V54" s="2563"/>
      <c r="W54" s="2563"/>
      <c r="X54" s="2563"/>
      <c r="Y54" s="2563"/>
      <c r="Z54" s="2563"/>
      <c r="AA54" s="2563"/>
      <c r="AB54" s="2563"/>
      <c r="AC54" s="2563"/>
    </row>
    <row r="55" spans="1:30" s="2556" customFormat="1" ht="14.25">
      <c r="B55" s="2562" t="s">
        <v>4319</v>
      </c>
      <c r="C55" s="2561"/>
      <c r="D55" s="2560" t="s">
        <v>85</v>
      </c>
      <c r="E55" s="2559"/>
      <c r="F55" s="2558"/>
      <c r="G55" s="2557"/>
      <c r="H55" s="2557"/>
    </row>
    <row r="56" spans="1:30" s="2555" customFormat="1" ht="19.5" customHeight="1">
      <c r="A56" s="2950"/>
      <c r="B56" s="2950"/>
      <c r="C56" s="2950"/>
      <c r="D56" s="2950"/>
      <c r="E56" s="2950"/>
      <c r="F56" s="2950"/>
      <c r="G56" s="2950"/>
      <c r="H56" s="2950"/>
      <c r="I56" s="2950"/>
      <c r="J56" s="2950"/>
      <c r="K56" s="2950"/>
      <c r="L56" s="2950"/>
      <c r="M56" s="2950"/>
      <c r="N56" s="2950"/>
      <c r="O56" s="2950"/>
      <c r="P56" s="2950"/>
      <c r="Q56" s="2950"/>
      <c r="R56" s="2950"/>
      <c r="S56" s="2950"/>
    </row>
    <row r="57" spans="1:30" s="2555" customFormat="1" ht="19.5" customHeight="1"/>
    <row r="58" spans="1:30" s="2555" customFormat="1" ht="21" customHeight="1"/>
    <row r="59" spans="1:30" ht="18" customHeight="1"/>
    <row r="60" spans="1:30" ht="18" customHeight="1"/>
    <row r="61" spans="1:30" ht="18" customHeight="1"/>
    <row r="62" spans="1:30" ht="18" customHeight="1"/>
    <row r="63" spans="1:30" ht="18" customHeight="1"/>
    <row r="64" spans="1:30" ht="18" customHeight="1"/>
    <row r="65" ht="18" customHeight="1"/>
    <row r="66" ht="18" customHeight="1"/>
    <row r="67" ht="18" customHeight="1"/>
    <row r="68" ht="18" customHeight="1"/>
    <row r="69" ht="18" customHeight="1"/>
  </sheetData>
  <mergeCells count="38">
    <mergeCell ref="D39:E39"/>
    <mergeCell ref="A56:S56"/>
    <mergeCell ref="D44:E44"/>
    <mergeCell ref="D40:E40"/>
    <mergeCell ref="D41:E41"/>
    <mergeCell ref="D42:E42"/>
    <mergeCell ref="D45:E45"/>
    <mergeCell ref="D46:E46"/>
    <mergeCell ref="D47:E47"/>
    <mergeCell ref="D43:E43"/>
    <mergeCell ref="AA12:AB12"/>
    <mergeCell ref="D38:E38"/>
    <mergeCell ref="R12:R13"/>
    <mergeCell ref="S12:T12"/>
    <mergeCell ref="D37:E37"/>
    <mergeCell ref="O12:P12"/>
    <mergeCell ref="Q12:Q13"/>
    <mergeCell ref="D35:E35"/>
    <mergeCell ref="D14:E14"/>
    <mergeCell ref="D20:E20"/>
    <mergeCell ref="D33:E33"/>
    <mergeCell ref="D34:E34"/>
    <mergeCell ref="B2:AD2"/>
    <mergeCell ref="B11:E12"/>
    <mergeCell ref="AD11:AD13"/>
    <mergeCell ref="F12:F13"/>
    <mergeCell ref="G12:H12"/>
    <mergeCell ref="I12:I13"/>
    <mergeCell ref="J12:J13"/>
    <mergeCell ref="K12:L12"/>
    <mergeCell ref="M12:M13"/>
    <mergeCell ref="N12:N13"/>
    <mergeCell ref="AC12:AC13"/>
    <mergeCell ref="U12:U13"/>
    <mergeCell ref="V12:V13"/>
    <mergeCell ref="W12:X12"/>
    <mergeCell ref="Y12:Y13"/>
    <mergeCell ref="Z12:Z13"/>
  </mergeCells>
  <phoneticPr fontId="3"/>
  <printOptions horizontalCentered="1" verticalCentered="1"/>
  <pageMargins left="0.39370078740157483" right="0.19685039370078741" top="0.59055118110236227" bottom="0.39370078740157483" header="0.51181102362204722" footer="0.51181102362204722"/>
  <pageSetup paperSize="8" scale="50" orientation="landscape" r:id="rId1"/>
  <headerFooter alignWithMargins="0">
    <oddHeader>&amp;R&amp;"ＭＳ 明朝,標準"（&amp;A）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B1:AH55"/>
  <sheetViews>
    <sheetView view="pageBreakPreview" zoomScale="80" zoomScaleNormal="75" zoomScaleSheetLayoutView="80" workbookViewId="0">
      <selection activeCell="H40" sqref="H40"/>
    </sheetView>
  </sheetViews>
  <sheetFormatPr defaultColWidth="12.125" defaultRowHeight="17.25"/>
  <cols>
    <col min="1" max="1" width="4" style="2554" customWidth="1"/>
    <col min="2" max="2" width="12.125" style="2554"/>
    <col min="3" max="3" width="11.125" style="2554" customWidth="1"/>
    <col min="4" max="4" width="2.25" style="2554" customWidth="1"/>
    <col min="5" max="5" width="36.625" style="2554" customWidth="1"/>
    <col min="6" max="23" width="12.5" style="2554" customWidth="1"/>
    <col min="24" max="24" width="35.125" style="2554" customWidth="1"/>
    <col min="25" max="262" width="12.125" style="2554"/>
    <col min="263" max="263" width="4" style="2554" customWidth="1"/>
    <col min="264" max="264" width="12.125" style="2554"/>
    <col min="265" max="265" width="16.75" style="2554" customWidth="1"/>
    <col min="266" max="266" width="4.125" style="2554" customWidth="1"/>
    <col min="267" max="267" width="27.375" style="2554" customWidth="1"/>
    <col min="268" max="279" width="12.5" style="2554" customWidth="1"/>
    <col min="280" max="280" width="35.125" style="2554" customWidth="1"/>
    <col min="281" max="518" width="12.125" style="2554"/>
    <col min="519" max="519" width="4" style="2554" customWidth="1"/>
    <col min="520" max="520" width="12.125" style="2554"/>
    <col min="521" max="521" width="16.75" style="2554" customWidth="1"/>
    <col min="522" max="522" width="4.125" style="2554" customWidth="1"/>
    <col min="523" max="523" width="27.375" style="2554" customWidth="1"/>
    <col min="524" max="535" width="12.5" style="2554" customWidth="1"/>
    <col min="536" max="536" width="35.125" style="2554" customWidth="1"/>
    <col min="537" max="774" width="12.125" style="2554"/>
    <col min="775" max="775" width="4" style="2554" customWidth="1"/>
    <col min="776" max="776" width="12.125" style="2554"/>
    <col min="777" max="777" width="16.75" style="2554" customWidth="1"/>
    <col min="778" max="778" width="4.125" style="2554" customWidth="1"/>
    <col min="779" max="779" width="27.375" style="2554" customWidth="1"/>
    <col min="780" max="791" width="12.5" style="2554" customWidth="1"/>
    <col min="792" max="792" width="35.125" style="2554" customWidth="1"/>
    <col min="793" max="1030" width="12.125" style="2554"/>
    <col min="1031" max="1031" width="4" style="2554" customWidth="1"/>
    <col min="1032" max="1032" width="12.125" style="2554"/>
    <col min="1033" max="1033" width="16.75" style="2554" customWidth="1"/>
    <col min="1034" max="1034" width="4.125" style="2554" customWidth="1"/>
    <col min="1035" max="1035" width="27.375" style="2554" customWidth="1"/>
    <col min="1036" max="1047" width="12.5" style="2554" customWidth="1"/>
    <col min="1048" max="1048" width="35.125" style="2554" customWidth="1"/>
    <col min="1049" max="1286" width="12.125" style="2554"/>
    <col min="1287" max="1287" width="4" style="2554" customWidth="1"/>
    <col min="1288" max="1288" width="12.125" style="2554"/>
    <col min="1289" max="1289" width="16.75" style="2554" customWidth="1"/>
    <col min="1290" max="1290" width="4.125" style="2554" customWidth="1"/>
    <col min="1291" max="1291" width="27.375" style="2554" customWidth="1"/>
    <col min="1292" max="1303" width="12.5" style="2554" customWidth="1"/>
    <col min="1304" max="1304" width="35.125" style="2554" customWidth="1"/>
    <col min="1305" max="1542" width="12.125" style="2554"/>
    <col min="1543" max="1543" width="4" style="2554" customWidth="1"/>
    <col min="1544" max="1544" width="12.125" style="2554"/>
    <col min="1545" max="1545" width="16.75" style="2554" customWidth="1"/>
    <col min="1546" max="1546" width="4.125" style="2554" customWidth="1"/>
    <col min="1547" max="1547" width="27.375" style="2554" customWidth="1"/>
    <col min="1548" max="1559" width="12.5" style="2554" customWidth="1"/>
    <col min="1560" max="1560" width="35.125" style="2554" customWidth="1"/>
    <col min="1561" max="1798" width="12.125" style="2554"/>
    <col min="1799" max="1799" width="4" style="2554" customWidth="1"/>
    <col min="1800" max="1800" width="12.125" style="2554"/>
    <col min="1801" max="1801" width="16.75" style="2554" customWidth="1"/>
    <col min="1802" max="1802" width="4.125" style="2554" customWidth="1"/>
    <col min="1803" max="1803" width="27.375" style="2554" customWidth="1"/>
    <col min="1804" max="1815" width="12.5" style="2554" customWidth="1"/>
    <col min="1816" max="1816" width="35.125" style="2554" customWidth="1"/>
    <col min="1817" max="2054" width="12.125" style="2554"/>
    <col min="2055" max="2055" width="4" style="2554" customWidth="1"/>
    <col min="2056" max="2056" width="12.125" style="2554"/>
    <col min="2057" max="2057" width="16.75" style="2554" customWidth="1"/>
    <col min="2058" max="2058" width="4.125" style="2554" customWidth="1"/>
    <col min="2059" max="2059" width="27.375" style="2554" customWidth="1"/>
    <col min="2060" max="2071" width="12.5" style="2554" customWidth="1"/>
    <col min="2072" max="2072" width="35.125" style="2554" customWidth="1"/>
    <col min="2073" max="2310" width="12.125" style="2554"/>
    <col min="2311" max="2311" width="4" style="2554" customWidth="1"/>
    <col min="2312" max="2312" width="12.125" style="2554"/>
    <col min="2313" max="2313" width="16.75" style="2554" customWidth="1"/>
    <col min="2314" max="2314" width="4.125" style="2554" customWidth="1"/>
    <col min="2315" max="2315" width="27.375" style="2554" customWidth="1"/>
    <col min="2316" max="2327" width="12.5" style="2554" customWidth="1"/>
    <col min="2328" max="2328" width="35.125" style="2554" customWidth="1"/>
    <col min="2329" max="2566" width="12.125" style="2554"/>
    <col min="2567" max="2567" width="4" style="2554" customWidth="1"/>
    <col min="2568" max="2568" width="12.125" style="2554"/>
    <col min="2569" max="2569" width="16.75" style="2554" customWidth="1"/>
    <col min="2570" max="2570" width="4.125" style="2554" customWidth="1"/>
    <col min="2571" max="2571" width="27.375" style="2554" customWidth="1"/>
    <col min="2572" max="2583" width="12.5" style="2554" customWidth="1"/>
    <col min="2584" max="2584" width="35.125" style="2554" customWidth="1"/>
    <col min="2585" max="2822" width="12.125" style="2554"/>
    <col min="2823" max="2823" width="4" style="2554" customWidth="1"/>
    <col min="2824" max="2824" width="12.125" style="2554"/>
    <col min="2825" max="2825" width="16.75" style="2554" customWidth="1"/>
    <col min="2826" max="2826" width="4.125" style="2554" customWidth="1"/>
    <col min="2827" max="2827" width="27.375" style="2554" customWidth="1"/>
    <col min="2828" max="2839" width="12.5" style="2554" customWidth="1"/>
    <col min="2840" max="2840" width="35.125" style="2554" customWidth="1"/>
    <col min="2841" max="3078" width="12.125" style="2554"/>
    <col min="3079" max="3079" width="4" style="2554" customWidth="1"/>
    <col min="3080" max="3080" width="12.125" style="2554"/>
    <col min="3081" max="3081" width="16.75" style="2554" customWidth="1"/>
    <col min="3082" max="3082" width="4.125" style="2554" customWidth="1"/>
    <col min="3083" max="3083" width="27.375" style="2554" customWidth="1"/>
    <col min="3084" max="3095" width="12.5" style="2554" customWidth="1"/>
    <col min="3096" max="3096" width="35.125" style="2554" customWidth="1"/>
    <col min="3097" max="3334" width="12.125" style="2554"/>
    <col min="3335" max="3335" width="4" style="2554" customWidth="1"/>
    <col min="3336" max="3336" width="12.125" style="2554"/>
    <col min="3337" max="3337" width="16.75" style="2554" customWidth="1"/>
    <col min="3338" max="3338" width="4.125" style="2554" customWidth="1"/>
    <col min="3339" max="3339" width="27.375" style="2554" customWidth="1"/>
    <col min="3340" max="3351" width="12.5" style="2554" customWidth="1"/>
    <col min="3352" max="3352" width="35.125" style="2554" customWidth="1"/>
    <col min="3353" max="3590" width="12.125" style="2554"/>
    <col min="3591" max="3591" width="4" style="2554" customWidth="1"/>
    <col min="3592" max="3592" width="12.125" style="2554"/>
    <col min="3593" max="3593" width="16.75" style="2554" customWidth="1"/>
    <col min="3594" max="3594" width="4.125" style="2554" customWidth="1"/>
    <col min="3595" max="3595" width="27.375" style="2554" customWidth="1"/>
    <col min="3596" max="3607" width="12.5" style="2554" customWidth="1"/>
    <col min="3608" max="3608" width="35.125" style="2554" customWidth="1"/>
    <col min="3609" max="3846" width="12.125" style="2554"/>
    <col min="3847" max="3847" width="4" style="2554" customWidth="1"/>
    <col min="3848" max="3848" width="12.125" style="2554"/>
    <col min="3849" max="3849" width="16.75" style="2554" customWidth="1"/>
    <col min="3850" max="3850" width="4.125" style="2554" customWidth="1"/>
    <col min="3851" max="3851" width="27.375" style="2554" customWidth="1"/>
    <col min="3852" max="3863" width="12.5" style="2554" customWidth="1"/>
    <col min="3864" max="3864" width="35.125" style="2554" customWidth="1"/>
    <col min="3865" max="4102" width="12.125" style="2554"/>
    <col min="4103" max="4103" width="4" style="2554" customWidth="1"/>
    <col min="4104" max="4104" width="12.125" style="2554"/>
    <col min="4105" max="4105" width="16.75" style="2554" customWidth="1"/>
    <col min="4106" max="4106" width="4.125" style="2554" customWidth="1"/>
    <col min="4107" max="4107" width="27.375" style="2554" customWidth="1"/>
    <col min="4108" max="4119" width="12.5" style="2554" customWidth="1"/>
    <col min="4120" max="4120" width="35.125" style="2554" customWidth="1"/>
    <col min="4121" max="4358" width="12.125" style="2554"/>
    <col min="4359" max="4359" width="4" style="2554" customWidth="1"/>
    <col min="4360" max="4360" width="12.125" style="2554"/>
    <col min="4361" max="4361" width="16.75" style="2554" customWidth="1"/>
    <col min="4362" max="4362" width="4.125" style="2554" customWidth="1"/>
    <col min="4363" max="4363" width="27.375" style="2554" customWidth="1"/>
    <col min="4364" max="4375" width="12.5" style="2554" customWidth="1"/>
    <col min="4376" max="4376" width="35.125" style="2554" customWidth="1"/>
    <col min="4377" max="4614" width="12.125" style="2554"/>
    <col min="4615" max="4615" width="4" style="2554" customWidth="1"/>
    <col min="4616" max="4616" width="12.125" style="2554"/>
    <col min="4617" max="4617" width="16.75" style="2554" customWidth="1"/>
    <col min="4618" max="4618" width="4.125" style="2554" customWidth="1"/>
    <col min="4619" max="4619" width="27.375" style="2554" customWidth="1"/>
    <col min="4620" max="4631" width="12.5" style="2554" customWidth="1"/>
    <col min="4632" max="4632" width="35.125" style="2554" customWidth="1"/>
    <col min="4633" max="4870" width="12.125" style="2554"/>
    <col min="4871" max="4871" width="4" style="2554" customWidth="1"/>
    <col min="4872" max="4872" width="12.125" style="2554"/>
    <col min="4873" max="4873" width="16.75" style="2554" customWidth="1"/>
    <col min="4874" max="4874" width="4.125" style="2554" customWidth="1"/>
    <col min="4875" max="4875" width="27.375" style="2554" customWidth="1"/>
    <col min="4876" max="4887" width="12.5" style="2554" customWidth="1"/>
    <col min="4888" max="4888" width="35.125" style="2554" customWidth="1"/>
    <col min="4889" max="5126" width="12.125" style="2554"/>
    <col min="5127" max="5127" width="4" style="2554" customWidth="1"/>
    <col min="5128" max="5128" width="12.125" style="2554"/>
    <col min="5129" max="5129" width="16.75" style="2554" customWidth="1"/>
    <col min="5130" max="5130" width="4.125" style="2554" customWidth="1"/>
    <col min="5131" max="5131" width="27.375" style="2554" customWidth="1"/>
    <col min="5132" max="5143" width="12.5" style="2554" customWidth="1"/>
    <col min="5144" max="5144" width="35.125" style="2554" customWidth="1"/>
    <col min="5145" max="5382" width="12.125" style="2554"/>
    <col min="5383" max="5383" width="4" style="2554" customWidth="1"/>
    <col min="5384" max="5384" width="12.125" style="2554"/>
    <col min="5385" max="5385" width="16.75" style="2554" customWidth="1"/>
    <col min="5386" max="5386" width="4.125" style="2554" customWidth="1"/>
    <col min="5387" max="5387" width="27.375" style="2554" customWidth="1"/>
    <col min="5388" max="5399" width="12.5" style="2554" customWidth="1"/>
    <col min="5400" max="5400" width="35.125" style="2554" customWidth="1"/>
    <col min="5401" max="5638" width="12.125" style="2554"/>
    <col min="5639" max="5639" width="4" style="2554" customWidth="1"/>
    <col min="5640" max="5640" width="12.125" style="2554"/>
    <col min="5641" max="5641" width="16.75" style="2554" customWidth="1"/>
    <col min="5642" max="5642" width="4.125" style="2554" customWidth="1"/>
    <col min="5643" max="5643" width="27.375" style="2554" customWidth="1"/>
    <col min="5644" max="5655" width="12.5" style="2554" customWidth="1"/>
    <col min="5656" max="5656" width="35.125" style="2554" customWidth="1"/>
    <col min="5657" max="5894" width="12.125" style="2554"/>
    <col min="5895" max="5895" width="4" style="2554" customWidth="1"/>
    <col min="5896" max="5896" width="12.125" style="2554"/>
    <col min="5897" max="5897" width="16.75" style="2554" customWidth="1"/>
    <col min="5898" max="5898" width="4.125" style="2554" customWidth="1"/>
    <col min="5899" max="5899" width="27.375" style="2554" customWidth="1"/>
    <col min="5900" max="5911" width="12.5" style="2554" customWidth="1"/>
    <col min="5912" max="5912" width="35.125" style="2554" customWidth="1"/>
    <col min="5913" max="6150" width="12.125" style="2554"/>
    <col min="6151" max="6151" width="4" style="2554" customWidth="1"/>
    <col min="6152" max="6152" width="12.125" style="2554"/>
    <col min="6153" max="6153" width="16.75" style="2554" customWidth="1"/>
    <col min="6154" max="6154" width="4.125" style="2554" customWidth="1"/>
    <col min="6155" max="6155" width="27.375" style="2554" customWidth="1"/>
    <col min="6156" max="6167" width="12.5" style="2554" customWidth="1"/>
    <col min="6168" max="6168" width="35.125" style="2554" customWidth="1"/>
    <col min="6169" max="6406" width="12.125" style="2554"/>
    <col min="6407" max="6407" width="4" style="2554" customWidth="1"/>
    <col min="6408" max="6408" width="12.125" style="2554"/>
    <col min="6409" max="6409" width="16.75" style="2554" customWidth="1"/>
    <col min="6410" max="6410" width="4.125" style="2554" customWidth="1"/>
    <col min="6411" max="6411" width="27.375" style="2554" customWidth="1"/>
    <col min="6412" max="6423" width="12.5" style="2554" customWidth="1"/>
    <col min="6424" max="6424" width="35.125" style="2554" customWidth="1"/>
    <col min="6425" max="6662" width="12.125" style="2554"/>
    <col min="6663" max="6663" width="4" style="2554" customWidth="1"/>
    <col min="6664" max="6664" width="12.125" style="2554"/>
    <col min="6665" max="6665" width="16.75" style="2554" customWidth="1"/>
    <col min="6666" max="6666" width="4.125" style="2554" customWidth="1"/>
    <col min="6667" max="6667" width="27.375" style="2554" customWidth="1"/>
    <col min="6668" max="6679" width="12.5" style="2554" customWidth="1"/>
    <col min="6680" max="6680" width="35.125" style="2554" customWidth="1"/>
    <col min="6681" max="6918" width="12.125" style="2554"/>
    <col min="6919" max="6919" width="4" style="2554" customWidth="1"/>
    <col min="6920" max="6920" width="12.125" style="2554"/>
    <col min="6921" max="6921" width="16.75" style="2554" customWidth="1"/>
    <col min="6922" max="6922" width="4.125" style="2554" customWidth="1"/>
    <col min="6923" max="6923" width="27.375" style="2554" customWidth="1"/>
    <col min="6924" max="6935" width="12.5" style="2554" customWidth="1"/>
    <col min="6936" max="6936" width="35.125" style="2554" customWidth="1"/>
    <col min="6937" max="7174" width="12.125" style="2554"/>
    <col min="7175" max="7175" width="4" style="2554" customWidth="1"/>
    <col min="7176" max="7176" width="12.125" style="2554"/>
    <col min="7177" max="7177" width="16.75" style="2554" customWidth="1"/>
    <col min="7178" max="7178" width="4.125" style="2554" customWidth="1"/>
    <col min="7179" max="7179" width="27.375" style="2554" customWidth="1"/>
    <col min="7180" max="7191" width="12.5" style="2554" customWidth="1"/>
    <col min="7192" max="7192" width="35.125" style="2554" customWidth="1"/>
    <col min="7193" max="7430" width="12.125" style="2554"/>
    <col min="7431" max="7431" width="4" style="2554" customWidth="1"/>
    <col min="7432" max="7432" width="12.125" style="2554"/>
    <col min="7433" max="7433" width="16.75" style="2554" customWidth="1"/>
    <col min="7434" max="7434" width="4.125" style="2554" customWidth="1"/>
    <col min="7435" max="7435" width="27.375" style="2554" customWidth="1"/>
    <col min="7436" max="7447" width="12.5" style="2554" customWidth="1"/>
    <col min="7448" max="7448" width="35.125" style="2554" customWidth="1"/>
    <col min="7449" max="7686" width="12.125" style="2554"/>
    <col min="7687" max="7687" width="4" style="2554" customWidth="1"/>
    <col min="7688" max="7688" width="12.125" style="2554"/>
    <col min="7689" max="7689" width="16.75" style="2554" customWidth="1"/>
    <col min="7690" max="7690" width="4.125" style="2554" customWidth="1"/>
    <col min="7691" max="7691" width="27.375" style="2554" customWidth="1"/>
    <col min="7692" max="7703" width="12.5" style="2554" customWidth="1"/>
    <col min="7704" max="7704" width="35.125" style="2554" customWidth="1"/>
    <col min="7705" max="7942" width="12.125" style="2554"/>
    <col min="7943" max="7943" width="4" style="2554" customWidth="1"/>
    <col min="7944" max="7944" width="12.125" style="2554"/>
    <col min="7945" max="7945" width="16.75" style="2554" customWidth="1"/>
    <col min="7946" max="7946" width="4.125" style="2554" customWidth="1"/>
    <col min="7947" max="7947" width="27.375" style="2554" customWidth="1"/>
    <col min="7948" max="7959" width="12.5" style="2554" customWidth="1"/>
    <col min="7960" max="7960" width="35.125" style="2554" customWidth="1"/>
    <col min="7961" max="8198" width="12.125" style="2554"/>
    <col min="8199" max="8199" width="4" style="2554" customWidth="1"/>
    <col min="8200" max="8200" width="12.125" style="2554"/>
    <col min="8201" max="8201" width="16.75" style="2554" customWidth="1"/>
    <col min="8202" max="8202" width="4.125" style="2554" customWidth="1"/>
    <col min="8203" max="8203" width="27.375" style="2554" customWidth="1"/>
    <col min="8204" max="8215" width="12.5" style="2554" customWidth="1"/>
    <col min="8216" max="8216" width="35.125" style="2554" customWidth="1"/>
    <col min="8217" max="8454" width="12.125" style="2554"/>
    <col min="8455" max="8455" width="4" style="2554" customWidth="1"/>
    <col min="8456" max="8456" width="12.125" style="2554"/>
    <col min="8457" max="8457" width="16.75" style="2554" customWidth="1"/>
    <col min="8458" max="8458" width="4.125" style="2554" customWidth="1"/>
    <col min="8459" max="8459" width="27.375" style="2554" customWidth="1"/>
    <col min="8460" max="8471" width="12.5" style="2554" customWidth="1"/>
    <col min="8472" max="8472" width="35.125" style="2554" customWidth="1"/>
    <col min="8473" max="8710" width="12.125" style="2554"/>
    <col min="8711" max="8711" width="4" style="2554" customWidth="1"/>
    <col min="8712" max="8712" width="12.125" style="2554"/>
    <col min="8713" max="8713" width="16.75" style="2554" customWidth="1"/>
    <col min="8714" max="8714" width="4.125" style="2554" customWidth="1"/>
    <col min="8715" max="8715" width="27.375" style="2554" customWidth="1"/>
    <col min="8716" max="8727" width="12.5" style="2554" customWidth="1"/>
    <col min="8728" max="8728" width="35.125" style="2554" customWidth="1"/>
    <col min="8729" max="8966" width="12.125" style="2554"/>
    <col min="8967" max="8967" width="4" style="2554" customWidth="1"/>
    <col min="8968" max="8968" width="12.125" style="2554"/>
    <col min="8969" max="8969" width="16.75" style="2554" customWidth="1"/>
    <col min="8970" max="8970" width="4.125" style="2554" customWidth="1"/>
    <col min="8971" max="8971" width="27.375" style="2554" customWidth="1"/>
    <col min="8972" max="8983" width="12.5" style="2554" customWidth="1"/>
    <col min="8984" max="8984" width="35.125" style="2554" customWidth="1"/>
    <col min="8985" max="9222" width="12.125" style="2554"/>
    <col min="9223" max="9223" width="4" style="2554" customWidth="1"/>
    <col min="9224" max="9224" width="12.125" style="2554"/>
    <col min="9225" max="9225" width="16.75" style="2554" customWidth="1"/>
    <col min="9226" max="9226" width="4.125" style="2554" customWidth="1"/>
    <col min="9227" max="9227" width="27.375" style="2554" customWidth="1"/>
    <col min="9228" max="9239" width="12.5" style="2554" customWidth="1"/>
    <col min="9240" max="9240" width="35.125" style="2554" customWidth="1"/>
    <col min="9241" max="9478" width="12.125" style="2554"/>
    <col min="9479" max="9479" width="4" style="2554" customWidth="1"/>
    <col min="9480" max="9480" width="12.125" style="2554"/>
    <col min="9481" max="9481" width="16.75" style="2554" customWidth="1"/>
    <col min="9482" max="9482" width="4.125" style="2554" customWidth="1"/>
    <col min="9483" max="9483" width="27.375" style="2554" customWidth="1"/>
    <col min="9484" max="9495" width="12.5" style="2554" customWidth="1"/>
    <col min="9496" max="9496" width="35.125" style="2554" customWidth="1"/>
    <col min="9497" max="9734" width="12.125" style="2554"/>
    <col min="9735" max="9735" width="4" style="2554" customWidth="1"/>
    <col min="9736" max="9736" width="12.125" style="2554"/>
    <col min="9737" max="9737" width="16.75" style="2554" customWidth="1"/>
    <col min="9738" max="9738" width="4.125" style="2554" customWidth="1"/>
    <col min="9739" max="9739" width="27.375" style="2554" customWidth="1"/>
    <col min="9740" max="9751" width="12.5" style="2554" customWidth="1"/>
    <col min="9752" max="9752" width="35.125" style="2554" customWidth="1"/>
    <col min="9753" max="9990" width="12.125" style="2554"/>
    <col min="9991" max="9991" width="4" style="2554" customWidth="1"/>
    <col min="9992" max="9992" width="12.125" style="2554"/>
    <col min="9993" max="9993" width="16.75" style="2554" customWidth="1"/>
    <col min="9994" max="9994" width="4.125" style="2554" customWidth="1"/>
    <col min="9995" max="9995" width="27.375" style="2554" customWidth="1"/>
    <col min="9996" max="10007" width="12.5" style="2554" customWidth="1"/>
    <col min="10008" max="10008" width="35.125" style="2554" customWidth="1"/>
    <col min="10009" max="10246" width="12.125" style="2554"/>
    <col min="10247" max="10247" width="4" style="2554" customWidth="1"/>
    <col min="10248" max="10248" width="12.125" style="2554"/>
    <col min="10249" max="10249" width="16.75" style="2554" customWidth="1"/>
    <col min="10250" max="10250" width="4.125" style="2554" customWidth="1"/>
    <col min="10251" max="10251" width="27.375" style="2554" customWidth="1"/>
    <col min="10252" max="10263" width="12.5" style="2554" customWidth="1"/>
    <col min="10264" max="10264" width="35.125" style="2554" customWidth="1"/>
    <col min="10265" max="10502" width="12.125" style="2554"/>
    <col min="10503" max="10503" width="4" style="2554" customWidth="1"/>
    <col min="10504" max="10504" width="12.125" style="2554"/>
    <col min="10505" max="10505" width="16.75" style="2554" customWidth="1"/>
    <col min="10506" max="10506" width="4.125" style="2554" customWidth="1"/>
    <col min="10507" max="10507" width="27.375" style="2554" customWidth="1"/>
    <col min="10508" max="10519" width="12.5" style="2554" customWidth="1"/>
    <col min="10520" max="10520" width="35.125" style="2554" customWidth="1"/>
    <col min="10521" max="10758" width="12.125" style="2554"/>
    <col min="10759" max="10759" width="4" style="2554" customWidth="1"/>
    <col min="10760" max="10760" width="12.125" style="2554"/>
    <col min="10761" max="10761" width="16.75" style="2554" customWidth="1"/>
    <col min="10762" max="10762" width="4.125" style="2554" customWidth="1"/>
    <col min="10763" max="10763" width="27.375" style="2554" customWidth="1"/>
    <col min="10764" max="10775" width="12.5" style="2554" customWidth="1"/>
    <col min="10776" max="10776" width="35.125" style="2554" customWidth="1"/>
    <col min="10777" max="11014" width="12.125" style="2554"/>
    <col min="11015" max="11015" width="4" style="2554" customWidth="1"/>
    <col min="11016" max="11016" width="12.125" style="2554"/>
    <col min="11017" max="11017" width="16.75" style="2554" customWidth="1"/>
    <col min="11018" max="11018" width="4.125" style="2554" customWidth="1"/>
    <col min="11019" max="11019" width="27.375" style="2554" customWidth="1"/>
    <col min="11020" max="11031" width="12.5" style="2554" customWidth="1"/>
    <col min="11032" max="11032" width="35.125" style="2554" customWidth="1"/>
    <col min="11033" max="11270" width="12.125" style="2554"/>
    <col min="11271" max="11271" width="4" style="2554" customWidth="1"/>
    <col min="11272" max="11272" width="12.125" style="2554"/>
    <col min="11273" max="11273" width="16.75" style="2554" customWidth="1"/>
    <col min="11274" max="11274" width="4.125" style="2554" customWidth="1"/>
    <col min="11275" max="11275" width="27.375" style="2554" customWidth="1"/>
    <col min="11276" max="11287" width="12.5" style="2554" customWidth="1"/>
    <col min="11288" max="11288" width="35.125" style="2554" customWidth="1"/>
    <col min="11289" max="11526" width="12.125" style="2554"/>
    <col min="11527" max="11527" width="4" style="2554" customWidth="1"/>
    <col min="11528" max="11528" width="12.125" style="2554"/>
    <col min="11529" max="11529" width="16.75" style="2554" customWidth="1"/>
    <col min="11530" max="11530" width="4.125" style="2554" customWidth="1"/>
    <col min="11531" max="11531" width="27.375" style="2554" customWidth="1"/>
    <col min="11532" max="11543" width="12.5" style="2554" customWidth="1"/>
    <col min="11544" max="11544" width="35.125" style="2554" customWidth="1"/>
    <col min="11545" max="11782" width="12.125" style="2554"/>
    <col min="11783" max="11783" width="4" style="2554" customWidth="1"/>
    <col min="11784" max="11784" width="12.125" style="2554"/>
    <col min="11785" max="11785" width="16.75" style="2554" customWidth="1"/>
    <col min="11786" max="11786" width="4.125" style="2554" customWidth="1"/>
    <col min="11787" max="11787" width="27.375" style="2554" customWidth="1"/>
    <col min="11788" max="11799" width="12.5" style="2554" customWidth="1"/>
    <col min="11800" max="11800" width="35.125" style="2554" customWidth="1"/>
    <col min="11801" max="12038" width="12.125" style="2554"/>
    <col min="12039" max="12039" width="4" style="2554" customWidth="1"/>
    <col min="12040" max="12040" width="12.125" style="2554"/>
    <col min="12041" max="12041" width="16.75" style="2554" customWidth="1"/>
    <col min="12042" max="12042" width="4.125" style="2554" customWidth="1"/>
    <col min="12043" max="12043" width="27.375" style="2554" customWidth="1"/>
    <col min="12044" max="12055" width="12.5" style="2554" customWidth="1"/>
    <col min="12056" max="12056" width="35.125" style="2554" customWidth="1"/>
    <col min="12057" max="12294" width="12.125" style="2554"/>
    <col min="12295" max="12295" width="4" style="2554" customWidth="1"/>
    <col min="12296" max="12296" width="12.125" style="2554"/>
    <col min="12297" max="12297" width="16.75" style="2554" customWidth="1"/>
    <col min="12298" max="12298" width="4.125" style="2554" customWidth="1"/>
    <col min="12299" max="12299" width="27.375" style="2554" customWidth="1"/>
    <col min="12300" max="12311" width="12.5" style="2554" customWidth="1"/>
    <col min="12312" max="12312" width="35.125" style="2554" customWidth="1"/>
    <col min="12313" max="12550" width="12.125" style="2554"/>
    <col min="12551" max="12551" width="4" style="2554" customWidth="1"/>
    <col min="12552" max="12552" width="12.125" style="2554"/>
    <col min="12553" max="12553" width="16.75" style="2554" customWidth="1"/>
    <col min="12554" max="12554" width="4.125" style="2554" customWidth="1"/>
    <col min="12555" max="12555" width="27.375" style="2554" customWidth="1"/>
    <col min="12556" max="12567" width="12.5" style="2554" customWidth="1"/>
    <col min="12568" max="12568" width="35.125" style="2554" customWidth="1"/>
    <col min="12569" max="12806" width="12.125" style="2554"/>
    <col min="12807" max="12807" width="4" style="2554" customWidth="1"/>
    <col min="12808" max="12808" width="12.125" style="2554"/>
    <col min="12809" max="12809" width="16.75" style="2554" customWidth="1"/>
    <col min="12810" max="12810" width="4.125" style="2554" customWidth="1"/>
    <col min="12811" max="12811" width="27.375" style="2554" customWidth="1"/>
    <col min="12812" max="12823" width="12.5" style="2554" customWidth="1"/>
    <col min="12824" max="12824" width="35.125" style="2554" customWidth="1"/>
    <col min="12825" max="13062" width="12.125" style="2554"/>
    <col min="13063" max="13063" width="4" style="2554" customWidth="1"/>
    <col min="13064" max="13064" width="12.125" style="2554"/>
    <col min="13065" max="13065" width="16.75" style="2554" customWidth="1"/>
    <col min="13066" max="13066" width="4.125" style="2554" customWidth="1"/>
    <col min="13067" max="13067" width="27.375" style="2554" customWidth="1"/>
    <col min="13068" max="13079" width="12.5" style="2554" customWidth="1"/>
    <col min="13080" max="13080" width="35.125" style="2554" customWidth="1"/>
    <col min="13081" max="13318" width="12.125" style="2554"/>
    <col min="13319" max="13319" width="4" style="2554" customWidth="1"/>
    <col min="13320" max="13320" width="12.125" style="2554"/>
    <col min="13321" max="13321" width="16.75" style="2554" customWidth="1"/>
    <col min="13322" max="13322" width="4.125" style="2554" customWidth="1"/>
    <col min="13323" max="13323" width="27.375" style="2554" customWidth="1"/>
    <col min="13324" max="13335" width="12.5" style="2554" customWidth="1"/>
    <col min="13336" max="13336" width="35.125" style="2554" customWidth="1"/>
    <col min="13337" max="13574" width="12.125" style="2554"/>
    <col min="13575" max="13575" width="4" style="2554" customWidth="1"/>
    <col min="13576" max="13576" width="12.125" style="2554"/>
    <col min="13577" max="13577" width="16.75" style="2554" customWidth="1"/>
    <col min="13578" max="13578" width="4.125" style="2554" customWidth="1"/>
    <col min="13579" max="13579" width="27.375" style="2554" customWidth="1"/>
    <col min="13580" max="13591" width="12.5" style="2554" customWidth="1"/>
    <col min="13592" max="13592" width="35.125" style="2554" customWidth="1"/>
    <col min="13593" max="13830" width="12.125" style="2554"/>
    <col min="13831" max="13831" width="4" style="2554" customWidth="1"/>
    <col min="13832" max="13832" width="12.125" style="2554"/>
    <col min="13833" max="13833" width="16.75" style="2554" customWidth="1"/>
    <col min="13834" max="13834" width="4.125" style="2554" customWidth="1"/>
    <col min="13835" max="13835" width="27.375" style="2554" customWidth="1"/>
    <col min="13836" max="13847" width="12.5" style="2554" customWidth="1"/>
    <col min="13848" max="13848" width="35.125" style="2554" customWidth="1"/>
    <col min="13849" max="14086" width="12.125" style="2554"/>
    <col min="14087" max="14087" width="4" style="2554" customWidth="1"/>
    <col min="14088" max="14088" width="12.125" style="2554"/>
    <col min="14089" max="14089" width="16.75" style="2554" customWidth="1"/>
    <col min="14090" max="14090" width="4.125" style="2554" customWidth="1"/>
    <col min="14091" max="14091" width="27.375" style="2554" customWidth="1"/>
    <col min="14092" max="14103" width="12.5" style="2554" customWidth="1"/>
    <col min="14104" max="14104" width="35.125" style="2554" customWidth="1"/>
    <col min="14105" max="14342" width="12.125" style="2554"/>
    <col min="14343" max="14343" width="4" style="2554" customWidth="1"/>
    <col min="14344" max="14344" width="12.125" style="2554"/>
    <col min="14345" max="14345" width="16.75" style="2554" customWidth="1"/>
    <col min="14346" max="14346" width="4.125" style="2554" customWidth="1"/>
    <col min="14347" max="14347" width="27.375" style="2554" customWidth="1"/>
    <col min="14348" max="14359" width="12.5" style="2554" customWidth="1"/>
    <col min="14360" max="14360" width="35.125" style="2554" customWidth="1"/>
    <col min="14361" max="14598" width="12.125" style="2554"/>
    <col min="14599" max="14599" width="4" style="2554" customWidth="1"/>
    <col min="14600" max="14600" width="12.125" style="2554"/>
    <col min="14601" max="14601" width="16.75" style="2554" customWidth="1"/>
    <col min="14602" max="14602" width="4.125" style="2554" customWidth="1"/>
    <col min="14603" max="14603" width="27.375" style="2554" customWidth="1"/>
    <col min="14604" max="14615" width="12.5" style="2554" customWidth="1"/>
    <col min="14616" max="14616" width="35.125" style="2554" customWidth="1"/>
    <col min="14617" max="14854" width="12.125" style="2554"/>
    <col min="14855" max="14855" width="4" style="2554" customWidth="1"/>
    <col min="14856" max="14856" width="12.125" style="2554"/>
    <col min="14857" max="14857" width="16.75" style="2554" customWidth="1"/>
    <col min="14858" max="14858" width="4.125" style="2554" customWidth="1"/>
    <col min="14859" max="14859" width="27.375" style="2554" customWidth="1"/>
    <col min="14860" max="14871" width="12.5" style="2554" customWidth="1"/>
    <col min="14872" max="14872" width="35.125" style="2554" customWidth="1"/>
    <col min="14873" max="15110" width="12.125" style="2554"/>
    <col min="15111" max="15111" width="4" style="2554" customWidth="1"/>
    <col min="15112" max="15112" width="12.125" style="2554"/>
    <col min="15113" max="15113" width="16.75" style="2554" customWidth="1"/>
    <col min="15114" max="15114" width="4.125" style="2554" customWidth="1"/>
    <col min="15115" max="15115" width="27.375" style="2554" customWidth="1"/>
    <col min="15116" max="15127" width="12.5" style="2554" customWidth="1"/>
    <col min="15128" max="15128" width="35.125" style="2554" customWidth="1"/>
    <col min="15129" max="15366" width="12.125" style="2554"/>
    <col min="15367" max="15367" width="4" style="2554" customWidth="1"/>
    <col min="15368" max="15368" width="12.125" style="2554"/>
    <col min="15369" max="15369" width="16.75" style="2554" customWidth="1"/>
    <col min="15370" max="15370" width="4.125" style="2554" customWidth="1"/>
    <col min="15371" max="15371" width="27.375" style="2554" customWidth="1"/>
    <col min="15372" max="15383" width="12.5" style="2554" customWidth="1"/>
    <col min="15384" max="15384" width="35.125" style="2554" customWidth="1"/>
    <col min="15385" max="15622" width="12.125" style="2554"/>
    <col min="15623" max="15623" width="4" style="2554" customWidth="1"/>
    <col min="15624" max="15624" width="12.125" style="2554"/>
    <col min="15625" max="15625" width="16.75" style="2554" customWidth="1"/>
    <col min="15626" max="15626" width="4.125" style="2554" customWidth="1"/>
    <col min="15627" max="15627" width="27.375" style="2554" customWidth="1"/>
    <col min="15628" max="15639" width="12.5" style="2554" customWidth="1"/>
    <col min="15640" max="15640" width="35.125" style="2554" customWidth="1"/>
    <col min="15641" max="15878" width="12.125" style="2554"/>
    <col min="15879" max="15879" width="4" style="2554" customWidth="1"/>
    <col min="15880" max="15880" width="12.125" style="2554"/>
    <col min="15881" max="15881" width="16.75" style="2554" customWidth="1"/>
    <col min="15882" max="15882" width="4.125" style="2554" customWidth="1"/>
    <col min="15883" max="15883" width="27.375" style="2554" customWidth="1"/>
    <col min="15884" max="15895" width="12.5" style="2554" customWidth="1"/>
    <col min="15896" max="15896" width="35.125" style="2554" customWidth="1"/>
    <col min="15897" max="16134" width="12.125" style="2554"/>
    <col min="16135" max="16135" width="4" style="2554" customWidth="1"/>
    <col min="16136" max="16136" width="12.125" style="2554"/>
    <col min="16137" max="16137" width="16.75" style="2554" customWidth="1"/>
    <col min="16138" max="16138" width="4.125" style="2554" customWidth="1"/>
    <col min="16139" max="16139" width="27.375" style="2554" customWidth="1"/>
    <col min="16140" max="16151" width="12.5" style="2554" customWidth="1"/>
    <col min="16152" max="16152" width="35.125" style="2554" customWidth="1"/>
    <col min="16153" max="16384" width="12.125" style="2554"/>
  </cols>
  <sheetData>
    <row r="1" spans="2:30" ht="18" customHeight="1">
      <c r="B1" s="2669"/>
      <c r="C1" s="2664"/>
      <c r="D1" s="2664"/>
      <c r="E1" s="2664"/>
      <c r="F1" s="2664"/>
      <c r="G1" s="2664"/>
      <c r="H1" s="2664"/>
      <c r="I1" s="2664"/>
      <c r="J1" s="2664"/>
      <c r="K1" s="2664"/>
      <c r="L1" s="2664"/>
      <c r="M1" s="2664"/>
      <c r="N1" s="2664"/>
      <c r="O1" s="2664"/>
      <c r="P1" s="2664"/>
      <c r="Q1" s="2664"/>
      <c r="R1" s="2664"/>
      <c r="S1" s="2664"/>
      <c r="T1" s="2664"/>
      <c r="U1" s="2664"/>
      <c r="V1" s="2664"/>
      <c r="W1" s="2664"/>
      <c r="X1" s="2664"/>
    </row>
    <row r="2" spans="2:30" s="2666" customFormat="1" ht="18" customHeight="1">
      <c r="B2" s="2924" t="s">
        <v>4260</v>
      </c>
      <c r="C2" s="2924"/>
      <c r="D2" s="2924"/>
      <c r="E2" s="2924"/>
      <c r="F2" s="2924"/>
      <c r="G2" s="2924"/>
      <c r="H2" s="2924"/>
      <c r="I2" s="2924"/>
      <c r="J2" s="2924"/>
      <c r="K2" s="2924"/>
      <c r="L2" s="2924"/>
      <c r="M2" s="2924"/>
      <c r="N2" s="2924"/>
      <c r="O2" s="2924"/>
      <c r="P2" s="2924"/>
      <c r="Q2" s="2924"/>
      <c r="R2" s="2924"/>
      <c r="S2" s="2924"/>
      <c r="T2" s="2924"/>
      <c r="U2" s="2924"/>
      <c r="V2" s="2924"/>
      <c r="W2" s="2924"/>
      <c r="X2" s="2924"/>
    </row>
    <row r="3" spans="2:30" s="2666" customFormat="1" ht="18" customHeight="1">
      <c r="B3" s="2668" t="s">
        <v>56</v>
      </c>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row>
    <row r="4" spans="2:30">
      <c r="B4" s="2665" t="s">
        <v>4258</v>
      </c>
      <c r="C4" s="2664"/>
      <c r="D4" s="2664"/>
      <c r="E4" s="2664"/>
      <c r="F4" s="2664"/>
      <c r="G4" s="2664"/>
      <c r="H4" s="2664"/>
      <c r="I4" s="2664"/>
      <c r="J4" s="2664"/>
      <c r="K4" s="2664"/>
      <c r="L4" s="2664"/>
      <c r="M4" s="2664"/>
      <c r="N4" s="2664"/>
      <c r="O4" s="2664"/>
      <c r="P4" s="2664"/>
      <c r="Q4" s="2664"/>
      <c r="R4" s="2664"/>
      <c r="S4" s="2664"/>
      <c r="T4" s="2664"/>
      <c r="U4" s="2664"/>
      <c r="V4" s="2664"/>
      <c r="W4" s="2664"/>
      <c r="X4" s="2664"/>
      <c r="Y4" s="2664"/>
      <c r="Z4" s="2664"/>
      <c r="AA4" s="2664"/>
      <c r="AB4" s="2664"/>
      <c r="AC4" s="2664"/>
      <c r="AD4" s="2664"/>
    </row>
    <row r="5" spans="2:30">
      <c r="B5" s="2665" t="s">
        <v>86</v>
      </c>
      <c r="C5" s="2697"/>
      <c r="D5" s="2697"/>
      <c r="E5" s="2697"/>
      <c r="F5" s="2697"/>
      <c r="G5" s="2697"/>
      <c r="H5" s="2697"/>
      <c r="I5" s="2697"/>
      <c r="J5" s="2697"/>
      <c r="K5" s="2697"/>
      <c r="L5" s="2697"/>
      <c r="M5" s="2697"/>
      <c r="N5" s="2697"/>
      <c r="O5" s="2697"/>
      <c r="P5" s="2697"/>
      <c r="Q5" s="2697"/>
      <c r="R5" s="2697"/>
      <c r="S5" s="2697"/>
      <c r="T5" s="2697"/>
      <c r="U5" s="2697"/>
      <c r="V5" s="2664"/>
      <c r="W5" s="2664"/>
      <c r="X5" s="2664"/>
    </row>
    <row r="6" spans="2:30">
      <c r="B6" s="2665" t="s">
        <v>57</v>
      </c>
      <c r="C6" s="2664"/>
      <c r="D6" s="2664"/>
      <c r="E6" s="2664"/>
      <c r="F6" s="2664"/>
      <c r="G6" s="2664"/>
      <c r="H6" s="2664"/>
      <c r="I6" s="2664"/>
      <c r="J6" s="2664"/>
      <c r="K6" s="2664"/>
      <c r="L6" s="2664"/>
      <c r="M6" s="2664"/>
      <c r="N6" s="2664"/>
      <c r="O6" s="2664"/>
      <c r="P6" s="2664"/>
      <c r="Q6" s="2664"/>
      <c r="R6" s="2664"/>
      <c r="S6" s="2664"/>
      <c r="T6" s="2664"/>
      <c r="U6" s="2664"/>
      <c r="V6" s="2664"/>
      <c r="W6" s="2664"/>
      <c r="X6" s="2664"/>
      <c r="Y6" s="2664"/>
      <c r="Z6" s="2664"/>
      <c r="AA6" s="2664"/>
      <c r="AB6" s="2664"/>
      <c r="AC6" s="2664"/>
      <c r="AD6" s="2664"/>
    </row>
    <row r="7" spans="2:30">
      <c r="B7" s="2665" t="s">
        <v>4383</v>
      </c>
      <c r="C7" s="2664"/>
      <c r="D7" s="2664"/>
      <c r="E7" s="2664"/>
      <c r="F7" s="2664"/>
      <c r="G7" s="2664"/>
      <c r="H7" s="2664"/>
      <c r="I7" s="2664"/>
      <c r="J7" s="2664"/>
      <c r="K7" s="2664"/>
      <c r="L7" s="2664"/>
      <c r="M7" s="2664"/>
      <c r="N7" s="2664"/>
      <c r="O7" s="2664"/>
      <c r="P7" s="2664"/>
      <c r="Q7" s="2664"/>
      <c r="R7" s="2664"/>
      <c r="S7" s="2664"/>
      <c r="T7" s="2664"/>
      <c r="U7" s="2664"/>
      <c r="V7" s="2664"/>
      <c r="W7" s="2664"/>
      <c r="X7" s="2664"/>
      <c r="Y7" s="2664"/>
      <c r="Z7" s="2664"/>
      <c r="AA7" s="2664"/>
      <c r="AB7" s="2664"/>
      <c r="AC7" s="2664"/>
      <c r="AD7" s="2664"/>
    </row>
    <row r="8" spans="2:30">
      <c r="B8" s="2665" t="s">
        <v>4382</v>
      </c>
      <c r="C8" s="2664"/>
      <c r="D8" s="2664"/>
      <c r="E8" s="2664"/>
      <c r="F8" s="2664"/>
      <c r="G8" s="2664"/>
      <c r="H8" s="2664"/>
      <c r="I8" s="2664"/>
      <c r="J8" s="2664"/>
      <c r="K8" s="2664"/>
      <c r="L8" s="2664"/>
      <c r="M8" s="2664"/>
      <c r="N8" s="2664"/>
      <c r="O8" s="2664"/>
      <c r="P8" s="2664"/>
      <c r="Q8" s="2664"/>
      <c r="R8" s="2664"/>
      <c r="S8" s="2664"/>
      <c r="T8" s="2664"/>
      <c r="U8" s="2664"/>
      <c r="V8" s="2664"/>
      <c r="W8" s="2664"/>
      <c r="X8" s="2664"/>
      <c r="Y8" s="2664"/>
      <c r="Z8" s="2664"/>
      <c r="AA8" s="2664"/>
      <c r="AB8" s="2664"/>
      <c r="AC8" s="2664"/>
      <c r="AD8" s="2664"/>
    </row>
    <row r="9" spans="2:30">
      <c r="B9" s="2665" t="s">
        <v>58</v>
      </c>
      <c r="C9" s="2664"/>
      <c r="D9" s="2664"/>
      <c r="E9" s="2664"/>
      <c r="F9" s="2664"/>
      <c r="G9" s="2664"/>
      <c r="H9" s="2664"/>
      <c r="I9" s="2664"/>
      <c r="J9" s="2664"/>
      <c r="K9" s="2664"/>
      <c r="L9" s="2664"/>
      <c r="M9" s="2664"/>
      <c r="N9" s="2664"/>
      <c r="O9" s="2664"/>
      <c r="P9" s="2664"/>
      <c r="Q9" s="2664"/>
      <c r="R9" s="2664"/>
      <c r="S9" s="2664"/>
      <c r="T9" s="2664"/>
      <c r="U9" s="2664"/>
      <c r="V9" s="2664"/>
      <c r="W9" s="2664"/>
      <c r="X9" s="2664"/>
      <c r="Y9" s="2664"/>
      <c r="Z9" s="2664"/>
      <c r="AA9" s="2664"/>
      <c r="AB9" s="2664"/>
      <c r="AC9" s="2664"/>
      <c r="AD9" s="2664"/>
    </row>
    <row r="10" spans="2:30">
      <c r="B10" s="2665"/>
      <c r="C10" s="2664"/>
      <c r="D10" s="2664"/>
      <c r="E10" s="2664"/>
      <c r="F10" s="2664"/>
      <c r="G10" s="2664"/>
      <c r="H10" s="2664"/>
      <c r="I10" s="2664"/>
      <c r="J10" s="2664"/>
      <c r="K10" s="2664"/>
      <c r="L10" s="2664"/>
      <c r="M10" s="2664"/>
      <c r="N10" s="2664"/>
      <c r="O10" s="2664"/>
      <c r="P10" s="2664"/>
      <c r="Q10" s="2664"/>
      <c r="R10" s="2664"/>
      <c r="S10" s="2664"/>
      <c r="T10" s="2664"/>
      <c r="U10" s="2664"/>
      <c r="V10" s="2664"/>
      <c r="W10" s="2664"/>
      <c r="X10" s="2664"/>
      <c r="Y10" s="2664"/>
      <c r="Z10" s="2664"/>
      <c r="AA10" s="2664"/>
      <c r="AB10" s="2664"/>
      <c r="AC10" s="2664"/>
      <c r="AD10" s="2664"/>
    </row>
    <row r="11" spans="2:30" ht="25.15" customHeight="1" thickBot="1">
      <c r="B11" s="2664" t="s">
        <v>4261</v>
      </c>
      <c r="C11" s="2664"/>
      <c r="D11" s="2664"/>
      <c r="E11" s="2664"/>
      <c r="F11" s="2664"/>
      <c r="G11" s="2664"/>
      <c r="H11" s="2664"/>
      <c r="I11" s="2664"/>
      <c r="J11" s="2664"/>
      <c r="K11" s="2664"/>
      <c r="L11" s="2664"/>
      <c r="M11" s="2664"/>
      <c r="N11" s="2664"/>
      <c r="O11" s="2664"/>
      <c r="P11" s="2664"/>
      <c r="Q11" s="2664"/>
      <c r="R11" s="2664"/>
      <c r="S11" s="2664"/>
      <c r="T11" s="2664"/>
      <c r="U11" s="2664"/>
      <c r="V11" s="2664"/>
      <c r="W11" s="2664"/>
      <c r="X11" s="2663" t="s">
        <v>59</v>
      </c>
    </row>
    <row r="12" spans="2:30" ht="18" customHeight="1">
      <c r="B12" s="2953" t="s">
        <v>4381</v>
      </c>
      <c r="C12" s="2954"/>
      <c r="D12" s="2954"/>
      <c r="E12" s="2955"/>
      <c r="F12" s="2662" t="s">
        <v>60</v>
      </c>
      <c r="G12" s="2660"/>
      <c r="H12" s="2659"/>
      <c r="I12" s="2658" t="s">
        <v>61</v>
      </c>
      <c r="J12" s="2654"/>
      <c r="K12" s="2657"/>
      <c r="L12" s="2656" t="s">
        <v>62</v>
      </c>
      <c r="M12" s="2654"/>
      <c r="N12" s="2657"/>
      <c r="O12" s="2656" t="s">
        <v>63</v>
      </c>
      <c r="P12" s="2654"/>
      <c r="Q12" s="2657"/>
      <c r="R12" s="2656" t="s">
        <v>64</v>
      </c>
      <c r="S12" s="2654"/>
      <c r="T12" s="2657"/>
      <c r="U12" s="2656" t="s">
        <v>65</v>
      </c>
      <c r="V12" s="2654"/>
      <c r="W12" s="2653"/>
      <c r="X12" s="2931" t="s">
        <v>66</v>
      </c>
    </row>
    <row r="13" spans="2:30" ht="18" customHeight="1">
      <c r="B13" s="2652" t="s">
        <v>72</v>
      </c>
      <c r="C13" s="2651" t="s">
        <v>73</v>
      </c>
      <c r="D13" s="2650" t="s">
        <v>74</v>
      </c>
      <c r="E13" s="2649"/>
      <c r="F13" s="2695" t="s">
        <v>67</v>
      </c>
      <c r="G13" s="2647" t="s">
        <v>76</v>
      </c>
      <c r="H13" s="2696" t="s">
        <v>88</v>
      </c>
      <c r="I13" s="2695" t="s">
        <v>89</v>
      </c>
      <c r="J13" s="2647" t="s">
        <v>76</v>
      </c>
      <c r="K13" s="2694" t="s">
        <v>88</v>
      </c>
      <c r="L13" s="2693" t="s">
        <v>89</v>
      </c>
      <c r="M13" s="2647" t="s">
        <v>76</v>
      </c>
      <c r="N13" s="2694" t="s">
        <v>88</v>
      </c>
      <c r="O13" s="2693" t="s">
        <v>89</v>
      </c>
      <c r="P13" s="2647" t="s">
        <v>76</v>
      </c>
      <c r="Q13" s="2694" t="s">
        <v>88</v>
      </c>
      <c r="R13" s="2693" t="s">
        <v>89</v>
      </c>
      <c r="S13" s="2647" t="s">
        <v>76</v>
      </c>
      <c r="T13" s="2694" t="s">
        <v>88</v>
      </c>
      <c r="U13" s="2693" t="s">
        <v>90</v>
      </c>
      <c r="V13" s="2647" t="s">
        <v>76</v>
      </c>
      <c r="W13" s="2692" t="s">
        <v>88</v>
      </c>
      <c r="X13" s="2933"/>
    </row>
    <row r="14" spans="2:30" ht="18" customHeight="1">
      <c r="B14" s="2636" t="s">
        <v>77</v>
      </c>
      <c r="C14" s="2635" t="s">
        <v>4380</v>
      </c>
      <c r="D14" s="2948" t="s">
        <v>4379</v>
      </c>
      <c r="E14" s="2956"/>
      <c r="F14" s="2691">
        <f t="shared" ref="F14:W14" si="0">SUM(F15:F18)</f>
        <v>0</v>
      </c>
      <c r="G14" s="2690">
        <f t="shared" si="0"/>
        <v>0</v>
      </c>
      <c r="H14" s="2690">
        <f t="shared" si="0"/>
        <v>0</v>
      </c>
      <c r="I14" s="2689">
        <f t="shared" si="0"/>
        <v>0</v>
      </c>
      <c r="J14" s="2640">
        <f t="shared" si="0"/>
        <v>0</v>
      </c>
      <c r="K14" s="2688">
        <f t="shared" si="0"/>
        <v>0</v>
      </c>
      <c r="L14" s="2687">
        <f t="shared" si="0"/>
        <v>0</v>
      </c>
      <c r="M14" s="2686">
        <f t="shared" si="0"/>
        <v>0</v>
      </c>
      <c r="N14" s="2688">
        <f t="shared" si="0"/>
        <v>0</v>
      </c>
      <c r="O14" s="2687">
        <f t="shared" si="0"/>
        <v>0</v>
      </c>
      <c r="P14" s="2686">
        <f t="shared" si="0"/>
        <v>0</v>
      </c>
      <c r="Q14" s="2688">
        <f t="shared" si="0"/>
        <v>0</v>
      </c>
      <c r="R14" s="2687">
        <f t="shared" si="0"/>
        <v>0</v>
      </c>
      <c r="S14" s="2686">
        <f t="shared" si="0"/>
        <v>0</v>
      </c>
      <c r="T14" s="2688">
        <f t="shared" si="0"/>
        <v>0</v>
      </c>
      <c r="U14" s="2687">
        <f t="shared" si="0"/>
        <v>0</v>
      </c>
      <c r="V14" s="2686">
        <f t="shared" si="0"/>
        <v>0</v>
      </c>
      <c r="W14" s="2685">
        <f t="shared" si="0"/>
        <v>0</v>
      </c>
      <c r="X14" s="2684"/>
    </row>
    <row r="15" spans="2:30" ht="18" customHeight="1">
      <c r="B15" s="2636"/>
      <c r="C15" s="2635"/>
      <c r="D15" s="2629"/>
      <c r="E15" s="2683" t="s">
        <v>4356</v>
      </c>
      <c r="F15" s="2682">
        <f t="shared" ref="F15:H18" si="1">SUM(I15,L15,O15,R15,U15)</f>
        <v>0</v>
      </c>
      <c r="G15" s="2681">
        <f t="shared" si="1"/>
        <v>0</v>
      </c>
      <c r="H15" s="2681">
        <f t="shared" si="1"/>
        <v>0</v>
      </c>
      <c r="I15" s="2680">
        <f>SUM(J15:K15)</f>
        <v>0</v>
      </c>
      <c r="J15" s="2677"/>
      <c r="K15" s="2679"/>
      <c r="L15" s="2678">
        <f>SUM(M15:N15)</f>
        <v>0</v>
      </c>
      <c r="M15" s="2677"/>
      <c r="N15" s="2679"/>
      <c r="O15" s="2678">
        <f>SUM(P15:Q15)</f>
        <v>0</v>
      </c>
      <c r="P15" s="2677"/>
      <c r="Q15" s="2679"/>
      <c r="R15" s="2678">
        <f>SUM(S15:T15)</f>
        <v>0</v>
      </c>
      <c r="S15" s="2677"/>
      <c r="T15" s="2679"/>
      <c r="U15" s="2678">
        <f>SUM(V15:W15)</f>
        <v>0</v>
      </c>
      <c r="V15" s="2677"/>
      <c r="W15" s="2676"/>
      <c r="X15" s="2625"/>
    </row>
    <row r="16" spans="2:30" ht="18" customHeight="1">
      <c r="B16" s="2636"/>
      <c r="C16" s="2635"/>
      <c r="D16" s="2629"/>
      <c r="E16" s="2683" t="s">
        <v>4378</v>
      </c>
      <c r="F16" s="2682">
        <f t="shared" si="1"/>
        <v>0</v>
      </c>
      <c r="G16" s="2681">
        <f t="shared" si="1"/>
        <v>0</v>
      </c>
      <c r="H16" s="2681">
        <f t="shared" si="1"/>
        <v>0</v>
      </c>
      <c r="I16" s="2680">
        <f>SUM(J16:K16)</f>
        <v>0</v>
      </c>
      <c r="J16" s="2677"/>
      <c r="K16" s="2679"/>
      <c r="L16" s="2678">
        <f>SUM(M16:N16)</f>
        <v>0</v>
      </c>
      <c r="M16" s="2677"/>
      <c r="N16" s="2679"/>
      <c r="O16" s="2678">
        <f>SUM(P16:Q16)</f>
        <v>0</v>
      </c>
      <c r="P16" s="2677"/>
      <c r="Q16" s="2679"/>
      <c r="R16" s="2678">
        <f>SUM(S16:T16)</f>
        <v>0</v>
      </c>
      <c r="S16" s="2677"/>
      <c r="T16" s="2679"/>
      <c r="U16" s="2678">
        <f>SUM(V16:W16)</f>
        <v>0</v>
      </c>
      <c r="V16" s="2677"/>
      <c r="W16" s="2676"/>
      <c r="X16" s="2625" t="s">
        <v>4352</v>
      </c>
    </row>
    <row r="17" spans="2:24" ht="18" customHeight="1">
      <c r="B17" s="2636"/>
      <c r="C17" s="2635"/>
      <c r="D17" s="2629"/>
      <c r="E17" s="2683" t="s">
        <v>4377</v>
      </c>
      <c r="F17" s="2682">
        <f t="shared" si="1"/>
        <v>0</v>
      </c>
      <c r="G17" s="2681">
        <f t="shared" si="1"/>
        <v>0</v>
      </c>
      <c r="H17" s="2681">
        <f t="shared" si="1"/>
        <v>0</v>
      </c>
      <c r="I17" s="2680">
        <f>SUM(J17:K17)</f>
        <v>0</v>
      </c>
      <c r="J17" s="2677"/>
      <c r="K17" s="2679"/>
      <c r="L17" s="2678">
        <f>SUM(M17:N17)</f>
        <v>0</v>
      </c>
      <c r="M17" s="2677"/>
      <c r="N17" s="2679"/>
      <c r="O17" s="2678">
        <f>SUM(P17:Q17)</f>
        <v>0</v>
      </c>
      <c r="P17" s="2677"/>
      <c r="Q17" s="2679"/>
      <c r="R17" s="2678">
        <f>SUM(S17:T17)</f>
        <v>0</v>
      </c>
      <c r="S17" s="2677"/>
      <c r="T17" s="2679"/>
      <c r="U17" s="2678">
        <f>SUM(V17:W17)</f>
        <v>0</v>
      </c>
      <c r="V17" s="2677"/>
      <c r="W17" s="2676"/>
      <c r="X17" s="2625"/>
    </row>
    <row r="18" spans="2:24" ht="18" customHeight="1">
      <c r="B18" s="2636"/>
      <c r="C18" s="2635"/>
      <c r="D18" s="2629"/>
      <c r="E18" s="2683" t="s">
        <v>4376</v>
      </c>
      <c r="F18" s="2682">
        <f t="shared" si="1"/>
        <v>0</v>
      </c>
      <c r="G18" s="2681">
        <f t="shared" si="1"/>
        <v>0</v>
      </c>
      <c r="H18" s="2681">
        <f t="shared" si="1"/>
        <v>0</v>
      </c>
      <c r="I18" s="2680">
        <f>SUM(J18:K18)</f>
        <v>0</v>
      </c>
      <c r="J18" s="2677"/>
      <c r="K18" s="2679"/>
      <c r="L18" s="2678">
        <f>SUM(M18:N18)</f>
        <v>0</v>
      </c>
      <c r="M18" s="2677"/>
      <c r="N18" s="2679"/>
      <c r="O18" s="2678">
        <f>SUM(P18:Q18)</f>
        <v>0</v>
      </c>
      <c r="P18" s="2677"/>
      <c r="Q18" s="2679"/>
      <c r="R18" s="2678">
        <f>SUM(S18:T18)</f>
        <v>0</v>
      </c>
      <c r="S18" s="2677"/>
      <c r="T18" s="2679"/>
      <c r="U18" s="2678">
        <f>SUM(V18:W18)</f>
        <v>0</v>
      </c>
      <c r="V18" s="2677"/>
      <c r="W18" s="2676"/>
      <c r="X18" s="2625"/>
    </row>
    <row r="19" spans="2:24" ht="18" customHeight="1">
      <c r="B19" s="2597"/>
      <c r="C19" s="2606"/>
      <c r="D19" s="2946" t="s">
        <v>4375</v>
      </c>
      <c r="E19" s="2957"/>
      <c r="F19" s="2618">
        <f t="shared" ref="F19:W19" si="2">SUM(F20:F30)</f>
        <v>0</v>
      </c>
      <c r="G19" s="2617">
        <f t="shared" si="2"/>
        <v>0</v>
      </c>
      <c r="H19" s="2617">
        <f t="shared" si="2"/>
        <v>0</v>
      </c>
      <c r="I19" s="2603">
        <f t="shared" si="2"/>
        <v>0</v>
      </c>
      <c r="J19" s="2617">
        <f t="shared" si="2"/>
        <v>0</v>
      </c>
      <c r="K19" s="2633">
        <f t="shared" si="2"/>
        <v>0</v>
      </c>
      <c r="L19" s="2602">
        <f t="shared" si="2"/>
        <v>0</v>
      </c>
      <c r="M19" s="2617">
        <f t="shared" si="2"/>
        <v>0</v>
      </c>
      <c r="N19" s="2633">
        <f t="shared" si="2"/>
        <v>0</v>
      </c>
      <c r="O19" s="2602">
        <f t="shared" si="2"/>
        <v>0</v>
      </c>
      <c r="P19" s="2617">
        <f t="shared" si="2"/>
        <v>0</v>
      </c>
      <c r="Q19" s="2633">
        <f t="shared" si="2"/>
        <v>0</v>
      </c>
      <c r="R19" s="2602">
        <f t="shared" si="2"/>
        <v>0</v>
      </c>
      <c r="S19" s="2617">
        <f t="shared" si="2"/>
        <v>0</v>
      </c>
      <c r="T19" s="2633">
        <f t="shared" si="2"/>
        <v>0</v>
      </c>
      <c r="U19" s="2602">
        <f t="shared" si="2"/>
        <v>0</v>
      </c>
      <c r="V19" s="2617">
        <f t="shared" si="2"/>
        <v>0</v>
      </c>
      <c r="W19" s="2632">
        <f t="shared" si="2"/>
        <v>0</v>
      </c>
      <c r="X19" s="2631"/>
    </row>
    <row r="20" spans="2:24" ht="18" customHeight="1">
      <c r="B20" s="2597"/>
      <c r="C20" s="2606"/>
      <c r="D20" s="2674"/>
      <c r="E20" s="2628" t="s">
        <v>4374</v>
      </c>
      <c r="F20" s="2605">
        <f t="shared" ref="F20:F33" si="3">SUM(I20,L20,O20,R20,U20)</f>
        <v>0</v>
      </c>
      <c r="G20" s="2604">
        <f t="shared" ref="G20:G33" si="4">SUM(J20,M20,P20,S20,V20)</f>
        <v>0</v>
      </c>
      <c r="H20" s="2604">
        <f t="shared" ref="H20:H33" si="5">SUM(K20,N20,Q20,T20,W20)</f>
        <v>0</v>
      </c>
      <c r="I20" s="2627">
        <f t="shared" ref="I20:I33" si="6">SUM(J20:K20)</f>
        <v>0</v>
      </c>
      <c r="J20" s="2608"/>
      <c r="K20" s="2610"/>
      <c r="L20" s="2626">
        <f t="shared" ref="L20:L33" si="7">SUM(M20:N20)</f>
        <v>0</v>
      </c>
      <c r="M20" s="2608"/>
      <c r="N20" s="2610"/>
      <c r="O20" s="2626">
        <f t="shared" ref="O20:O33" si="8">SUM(P20:Q20)</f>
        <v>0</v>
      </c>
      <c r="P20" s="2608"/>
      <c r="Q20" s="2610"/>
      <c r="R20" s="2626">
        <f t="shared" ref="R20:R33" si="9">SUM(S20:T20)</f>
        <v>0</v>
      </c>
      <c r="S20" s="2608"/>
      <c r="T20" s="2610"/>
      <c r="U20" s="2626">
        <f t="shared" ref="U20:U33" si="10">SUM(V20:W20)</f>
        <v>0</v>
      </c>
      <c r="V20" s="2608"/>
      <c r="W20" s="2599"/>
      <c r="X20" s="2625"/>
    </row>
    <row r="21" spans="2:24" ht="18" customHeight="1">
      <c r="B21" s="2597"/>
      <c r="C21" s="2606"/>
      <c r="D21" s="2674"/>
      <c r="E21" s="2628" t="s">
        <v>4373</v>
      </c>
      <c r="F21" s="2605">
        <f t="shared" si="3"/>
        <v>0</v>
      </c>
      <c r="G21" s="2604">
        <f t="shared" si="4"/>
        <v>0</v>
      </c>
      <c r="H21" s="2604">
        <f t="shared" si="5"/>
        <v>0</v>
      </c>
      <c r="I21" s="2627">
        <f t="shared" si="6"/>
        <v>0</v>
      </c>
      <c r="J21" s="2608"/>
      <c r="K21" s="2610"/>
      <c r="L21" s="2626">
        <f t="shared" si="7"/>
        <v>0</v>
      </c>
      <c r="M21" s="2608"/>
      <c r="N21" s="2610"/>
      <c r="O21" s="2626">
        <f t="shared" si="8"/>
        <v>0</v>
      </c>
      <c r="P21" s="2608"/>
      <c r="Q21" s="2610"/>
      <c r="R21" s="2626">
        <f t="shared" si="9"/>
        <v>0</v>
      </c>
      <c r="S21" s="2608"/>
      <c r="T21" s="2610"/>
      <c r="U21" s="2626">
        <f t="shared" si="10"/>
        <v>0</v>
      </c>
      <c r="V21" s="2608"/>
      <c r="W21" s="2599"/>
      <c r="X21" s="2625"/>
    </row>
    <row r="22" spans="2:24" ht="18" customHeight="1">
      <c r="B22" s="2597"/>
      <c r="C22" s="2606"/>
      <c r="D22" s="2674"/>
      <c r="E22" s="2628" t="s">
        <v>4372</v>
      </c>
      <c r="F22" s="2605">
        <f t="shared" si="3"/>
        <v>0</v>
      </c>
      <c r="G22" s="2604">
        <f t="shared" si="4"/>
        <v>0</v>
      </c>
      <c r="H22" s="2604">
        <f t="shared" si="5"/>
        <v>0</v>
      </c>
      <c r="I22" s="2627">
        <f t="shared" si="6"/>
        <v>0</v>
      </c>
      <c r="J22" s="2608"/>
      <c r="K22" s="2610"/>
      <c r="L22" s="2626">
        <f t="shared" si="7"/>
        <v>0</v>
      </c>
      <c r="M22" s="2608"/>
      <c r="N22" s="2610"/>
      <c r="O22" s="2626">
        <f t="shared" si="8"/>
        <v>0</v>
      </c>
      <c r="P22" s="2608"/>
      <c r="Q22" s="2610"/>
      <c r="R22" s="2626">
        <f t="shared" si="9"/>
        <v>0</v>
      </c>
      <c r="S22" s="2608"/>
      <c r="T22" s="2610"/>
      <c r="U22" s="2626">
        <f t="shared" si="10"/>
        <v>0</v>
      </c>
      <c r="V22" s="2608"/>
      <c r="W22" s="2599"/>
      <c r="X22" s="2625"/>
    </row>
    <row r="23" spans="2:24" ht="18" customHeight="1">
      <c r="B23" s="2597"/>
      <c r="C23" s="2606"/>
      <c r="D23" s="2674"/>
      <c r="E23" s="2675" t="s">
        <v>4371</v>
      </c>
      <c r="F23" s="2605">
        <f t="shared" si="3"/>
        <v>0</v>
      </c>
      <c r="G23" s="2604">
        <f t="shared" si="4"/>
        <v>0</v>
      </c>
      <c r="H23" s="2604">
        <f t="shared" si="5"/>
        <v>0</v>
      </c>
      <c r="I23" s="2627">
        <f t="shared" si="6"/>
        <v>0</v>
      </c>
      <c r="J23" s="2608"/>
      <c r="K23" s="2610"/>
      <c r="L23" s="2626">
        <f t="shared" si="7"/>
        <v>0</v>
      </c>
      <c r="M23" s="2608"/>
      <c r="N23" s="2610"/>
      <c r="O23" s="2626">
        <f t="shared" si="8"/>
        <v>0</v>
      </c>
      <c r="P23" s="2608"/>
      <c r="Q23" s="2610"/>
      <c r="R23" s="2626">
        <f t="shared" si="9"/>
        <v>0</v>
      </c>
      <c r="S23" s="2608"/>
      <c r="T23" s="2610"/>
      <c r="U23" s="2626">
        <f t="shared" si="10"/>
        <v>0</v>
      </c>
      <c r="V23" s="2608"/>
      <c r="W23" s="2599"/>
      <c r="X23" s="2625"/>
    </row>
    <row r="24" spans="2:24" ht="18" customHeight="1">
      <c r="B24" s="2597"/>
      <c r="C24" s="2606"/>
      <c r="D24" s="2674"/>
      <c r="E24" s="2628" t="s">
        <v>4370</v>
      </c>
      <c r="F24" s="2605">
        <f t="shared" si="3"/>
        <v>0</v>
      </c>
      <c r="G24" s="2604">
        <f t="shared" si="4"/>
        <v>0</v>
      </c>
      <c r="H24" s="2604">
        <f t="shared" si="5"/>
        <v>0</v>
      </c>
      <c r="I24" s="2627">
        <f t="shared" si="6"/>
        <v>0</v>
      </c>
      <c r="J24" s="2608"/>
      <c r="K24" s="2610"/>
      <c r="L24" s="2626">
        <f t="shared" si="7"/>
        <v>0</v>
      </c>
      <c r="M24" s="2608"/>
      <c r="N24" s="2610"/>
      <c r="O24" s="2626">
        <f t="shared" si="8"/>
        <v>0</v>
      </c>
      <c r="P24" s="2608"/>
      <c r="Q24" s="2610"/>
      <c r="R24" s="2626">
        <f t="shared" si="9"/>
        <v>0</v>
      </c>
      <c r="S24" s="2608"/>
      <c r="T24" s="2610"/>
      <c r="U24" s="2626">
        <f t="shared" si="10"/>
        <v>0</v>
      </c>
      <c r="V24" s="2608"/>
      <c r="W24" s="2599"/>
      <c r="X24" s="2625"/>
    </row>
    <row r="25" spans="2:24" ht="18" customHeight="1">
      <c r="B25" s="2597"/>
      <c r="C25" s="2606"/>
      <c r="D25" s="2674"/>
      <c r="E25" s="2628" t="s">
        <v>4369</v>
      </c>
      <c r="F25" s="2605">
        <f t="shared" si="3"/>
        <v>0</v>
      </c>
      <c r="G25" s="2604">
        <f t="shared" si="4"/>
        <v>0</v>
      </c>
      <c r="H25" s="2604">
        <f t="shared" si="5"/>
        <v>0</v>
      </c>
      <c r="I25" s="2627">
        <f t="shared" si="6"/>
        <v>0</v>
      </c>
      <c r="J25" s="2608"/>
      <c r="K25" s="2610"/>
      <c r="L25" s="2626">
        <f t="shared" si="7"/>
        <v>0</v>
      </c>
      <c r="M25" s="2608"/>
      <c r="N25" s="2610"/>
      <c r="O25" s="2626">
        <f t="shared" si="8"/>
        <v>0</v>
      </c>
      <c r="P25" s="2608"/>
      <c r="Q25" s="2610"/>
      <c r="R25" s="2626">
        <f t="shared" si="9"/>
        <v>0</v>
      </c>
      <c r="S25" s="2608"/>
      <c r="T25" s="2610"/>
      <c r="U25" s="2626">
        <f t="shared" si="10"/>
        <v>0</v>
      </c>
      <c r="V25" s="2608"/>
      <c r="W25" s="2599"/>
      <c r="X25" s="2625"/>
    </row>
    <row r="26" spans="2:24" ht="18" customHeight="1">
      <c r="B26" s="2597"/>
      <c r="C26" s="2606"/>
      <c r="D26" s="2674"/>
      <c r="E26" s="2628" t="s">
        <v>4368</v>
      </c>
      <c r="F26" s="2605">
        <f t="shared" si="3"/>
        <v>0</v>
      </c>
      <c r="G26" s="2604">
        <f t="shared" si="4"/>
        <v>0</v>
      </c>
      <c r="H26" s="2604">
        <f t="shared" si="5"/>
        <v>0</v>
      </c>
      <c r="I26" s="2627">
        <f t="shared" si="6"/>
        <v>0</v>
      </c>
      <c r="J26" s="2608"/>
      <c r="K26" s="2610"/>
      <c r="L26" s="2626">
        <f t="shared" si="7"/>
        <v>0</v>
      </c>
      <c r="M26" s="2608"/>
      <c r="N26" s="2610"/>
      <c r="O26" s="2626">
        <f t="shared" si="8"/>
        <v>0</v>
      </c>
      <c r="P26" s="2608"/>
      <c r="Q26" s="2610"/>
      <c r="R26" s="2626">
        <f t="shared" si="9"/>
        <v>0</v>
      </c>
      <c r="S26" s="2608"/>
      <c r="T26" s="2610"/>
      <c r="U26" s="2626">
        <f t="shared" si="10"/>
        <v>0</v>
      </c>
      <c r="V26" s="2608"/>
      <c r="W26" s="2599"/>
      <c r="X26" s="2625"/>
    </row>
    <row r="27" spans="2:24" ht="18" customHeight="1">
      <c r="B27" s="2597"/>
      <c r="C27" s="2606"/>
      <c r="D27" s="2674"/>
      <c r="E27" s="2628" t="s">
        <v>4367</v>
      </c>
      <c r="F27" s="2605">
        <f t="shared" si="3"/>
        <v>0</v>
      </c>
      <c r="G27" s="2604">
        <f t="shared" si="4"/>
        <v>0</v>
      </c>
      <c r="H27" s="2604">
        <f t="shared" si="5"/>
        <v>0</v>
      </c>
      <c r="I27" s="2627">
        <f t="shared" si="6"/>
        <v>0</v>
      </c>
      <c r="J27" s="2608"/>
      <c r="K27" s="2610"/>
      <c r="L27" s="2626">
        <f t="shared" si="7"/>
        <v>0</v>
      </c>
      <c r="M27" s="2608"/>
      <c r="N27" s="2610"/>
      <c r="O27" s="2626">
        <f t="shared" si="8"/>
        <v>0</v>
      </c>
      <c r="P27" s="2608"/>
      <c r="Q27" s="2610"/>
      <c r="R27" s="2626">
        <f t="shared" si="9"/>
        <v>0</v>
      </c>
      <c r="S27" s="2608"/>
      <c r="T27" s="2610"/>
      <c r="U27" s="2626">
        <f t="shared" si="10"/>
        <v>0</v>
      </c>
      <c r="V27" s="2608"/>
      <c r="W27" s="2599"/>
      <c r="X27" s="2625"/>
    </row>
    <row r="28" spans="2:24" ht="18" customHeight="1">
      <c r="B28" s="2597"/>
      <c r="C28" s="2606"/>
      <c r="D28" s="2674"/>
      <c r="E28" s="2675" t="s">
        <v>4366</v>
      </c>
      <c r="F28" s="2605">
        <f t="shared" si="3"/>
        <v>0</v>
      </c>
      <c r="G28" s="2604">
        <f t="shared" si="4"/>
        <v>0</v>
      </c>
      <c r="H28" s="2604">
        <f t="shared" si="5"/>
        <v>0</v>
      </c>
      <c r="I28" s="2627">
        <f t="shared" si="6"/>
        <v>0</v>
      </c>
      <c r="J28" s="2608"/>
      <c r="K28" s="2610"/>
      <c r="L28" s="2626">
        <f t="shared" si="7"/>
        <v>0</v>
      </c>
      <c r="M28" s="2608"/>
      <c r="N28" s="2610"/>
      <c r="O28" s="2626">
        <f t="shared" si="8"/>
        <v>0</v>
      </c>
      <c r="P28" s="2608"/>
      <c r="Q28" s="2610"/>
      <c r="R28" s="2626">
        <f t="shared" si="9"/>
        <v>0</v>
      </c>
      <c r="S28" s="2608"/>
      <c r="T28" s="2610"/>
      <c r="U28" s="2626">
        <f t="shared" si="10"/>
        <v>0</v>
      </c>
      <c r="V28" s="2608"/>
      <c r="W28" s="2599"/>
      <c r="X28" s="2625"/>
    </row>
    <row r="29" spans="2:24" ht="18" customHeight="1">
      <c r="B29" s="2597"/>
      <c r="C29" s="2606"/>
      <c r="D29" s="2674"/>
      <c r="E29" s="2628" t="s">
        <v>4365</v>
      </c>
      <c r="F29" s="2605">
        <f t="shared" si="3"/>
        <v>0</v>
      </c>
      <c r="G29" s="2604">
        <f t="shared" si="4"/>
        <v>0</v>
      </c>
      <c r="H29" s="2604">
        <f t="shared" si="5"/>
        <v>0</v>
      </c>
      <c r="I29" s="2627">
        <f t="shared" si="6"/>
        <v>0</v>
      </c>
      <c r="J29" s="2608"/>
      <c r="K29" s="2610"/>
      <c r="L29" s="2626">
        <f t="shared" si="7"/>
        <v>0</v>
      </c>
      <c r="M29" s="2608"/>
      <c r="N29" s="2610"/>
      <c r="O29" s="2626">
        <f t="shared" si="8"/>
        <v>0</v>
      </c>
      <c r="P29" s="2608"/>
      <c r="Q29" s="2610"/>
      <c r="R29" s="2626">
        <f t="shared" si="9"/>
        <v>0</v>
      </c>
      <c r="S29" s="2608"/>
      <c r="T29" s="2610"/>
      <c r="U29" s="2626">
        <f t="shared" si="10"/>
        <v>0</v>
      </c>
      <c r="V29" s="2608"/>
      <c r="W29" s="2599"/>
      <c r="X29" s="2625"/>
    </row>
    <row r="30" spans="2:24" ht="18" customHeight="1">
      <c r="B30" s="2597"/>
      <c r="C30" s="2606"/>
      <c r="D30" s="2674"/>
      <c r="E30" s="2628" t="s">
        <v>4364</v>
      </c>
      <c r="F30" s="2605">
        <f t="shared" si="3"/>
        <v>0</v>
      </c>
      <c r="G30" s="2604">
        <f t="shared" si="4"/>
        <v>0</v>
      </c>
      <c r="H30" s="2604">
        <f t="shared" si="5"/>
        <v>0</v>
      </c>
      <c r="I30" s="2627">
        <f t="shared" si="6"/>
        <v>0</v>
      </c>
      <c r="J30" s="2608"/>
      <c r="K30" s="2610"/>
      <c r="L30" s="2626">
        <f t="shared" si="7"/>
        <v>0</v>
      </c>
      <c r="M30" s="2608"/>
      <c r="N30" s="2610"/>
      <c r="O30" s="2626">
        <f t="shared" si="8"/>
        <v>0</v>
      </c>
      <c r="P30" s="2608"/>
      <c r="Q30" s="2610"/>
      <c r="R30" s="2626">
        <f t="shared" si="9"/>
        <v>0</v>
      </c>
      <c r="S30" s="2608"/>
      <c r="T30" s="2610"/>
      <c r="U30" s="2626">
        <f t="shared" si="10"/>
        <v>0</v>
      </c>
      <c r="V30" s="2608"/>
      <c r="W30" s="2599"/>
      <c r="X30" s="2625"/>
    </row>
    <row r="31" spans="2:24" ht="18" customHeight="1">
      <c r="B31" s="2597"/>
      <c r="C31" s="2606"/>
      <c r="D31" s="2946" t="s">
        <v>4363</v>
      </c>
      <c r="E31" s="2947"/>
      <c r="F31" s="2605">
        <f t="shared" si="3"/>
        <v>0</v>
      </c>
      <c r="G31" s="2604">
        <f t="shared" si="4"/>
        <v>0</v>
      </c>
      <c r="H31" s="2604">
        <f t="shared" si="5"/>
        <v>0</v>
      </c>
      <c r="I31" s="2627">
        <f t="shared" si="6"/>
        <v>0</v>
      </c>
      <c r="J31" s="2608"/>
      <c r="K31" s="2610"/>
      <c r="L31" s="2626">
        <f t="shared" si="7"/>
        <v>0</v>
      </c>
      <c r="M31" s="2608"/>
      <c r="N31" s="2610"/>
      <c r="O31" s="2626">
        <f t="shared" si="8"/>
        <v>0</v>
      </c>
      <c r="P31" s="2608"/>
      <c r="Q31" s="2610"/>
      <c r="R31" s="2626">
        <f t="shared" si="9"/>
        <v>0</v>
      </c>
      <c r="S31" s="2608"/>
      <c r="T31" s="2610"/>
      <c r="U31" s="2626">
        <f t="shared" si="10"/>
        <v>0</v>
      </c>
      <c r="V31" s="2608"/>
      <c r="W31" s="2599"/>
      <c r="X31" s="2625"/>
    </row>
    <row r="32" spans="2:24" ht="18" customHeight="1">
      <c r="B32" s="2597"/>
      <c r="C32" s="2606"/>
      <c r="D32" s="2946" t="s">
        <v>4362</v>
      </c>
      <c r="E32" s="2947"/>
      <c r="F32" s="2605">
        <f t="shared" si="3"/>
        <v>0</v>
      </c>
      <c r="G32" s="2604">
        <f t="shared" si="4"/>
        <v>0</v>
      </c>
      <c r="H32" s="2604">
        <f t="shared" si="5"/>
        <v>0</v>
      </c>
      <c r="I32" s="2627">
        <f t="shared" si="6"/>
        <v>0</v>
      </c>
      <c r="J32" s="2608"/>
      <c r="K32" s="2610"/>
      <c r="L32" s="2626">
        <f t="shared" si="7"/>
        <v>0</v>
      </c>
      <c r="M32" s="2608"/>
      <c r="N32" s="2610"/>
      <c r="O32" s="2626">
        <f t="shared" si="8"/>
        <v>0</v>
      </c>
      <c r="P32" s="2608"/>
      <c r="Q32" s="2610"/>
      <c r="R32" s="2626">
        <f t="shared" si="9"/>
        <v>0</v>
      </c>
      <c r="S32" s="2608"/>
      <c r="T32" s="2610"/>
      <c r="U32" s="2626">
        <f t="shared" si="10"/>
        <v>0</v>
      </c>
      <c r="V32" s="2608"/>
      <c r="W32" s="2599"/>
      <c r="X32" s="2625"/>
    </row>
    <row r="33" spans="2:34" ht="18" customHeight="1">
      <c r="B33" s="2597"/>
      <c r="C33" s="2606"/>
      <c r="D33" s="2946" t="s">
        <v>4361</v>
      </c>
      <c r="E33" s="2947"/>
      <c r="F33" s="2605">
        <f t="shared" si="3"/>
        <v>0</v>
      </c>
      <c r="G33" s="2604">
        <f t="shared" si="4"/>
        <v>0</v>
      </c>
      <c r="H33" s="2604">
        <f t="shared" si="5"/>
        <v>0</v>
      </c>
      <c r="I33" s="2627">
        <f t="shared" si="6"/>
        <v>0</v>
      </c>
      <c r="J33" s="2608"/>
      <c r="K33" s="2610"/>
      <c r="L33" s="2626">
        <f t="shared" si="7"/>
        <v>0</v>
      </c>
      <c r="M33" s="2608"/>
      <c r="N33" s="2610"/>
      <c r="O33" s="2626">
        <f t="shared" si="8"/>
        <v>0</v>
      </c>
      <c r="P33" s="2608"/>
      <c r="Q33" s="2610"/>
      <c r="R33" s="2626">
        <f t="shared" si="9"/>
        <v>0</v>
      </c>
      <c r="S33" s="2608"/>
      <c r="T33" s="2610"/>
      <c r="U33" s="2626">
        <f t="shared" si="10"/>
        <v>0</v>
      </c>
      <c r="V33" s="2608"/>
      <c r="W33" s="2599"/>
      <c r="X33" s="2625"/>
    </row>
    <row r="34" spans="2:34" ht="18" customHeight="1">
      <c r="B34" s="2597"/>
      <c r="C34" s="2596" t="s">
        <v>4333</v>
      </c>
      <c r="D34" s="2595"/>
      <c r="E34" s="2594"/>
      <c r="F34" s="2624">
        <f t="shared" ref="F34:W34" si="11">SUM(F14,F19,F31,F32,F33)</f>
        <v>0</v>
      </c>
      <c r="G34" s="2620">
        <f t="shared" si="11"/>
        <v>0</v>
      </c>
      <c r="H34" s="2623">
        <f t="shared" si="11"/>
        <v>0</v>
      </c>
      <c r="I34" s="2624">
        <f t="shared" si="11"/>
        <v>0</v>
      </c>
      <c r="J34" s="2620">
        <f t="shared" si="11"/>
        <v>0</v>
      </c>
      <c r="K34" s="2622">
        <f t="shared" si="11"/>
        <v>0</v>
      </c>
      <c r="L34" s="2673">
        <f t="shared" si="11"/>
        <v>0</v>
      </c>
      <c r="M34" s="2620">
        <f t="shared" si="11"/>
        <v>0</v>
      </c>
      <c r="N34" s="2622">
        <f t="shared" si="11"/>
        <v>0</v>
      </c>
      <c r="O34" s="2673">
        <f t="shared" si="11"/>
        <v>0</v>
      </c>
      <c r="P34" s="2620">
        <f t="shared" si="11"/>
        <v>0</v>
      </c>
      <c r="Q34" s="2622">
        <f t="shared" si="11"/>
        <v>0</v>
      </c>
      <c r="R34" s="2673">
        <f t="shared" si="11"/>
        <v>0</v>
      </c>
      <c r="S34" s="2620">
        <f t="shared" si="11"/>
        <v>0</v>
      </c>
      <c r="T34" s="2622">
        <f t="shared" si="11"/>
        <v>0</v>
      </c>
      <c r="U34" s="2673">
        <f t="shared" si="11"/>
        <v>0</v>
      </c>
      <c r="V34" s="2620">
        <f t="shared" si="11"/>
        <v>0</v>
      </c>
      <c r="W34" s="2623">
        <f t="shared" si="11"/>
        <v>0</v>
      </c>
      <c r="X34" s="2619"/>
    </row>
    <row r="35" spans="2:34" ht="18" customHeight="1">
      <c r="B35" s="2585"/>
      <c r="C35" s="2584" t="s">
        <v>80</v>
      </c>
      <c r="D35" s="2583"/>
      <c r="E35" s="2582"/>
      <c r="F35" s="2581">
        <f t="shared" ref="F35:W35" si="12">SUM(F34)</f>
        <v>0</v>
      </c>
      <c r="G35" s="2578">
        <f t="shared" si="12"/>
        <v>0</v>
      </c>
      <c r="H35" s="2577">
        <f t="shared" si="12"/>
        <v>0</v>
      </c>
      <c r="I35" s="2581">
        <f t="shared" si="12"/>
        <v>0</v>
      </c>
      <c r="J35" s="2578">
        <f t="shared" si="12"/>
        <v>0</v>
      </c>
      <c r="K35" s="2580">
        <f t="shared" si="12"/>
        <v>0</v>
      </c>
      <c r="L35" s="2579">
        <f t="shared" si="12"/>
        <v>0</v>
      </c>
      <c r="M35" s="2578">
        <f t="shared" si="12"/>
        <v>0</v>
      </c>
      <c r="N35" s="2580">
        <f t="shared" si="12"/>
        <v>0</v>
      </c>
      <c r="O35" s="2579">
        <f t="shared" si="12"/>
        <v>0</v>
      </c>
      <c r="P35" s="2578">
        <f t="shared" si="12"/>
        <v>0</v>
      </c>
      <c r="Q35" s="2580">
        <f t="shared" si="12"/>
        <v>0</v>
      </c>
      <c r="R35" s="2579">
        <f t="shared" si="12"/>
        <v>0</v>
      </c>
      <c r="S35" s="2578">
        <f t="shared" si="12"/>
        <v>0</v>
      </c>
      <c r="T35" s="2580">
        <f t="shared" si="12"/>
        <v>0</v>
      </c>
      <c r="U35" s="2579">
        <f t="shared" si="12"/>
        <v>0</v>
      </c>
      <c r="V35" s="2578">
        <f t="shared" si="12"/>
        <v>0</v>
      </c>
      <c r="W35" s="2577">
        <f t="shared" si="12"/>
        <v>0</v>
      </c>
      <c r="X35" s="2576"/>
    </row>
    <row r="36" spans="2:34" ht="18" customHeight="1">
      <c r="B36" s="2698" t="s">
        <v>81</v>
      </c>
      <c r="C36" s="2699"/>
      <c r="D36" s="2700"/>
      <c r="E36" s="2700"/>
      <c r="F36" s="2701">
        <f>SUM(I36,L36,O36,R36,U36)</f>
        <v>0</v>
      </c>
      <c r="G36" s="2702">
        <f>SUM(J36,M36,P36,S36,V36)</f>
        <v>0</v>
      </c>
      <c r="H36" s="2703">
        <f>SUM(K36,N36,Q36,T36,W36)</f>
        <v>0</v>
      </c>
      <c r="I36" s="2704">
        <f t="shared" ref="I36:W36" si="13">I35</f>
        <v>0</v>
      </c>
      <c r="J36" s="2702">
        <f t="shared" si="13"/>
        <v>0</v>
      </c>
      <c r="K36" s="2705">
        <f t="shared" si="13"/>
        <v>0</v>
      </c>
      <c r="L36" s="2706">
        <f t="shared" si="13"/>
        <v>0</v>
      </c>
      <c r="M36" s="2702">
        <f t="shared" si="13"/>
        <v>0</v>
      </c>
      <c r="N36" s="2705">
        <f t="shared" si="13"/>
        <v>0</v>
      </c>
      <c r="O36" s="2706">
        <f t="shared" si="13"/>
        <v>0</v>
      </c>
      <c r="P36" s="2702">
        <f t="shared" si="13"/>
        <v>0</v>
      </c>
      <c r="Q36" s="2705">
        <f t="shared" si="13"/>
        <v>0</v>
      </c>
      <c r="R36" s="2706">
        <f t="shared" si="13"/>
        <v>0</v>
      </c>
      <c r="S36" s="2702">
        <f t="shared" si="13"/>
        <v>0</v>
      </c>
      <c r="T36" s="2705">
        <f t="shared" si="13"/>
        <v>0</v>
      </c>
      <c r="U36" s="2706">
        <f t="shared" si="13"/>
        <v>0</v>
      </c>
      <c r="V36" s="2702">
        <f t="shared" si="13"/>
        <v>0</v>
      </c>
      <c r="W36" s="2703">
        <f t="shared" si="13"/>
        <v>0</v>
      </c>
      <c r="X36" s="2707"/>
    </row>
    <row r="37" spans="2:34" ht="18" customHeight="1">
      <c r="B37" s="2575" t="s">
        <v>82</v>
      </c>
      <c r="C37" s="2574"/>
      <c r="D37" s="2708"/>
      <c r="E37" s="2708"/>
      <c r="F37" s="2709">
        <f t="shared" ref="F37:W37" si="14">F36*$X$37</f>
        <v>0</v>
      </c>
      <c r="G37" s="2710">
        <f t="shared" si="14"/>
        <v>0</v>
      </c>
      <c r="H37" s="2711">
        <f t="shared" si="14"/>
        <v>0</v>
      </c>
      <c r="I37" s="2712">
        <f t="shared" si="14"/>
        <v>0</v>
      </c>
      <c r="J37" s="2710">
        <f t="shared" si="14"/>
        <v>0</v>
      </c>
      <c r="K37" s="2713">
        <f t="shared" si="14"/>
        <v>0</v>
      </c>
      <c r="L37" s="2714">
        <f t="shared" si="14"/>
        <v>0</v>
      </c>
      <c r="M37" s="2710">
        <f t="shared" si="14"/>
        <v>0</v>
      </c>
      <c r="N37" s="2715">
        <f t="shared" si="14"/>
        <v>0</v>
      </c>
      <c r="O37" s="2714">
        <f t="shared" si="14"/>
        <v>0</v>
      </c>
      <c r="P37" s="2710">
        <f t="shared" si="14"/>
        <v>0</v>
      </c>
      <c r="Q37" s="2715">
        <f t="shared" si="14"/>
        <v>0</v>
      </c>
      <c r="R37" s="2714">
        <f t="shared" si="14"/>
        <v>0</v>
      </c>
      <c r="S37" s="2710">
        <f t="shared" si="14"/>
        <v>0</v>
      </c>
      <c r="T37" s="2715">
        <f t="shared" si="14"/>
        <v>0</v>
      </c>
      <c r="U37" s="2714">
        <f t="shared" si="14"/>
        <v>0</v>
      </c>
      <c r="V37" s="2710">
        <f t="shared" si="14"/>
        <v>0</v>
      </c>
      <c r="W37" s="2711">
        <f t="shared" si="14"/>
        <v>0</v>
      </c>
      <c r="X37" s="2716">
        <v>0.1</v>
      </c>
      <c r="AH37" s="2554">
        <v>0.08</v>
      </c>
    </row>
    <row r="38" spans="2:34" ht="18" customHeight="1" thickBot="1">
      <c r="B38" s="2567" t="s">
        <v>83</v>
      </c>
      <c r="C38" s="2566"/>
      <c r="D38" s="2565"/>
      <c r="E38" s="2565"/>
      <c r="F38" s="2717">
        <f>SUM(F36,F37)</f>
        <v>0</v>
      </c>
      <c r="G38" s="2718">
        <f t="shared" ref="G38:H38" si="15">SUM(G36,G37)</f>
        <v>0</v>
      </c>
      <c r="H38" s="2719">
        <f t="shared" si="15"/>
        <v>0</v>
      </c>
      <c r="I38" s="2572">
        <f t="shared" ref="I38:W38" si="16">SUM(I37,I36)</f>
        <v>0</v>
      </c>
      <c r="J38" s="2569">
        <f t="shared" si="16"/>
        <v>0</v>
      </c>
      <c r="K38" s="2571">
        <f t="shared" si="16"/>
        <v>0</v>
      </c>
      <c r="L38" s="2570">
        <f t="shared" si="16"/>
        <v>0</v>
      </c>
      <c r="M38" s="2569">
        <f t="shared" si="16"/>
        <v>0</v>
      </c>
      <c r="N38" s="2571">
        <f t="shared" si="16"/>
        <v>0</v>
      </c>
      <c r="O38" s="2570">
        <f t="shared" si="16"/>
        <v>0</v>
      </c>
      <c r="P38" s="2569">
        <f t="shared" si="16"/>
        <v>0</v>
      </c>
      <c r="Q38" s="2571">
        <f t="shared" si="16"/>
        <v>0</v>
      </c>
      <c r="R38" s="2570">
        <f t="shared" si="16"/>
        <v>0</v>
      </c>
      <c r="S38" s="2569">
        <f t="shared" si="16"/>
        <v>0</v>
      </c>
      <c r="T38" s="2571">
        <f t="shared" si="16"/>
        <v>0</v>
      </c>
      <c r="U38" s="2570">
        <f t="shared" si="16"/>
        <v>0</v>
      </c>
      <c r="V38" s="2569">
        <f t="shared" si="16"/>
        <v>0</v>
      </c>
      <c r="W38" s="2568">
        <f t="shared" si="16"/>
        <v>0</v>
      </c>
      <c r="X38" s="2564"/>
    </row>
    <row r="39" spans="2:34" ht="18" customHeight="1" thickBot="1">
      <c r="B39" s="2567" t="s">
        <v>4420</v>
      </c>
      <c r="C39" s="2566"/>
      <c r="D39" s="2565"/>
      <c r="E39" s="2565"/>
      <c r="F39" s="2720">
        <f>IFERROR(F38/$F$38,0)</f>
        <v>0</v>
      </c>
      <c r="G39" s="2721">
        <f t="shared" ref="G39:H39" si="17">IFERROR(G38/$F$38,0)</f>
        <v>0</v>
      </c>
      <c r="H39" s="2722">
        <f t="shared" si="17"/>
        <v>0</v>
      </c>
      <c r="I39" s="2720">
        <f>IFERROR(I38/$I$38,0)</f>
        <v>0</v>
      </c>
      <c r="J39" s="2721">
        <f t="shared" ref="J39:K39" si="18">IFERROR(J38/$I$38,0)</f>
        <v>0</v>
      </c>
      <c r="K39" s="2723">
        <f t="shared" si="18"/>
        <v>0</v>
      </c>
      <c r="L39" s="2725">
        <f>IFERROR(L38/$L$38,0)</f>
        <v>0</v>
      </c>
      <c r="M39" s="2725">
        <f t="shared" ref="M39:N39" si="19">IFERROR(M38/$L$38,0)</f>
        <v>0</v>
      </c>
      <c r="N39" s="2725">
        <f t="shared" si="19"/>
        <v>0</v>
      </c>
      <c r="O39" s="2724">
        <f>IFERROR(O38/$O$38,0)</f>
        <v>0</v>
      </c>
      <c r="P39" s="2721">
        <f t="shared" ref="P39:Q39" si="20">IFERROR(P38/$O$38,0)</f>
        <v>0</v>
      </c>
      <c r="Q39" s="2723">
        <f t="shared" si="20"/>
        <v>0</v>
      </c>
      <c r="R39" s="2724">
        <f>IFERROR(R38/$R$38,0)</f>
        <v>0</v>
      </c>
      <c r="S39" s="2721">
        <f t="shared" ref="S39:T39" si="21">IFERROR(S38/$R$38,0)</f>
        <v>0</v>
      </c>
      <c r="T39" s="2723">
        <f t="shared" si="21"/>
        <v>0</v>
      </c>
      <c r="U39" s="2724">
        <f>IFERROR(U38/$U$38,0)</f>
        <v>0</v>
      </c>
      <c r="V39" s="2721">
        <f t="shared" ref="V39:W39" si="22">IFERROR(V38/$U$38,0)</f>
        <v>0</v>
      </c>
      <c r="W39" s="2722">
        <f t="shared" si="22"/>
        <v>0</v>
      </c>
      <c r="X39" s="2672"/>
    </row>
    <row r="40" spans="2:34" ht="18" customHeight="1">
      <c r="F40" s="2563"/>
      <c r="G40" s="2563"/>
      <c r="H40" s="2563"/>
      <c r="I40" s="2563"/>
      <c r="J40" s="2563"/>
      <c r="K40" s="2563"/>
      <c r="L40" s="2563"/>
      <c r="M40" s="2563"/>
      <c r="N40" s="2563"/>
      <c r="O40" s="2563"/>
      <c r="P40" s="2563"/>
      <c r="Q40" s="2563"/>
      <c r="R40" s="2563"/>
      <c r="S40" s="2563"/>
      <c r="T40" s="2563"/>
      <c r="U40" s="2563"/>
      <c r="V40" s="2563"/>
      <c r="W40" s="2563"/>
    </row>
    <row r="41" spans="2:34" s="2556" customFormat="1" ht="14.25">
      <c r="B41" s="2562" t="s">
        <v>84</v>
      </c>
      <c r="C41" s="2561"/>
      <c r="D41" s="2559" t="s">
        <v>85</v>
      </c>
      <c r="E41" s="2559"/>
      <c r="F41" s="2558"/>
      <c r="G41" s="2557"/>
    </row>
    <row r="42" spans="2:34" ht="18" customHeight="1">
      <c r="B42" s="2670"/>
      <c r="C42" s="2670"/>
      <c r="D42" s="2670"/>
      <c r="E42" s="2670"/>
      <c r="F42" s="2671"/>
      <c r="G42" s="2671"/>
      <c r="H42" s="2671"/>
      <c r="I42" s="2671"/>
      <c r="J42" s="2671"/>
      <c r="K42" s="2671"/>
      <c r="L42" s="2671"/>
      <c r="M42" s="2671"/>
      <c r="N42" s="2671"/>
      <c r="O42" s="2671"/>
      <c r="P42" s="2671"/>
      <c r="Q42" s="2671"/>
      <c r="R42" s="2671"/>
      <c r="S42" s="2671"/>
      <c r="T42" s="2671"/>
      <c r="U42" s="2671"/>
      <c r="V42" s="2671"/>
      <c r="W42" s="2671"/>
      <c r="X42" s="2670"/>
    </row>
    <row r="43" spans="2:34" ht="18" customHeight="1">
      <c r="B43" s="2670"/>
      <c r="C43" s="2670"/>
      <c r="D43" s="2670"/>
      <c r="E43" s="2670"/>
      <c r="F43" s="2671"/>
      <c r="G43" s="2671"/>
      <c r="H43" s="2671"/>
      <c r="I43" s="2671"/>
      <c r="J43" s="2671"/>
      <c r="K43" s="2671"/>
      <c r="L43" s="2671"/>
      <c r="M43" s="2671"/>
      <c r="N43" s="2671"/>
      <c r="O43" s="2671"/>
      <c r="P43" s="2671"/>
      <c r="Q43" s="2671"/>
      <c r="R43" s="2671"/>
      <c r="S43" s="2671"/>
      <c r="T43" s="2671"/>
      <c r="U43" s="2671"/>
      <c r="V43" s="2671"/>
      <c r="W43" s="2671"/>
      <c r="X43" s="2670"/>
    </row>
    <row r="44" spans="2:34" ht="18" customHeight="1">
      <c r="B44" s="2670"/>
      <c r="C44" s="2670"/>
      <c r="D44" s="2670"/>
      <c r="E44" s="2670"/>
      <c r="F44" s="2671"/>
      <c r="G44" s="2671"/>
      <c r="H44" s="2671"/>
      <c r="I44" s="2671"/>
      <c r="J44" s="2671"/>
      <c r="K44" s="2671"/>
      <c r="L44" s="2671"/>
      <c r="M44" s="2671"/>
      <c r="N44" s="2671"/>
      <c r="O44" s="2671"/>
      <c r="P44" s="2671"/>
      <c r="Q44" s="2671"/>
      <c r="R44" s="2671"/>
      <c r="S44" s="2671"/>
      <c r="T44" s="2671"/>
      <c r="U44" s="2671"/>
      <c r="V44" s="2671"/>
      <c r="W44" s="2671"/>
      <c r="X44" s="2670"/>
    </row>
    <row r="45" spans="2:34" ht="18" customHeight="1"/>
    <row r="46" spans="2:34" ht="18" customHeight="1"/>
    <row r="47" spans="2:34" ht="18" customHeight="1"/>
    <row r="48" spans="2:34" ht="18" customHeight="1"/>
    <row r="49" ht="18" customHeight="1"/>
    <row r="50" ht="18" customHeight="1"/>
    <row r="51" ht="18" customHeight="1"/>
    <row r="52" ht="18" customHeight="1"/>
    <row r="53" ht="18" customHeight="1"/>
    <row r="54" ht="18" customHeight="1"/>
    <row r="55" ht="18" customHeight="1"/>
  </sheetData>
  <mergeCells count="8">
    <mergeCell ref="D31:E31"/>
    <mergeCell ref="D32:E32"/>
    <mergeCell ref="D33:E33"/>
    <mergeCell ref="B2:X2"/>
    <mergeCell ref="X12:X13"/>
    <mergeCell ref="B12:E12"/>
    <mergeCell ref="D14:E14"/>
    <mergeCell ref="D19:E19"/>
  </mergeCells>
  <phoneticPr fontId="3"/>
  <printOptions horizontalCentered="1" verticalCentered="1"/>
  <pageMargins left="0.39370078740157483" right="0.19685039370078741" top="0.59055118110236227" bottom="0.39370078740157483" header="0.51181102362204722" footer="0.51181102362204722"/>
  <pageSetup paperSize="8" scale="63" orientation="landscape" r:id="rId1"/>
  <headerFooter alignWithMargins="0">
    <oddHeader>&amp;R&amp;"ＭＳ 明朝,標準"（&amp;A）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5"/>
  <sheetViews>
    <sheetView showGridLines="0" view="pageBreakPreview" zoomScale="80" zoomScaleNormal="100" zoomScaleSheetLayoutView="80" workbookViewId="0">
      <selection activeCell="Z21" sqref="Z21"/>
    </sheetView>
  </sheetViews>
  <sheetFormatPr defaultColWidth="8.25" defaultRowHeight="30" customHeight="1"/>
  <cols>
    <col min="1" max="1" width="3.375" style="69" customWidth="1"/>
    <col min="2" max="3" width="3.375" style="90" customWidth="1"/>
    <col min="4" max="4" width="20.625" style="90" customWidth="1"/>
    <col min="5" max="25" width="8.375" style="69" hidden="1" customWidth="1"/>
    <col min="26" max="26" width="52.375" style="69" customWidth="1"/>
    <col min="27" max="257" width="8.25" style="69"/>
    <col min="258" max="259" width="3.375" style="69" customWidth="1"/>
    <col min="260" max="260" width="20.875" style="69" customWidth="1"/>
    <col min="261" max="281" width="8.375" style="69" customWidth="1"/>
    <col min="282" max="282" width="10.625" style="69" customWidth="1"/>
    <col min="283" max="513" width="8.25" style="69"/>
    <col min="514" max="515" width="3.375" style="69" customWidth="1"/>
    <col min="516" max="516" width="20.875" style="69" customWidth="1"/>
    <col min="517" max="537" width="8.375" style="69" customWidth="1"/>
    <col min="538" max="538" width="10.625" style="69" customWidth="1"/>
    <col min="539" max="769" width="8.25" style="69"/>
    <col min="770" max="771" width="3.375" style="69" customWidth="1"/>
    <col min="772" max="772" width="20.875" style="69" customWidth="1"/>
    <col min="773" max="793" width="8.375" style="69" customWidth="1"/>
    <col min="794" max="794" width="10.625" style="69" customWidth="1"/>
    <col min="795" max="1025" width="8.25" style="69"/>
    <col min="1026" max="1027" width="3.375" style="69" customWidth="1"/>
    <col min="1028" max="1028" width="20.875" style="69" customWidth="1"/>
    <col min="1029" max="1049" width="8.375" style="69" customWidth="1"/>
    <col min="1050" max="1050" width="10.625" style="69" customWidth="1"/>
    <col min="1051" max="1281" width="8.25" style="69"/>
    <col min="1282" max="1283" width="3.375" style="69" customWidth="1"/>
    <col min="1284" max="1284" width="20.875" style="69" customWidth="1"/>
    <col min="1285" max="1305" width="8.375" style="69" customWidth="1"/>
    <col min="1306" max="1306" width="10.625" style="69" customWidth="1"/>
    <col min="1307" max="1537" width="8.25" style="69"/>
    <col min="1538" max="1539" width="3.375" style="69" customWidth="1"/>
    <col min="1540" max="1540" width="20.875" style="69" customWidth="1"/>
    <col min="1541" max="1561" width="8.375" style="69" customWidth="1"/>
    <col min="1562" max="1562" width="10.625" style="69" customWidth="1"/>
    <col min="1563" max="1793" width="8.25" style="69"/>
    <col min="1794" max="1795" width="3.375" style="69" customWidth="1"/>
    <col min="1796" max="1796" width="20.875" style="69" customWidth="1"/>
    <col min="1797" max="1817" width="8.375" style="69" customWidth="1"/>
    <col min="1818" max="1818" width="10.625" style="69" customWidth="1"/>
    <col min="1819" max="2049" width="8.25" style="69"/>
    <col min="2050" max="2051" width="3.375" style="69" customWidth="1"/>
    <col min="2052" max="2052" width="20.875" style="69" customWidth="1"/>
    <col min="2053" max="2073" width="8.375" style="69" customWidth="1"/>
    <col min="2074" max="2074" width="10.625" style="69" customWidth="1"/>
    <col min="2075" max="2305" width="8.25" style="69"/>
    <col min="2306" max="2307" width="3.375" style="69" customWidth="1"/>
    <col min="2308" max="2308" width="20.875" style="69" customWidth="1"/>
    <col min="2309" max="2329" width="8.375" style="69" customWidth="1"/>
    <col min="2330" max="2330" width="10.625" style="69" customWidth="1"/>
    <col min="2331" max="2561" width="8.25" style="69"/>
    <col min="2562" max="2563" width="3.375" style="69" customWidth="1"/>
    <col min="2564" max="2564" width="20.875" style="69" customWidth="1"/>
    <col min="2565" max="2585" width="8.375" style="69" customWidth="1"/>
    <col min="2586" max="2586" width="10.625" style="69" customWidth="1"/>
    <col min="2587" max="2817" width="8.25" style="69"/>
    <col min="2818" max="2819" width="3.375" style="69" customWidth="1"/>
    <col min="2820" max="2820" width="20.875" style="69" customWidth="1"/>
    <col min="2821" max="2841" width="8.375" style="69" customWidth="1"/>
    <col min="2842" max="2842" width="10.625" style="69" customWidth="1"/>
    <col min="2843" max="3073" width="8.25" style="69"/>
    <col min="3074" max="3075" width="3.375" style="69" customWidth="1"/>
    <col min="3076" max="3076" width="20.875" style="69" customWidth="1"/>
    <col min="3077" max="3097" width="8.375" style="69" customWidth="1"/>
    <col min="3098" max="3098" width="10.625" style="69" customWidth="1"/>
    <col min="3099" max="3329" width="8.25" style="69"/>
    <col min="3330" max="3331" width="3.375" style="69" customWidth="1"/>
    <col min="3332" max="3332" width="20.875" style="69" customWidth="1"/>
    <col min="3333" max="3353" width="8.375" style="69" customWidth="1"/>
    <col min="3354" max="3354" width="10.625" style="69" customWidth="1"/>
    <col min="3355" max="3585" width="8.25" style="69"/>
    <col min="3586" max="3587" width="3.375" style="69" customWidth="1"/>
    <col min="3588" max="3588" width="20.875" style="69" customWidth="1"/>
    <col min="3589" max="3609" width="8.375" style="69" customWidth="1"/>
    <col min="3610" max="3610" width="10.625" style="69" customWidth="1"/>
    <col min="3611" max="3841" width="8.25" style="69"/>
    <col min="3842" max="3843" width="3.375" style="69" customWidth="1"/>
    <col min="3844" max="3844" width="20.875" style="69" customWidth="1"/>
    <col min="3845" max="3865" width="8.375" style="69" customWidth="1"/>
    <col min="3866" max="3866" width="10.625" style="69" customWidth="1"/>
    <col min="3867" max="4097" width="8.25" style="69"/>
    <col min="4098" max="4099" width="3.375" style="69" customWidth="1"/>
    <col min="4100" max="4100" width="20.875" style="69" customWidth="1"/>
    <col min="4101" max="4121" width="8.375" style="69" customWidth="1"/>
    <col min="4122" max="4122" width="10.625" style="69" customWidth="1"/>
    <col min="4123" max="4353" width="8.25" style="69"/>
    <col min="4354" max="4355" width="3.375" style="69" customWidth="1"/>
    <col min="4356" max="4356" width="20.875" style="69" customWidth="1"/>
    <col min="4357" max="4377" width="8.375" style="69" customWidth="1"/>
    <col min="4378" max="4378" width="10.625" style="69" customWidth="1"/>
    <col min="4379" max="4609" width="8.25" style="69"/>
    <col min="4610" max="4611" width="3.375" style="69" customWidth="1"/>
    <col min="4612" max="4612" width="20.875" style="69" customWidth="1"/>
    <col min="4613" max="4633" width="8.375" style="69" customWidth="1"/>
    <col min="4634" max="4634" width="10.625" style="69" customWidth="1"/>
    <col min="4635" max="4865" width="8.25" style="69"/>
    <col min="4866" max="4867" width="3.375" style="69" customWidth="1"/>
    <col min="4868" max="4868" width="20.875" style="69" customWidth="1"/>
    <col min="4869" max="4889" width="8.375" style="69" customWidth="1"/>
    <col min="4890" max="4890" width="10.625" style="69" customWidth="1"/>
    <col min="4891" max="5121" width="8.25" style="69"/>
    <col min="5122" max="5123" width="3.375" style="69" customWidth="1"/>
    <col min="5124" max="5124" width="20.875" style="69" customWidth="1"/>
    <col min="5125" max="5145" width="8.375" style="69" customWidth="1"/>
    <col min="5146" max="5146" width="10.625" style="69" customWidth="1"/>
    <col min="5147" max="5377" width="8.25" style="69"/>
    <col min="5378" max="5379" width="3.375" style="69" customWidth="1"/>
    <col min="5380" max="5380" width="20.875" style="69" customWidth="1"/>
    <col min="5381" max="5401" width="8.375" style="69" customWidth="1"/>
    <col min="5402" max="5402" width="10.625" style="69" customWidth="1"/>
    <col min="5403" max="5633" width="8.25" style="69"/>
    <col min="5634" max="5635" width="3.375" style="69" customWidth="1"/>
    <col min="5636" max="5636" width="20.875" style="69" customWidth="1"/>
    <col min="5637" max="5657" width="8.375" style="69" customWidth="1"/>
    <col min="5658" max="5658" width="10.625" style="69" customWidth="1"/>
    <col min="5659" max="5889" width="8.25" style="69"/>
    <col min="5890" max="5891" width="3.375" style="69" customWidth="1"/>
    <col min="5892" max="5892" width="20.875" style="69" customWidth="1"/>
    <col min="5893" max="5913" width="8.375" style="69" customWidth="1"/>
    <col min="5914" max="5914" width="10.625" style="69" customWidth="1"/>
    <col min="5915" max="6145" width="8.25" style="69"/>
    <col min="6146" max="6147" width="3.375" style="69" customWidth="1"/>
    <col min="6148" max="6148" width="20.875" style="69" customWidth="1"/>
    <col min="6149" max="6169" width="8.375" style="69" customWidth="1"/>
    <col min="6170" max="6170" width="10.625" style="69" customWidth="1"/>
    <col min="6171" max="6401" width="8.25" style="69"/>
    <col min="6402" max="6403" width="3.375" style="69" customWidth="1"/>
    <col min="6404" max="6404" width="20.875" style="69" customWidth="1"/>
    <col min="6405" max="6425" width="8.375" style="69" customWidth="1"/>
    <col min="6426" max="6426" width="10.625" style="69" customWidth="1"/>
    <col min="6427" max="6657" width="8.25" style="69"/>
    <col min="6658" max="6659" width="3.375" style="69" customWidth="1"/>
    <col min="6660" max="6660" width="20.875" style="69" customWidth="1"/>
    <col min="6661" max="6681" width="8.375" style="69" customWidth="1"/>
    <col min="6682" max="6682" width="10.625" style="69" customWidth="1"/>
    <col min="6683" max="6913" width="8.25" style="69"/>
    <col min="6914" max="6915" width="3.375" style="69" customWidth="1"/>
    <col min="6916" max="6916" width="20.875" style="69" customWidth="1"/>
    <col min="6917" max="6937" width="8.375" style="69" customWidth="1"/>
    <col min="6938" max="6938" width="10.625" style="69" customWidth="1"/>
    <col min="6939" max="7169" width="8.25" style="69"/>
    <col min="7170" max="7171" width="3.375" style="69" customWidth="1"/>
    <col min="7172" max="7172" width="20.875" style="69" customWidth="1"/>
    <col min="7173" max="7193" width="8.375" style="69" customWidth="1"/>
    <col min="7194" max="7194" width="10.625" style="69" customWidth="1"/>
    <col min="7195" max="7425" width="8.25" style="69"/>
    <col min="7426" max="7427" width="3.375" style="69" customWidth="1"/>
    <col min="7428" max="7428" width="20.875" style="69" customWidth="1"/>
    <col min="7429" max="7449" width="8.375" style="69" customWidth="1"/>
    <col min="7450" max="7450" width="10.625" style="69" customWidth="1"/>
    <col min="7451" max="7681" width="8.25" style="69"/>
    <col min="7682" max="7683" width="3.375" style="69" customWidth="1"/>
    <col min="7684" max="7684" width="20.875" style="69" customWidth="1"/>
    <col min="7685" max="7705" width="8.375" style="69" customWidth="1"/>
    <col min="7706" max="7706" width="10.625" style="69" customWidth="1"/>
    <col min="7707" max="7937" width="8.25" style="69"/>
    <col min="7938" max="7939" width="3.375" style="69" customWidth="1"/>
    <col min="7940" max="7940" width="20.875" style="69" customWidth="1"/>
    <col min="7941" max="7961" width="8.375" style="69" customWidth="1"/>
    <col min="7962" max="7962" width="10.625" style="69" customWidth="1"/>
    <col min="7963" max="8193" width="8.25" style="69"/>
    <col min="8194" max="8195" width="3.375" style="69" customWidth="1"/>
    <col min="8196" max="8196" width="20.875" style="69" customWidth="1"/>
    <col min="8197" max="8217" width="8.375" style="69" customWidth="1"/>
    <col min="8218" max="8218" width="10.625" style="69" customWidth="1"/>
    <col min="8219" max="8449" width="8.25" style="69"/>
    <col min="8450" max="8451" width="3.375" style="69" customWidth="1"/>
    <col min="8452" max="8452" width="20.875" style="69" customWidth="1"/>
    <col min="8453" max="8473" width="8.375" style="69" customWidth="1"/>
    <col min="8474" max="8474" width="10.625" style="69" customWidth="1"/>
    <col min="8475" max="8705" width="8.25" style="69"/>
    <col min="8706" max="8707" width="3.375" style="69" customWidth="1"/>
    <col min="8708" max="8708" width="20.875" style="69" customWidth="1"/>
    <col min="8709" max="8729" width="8.375" style="69" customWidth="1"/>
    <col min="8730" max="8730" width="10.625" style="69" customWidth="1"/>
    <col min="8731" max="8961" width="8.25" style="69"/>
    <col min="8962" max="8963" width="3.375" style="69" customWidth="1"/>
    <col min="8964" max="8964" width="20.875" style="69" customWidth="1"/>
    <col min="8965" max="8985" width="8.375" style="69" customWidth="1"/>
    <col min="8986" max="8986" width="10.625" style="69" customWidth="1"/>
    <col min="8987" max="9217" width="8.25" style="69"/>
    <col min="9218" max="9219" width="3.375" style="69" customWidth="1"/>
    <col min="9220" max="9220" width="20.875" style="69" customWidth="1"/>
    <col min="9221" max="9241" width="8.375" style="69" customWidth="1"/>
    <col min="9242" max="9242" width="10.625" style="69" customWidth="1"/>
    <col min="9243" max="9473" width="8.25" style="69"/>
    <col min="9474" max="9475" width="3.375" style="69" customWidth="1"/>
    <col min="9476" max="9476" width="20.875" style="69" customWidth="1"/>
    <col min="9477" max="9497" width="8.375" style="69" customWidth="1"/>
    <col min="9498" max="9498" width="10.625" style="69" customWidth="1"/>
    <col min="9499" max="9729" width="8.25" style="69"/>
    <col min="9730" max="9731" width="3.375" style="69" customWidth="1"/>
    <col min="9732" max="9732" width="20.875" style="69" customWidth="1"/>
    <col min="9733" max="9753" width="8.375" style="69" customWidth="1"/>
    <col min="9754" max="9754" width="10.625" style="69" customWidth="1"/>
    <col min="9755" max="9985" width="8.25" style="69"/>
    <col min="9986" max="9987" width="3.375" style="69" customWidth="1"/>
    <col min="9988" max="9988" width="20.875" style="69" customWidth="1"/>
    <col min="9989" max="10009" width="8.375" style="69" customWidth="1"/>
    <col min="10010" max="10010" width="10.625" style="69" customWidth="1"/>
    <col min="10011" max="10241" width="8.25" style="69"/>
    <col min="10242" max="10243" width="3.375" style="69" customWidth="1"/>
    <col min="10244" max="10244" width="20.875" style="69" customWidth="1"/>
    <col min="10245" max="10265" width="8.375" style="69" customWidth="1"/>
    <col min="10266" max="10266" width="10.625" style="69" customWidth="1"/>
    <col min="10267" max="10497" width="8.25" style="69"/>
    <col min="10498" max="10499" width="3.375" style="69" customWidth="1"/>
    <col min="10500" max="10500" width="20.875" style="69" customWidth="1"/>
    <col min="10501" max="10521" width="8.375" style="69" customWidth="1"/>
    <col min="10522" max="10522" width="10.625" style="69" customWidth="1"/>
    <col min="10523" max="10753" width="8.25" style="69"/>
    <col min="10754" max="10755" width="3.375" style="69" customWidth="1"/>
    <col min="10756" max="10756" width="20.875" style="69" customWidth="1"/>
    <col min="10757" max="10777" width="8.375" style="69" customWidth="1"/>
    <col min="10778" max="10778" width="10.625" style="69" customWidth="1"/>
    <col min="10779" max="11009" width="8.25" style="69"/>
    <col min="11010" max="11011" width="3.375" style="69" customWidth="1"/>
    <col min="11012" max="11012" width="20.875" style="69" customWidth="1"/>
    <col min="11013" max="11033" width="8.375" style="69" customWidth="1"/>
    <col min="11034" max="11034" width="10.625" style="69" customWidth="1"/>
    <col min="11035" max="11265" width="8.25" style="69"/>
    <col min="11266" max="11267" width="3.375" style="69" customWidth="1"/>
    <col min="11268" max="11268" width="20.875" style="69" customWidth="1"/>
    <col min="11269" max="11289" width="8.375" style="69" customWidth="1"/>
    <col min="11290" max="11290" width="10.625" style="69" customWidth="1"/>
    <col min="11291" max="11521" width="8.25" style="69"/>
    <col min="11522" max="11523" width="3.375" style="69" customWidth="1"/>
    <col min="11524" max="11524" width="20.875" style="69" customWidth="1"/>
    <col min="11525" max="11545" width="8.375" style="69" customWidth="1"/>
    <col min="11546" max="11546" width="10.625" style="69" customWidth="1"/>
    <col min="11547" max="11777" width="8.25" style="69"/>
    <col min="11778" max="11779" width="3.375" style="69" customWidth="1"/>
    <col min="11780" max="11780" width="20.875" style="69" customWidth="1"/>
    <col min="11781" max="11801" width="8.375" style="69" customWidth="1"/>
    <col min="11802" max="11802" width="10.625" style="69" customWidth="1"/>
    <col min="11803" max="12033" width="8.25" style="69"/>
    <col min="12034" max="12035" width="3.375" style="69" customWidth="1"/>
    <col min="12036" max="12036" width="20.875" style="69" customWidth="1"/>
    <col min="12037" max="12057" width="8.375" style="69" customWidth="1"/>
    <col min="12058" max="12058" width="10.625" style="69" customWidth="1"/>
    <col min="12059" max="12289" width="8.25" style="69"/>
    <col min="12290" max="12291" width="3.375" style="69" customWidth="1"/>
    <col min="12292" max="12292" width="20.875" style="69" customWidth="1"/>
    <col min="12293" max="12313" width="8.375" style="69" customWidth="1"/>
    <col min="12314" max="12314" width="10.625" style="69" customWidth="1"/>
    <col min="12315" max="12545" width="8.25" style="69"/>
    <col min="12546" max="12547" width="3.375" style="69" customWidth="1"/>
    <col min="12548" max="12548" width="20.875" style="69" customWidth="1"/>
    <col min="12549" max="12569" width="8.375" style="69" customWidth="1"/>
    <col min="12570" max="12570" width="10.625" style="69" customWidth="1"/>
    <col min="12571" max="12801" width="8.25" style="69"/>
    <col min="12802" max="12803" width="3.375" style="69" customWidth="1"/>
    <col min="12804" max="12804" width="20.875" style="69" customWidth="1"/>
    <col min="12805" max="12825" width="8.375" style="69" customWidth="1"/>
    <col min="12826" max="12826" width="10.625" style="69" customWidth="1"/>
    <col min="12827" max="13057" width="8.25" style="69"/>
    <col min="13058" max="13059" width="3.375" style="69" customWidth="1"/>
    <col min="13060" max="13060" width="20.875" style="69" customWidth="1"/>
    <col min="13061" max="13081" width="8.375" style="69" customWidth="1"/>
    <col min="13082" max="13082" width="10.625" style="69" customWidth="1"/>
    <col min="13083" max="13313" width="8.25" style="69"/>
    <col min="13314" max="13315" width="3.375" style="69" customWidth="1"/>
    <col min="13316" max="13316" width="20.875" style="69" customWidth="1"/>
    <col min="13317" max="13337" width="8.375" style="69" customWidth="1"/>
    <col min="13338" max="13338" width="10.625" style="69" customWidth="1"/>
    <col min="13339" max="13569" width="8.25" style="69"/>
    <col min="13570" max="13571" width="3.375" style="69" customWidth="1"/>
    <col min="13572" max="13572" width="20.875" style="69" customWidth="1"/>
    <col min="13573" max="13593" width="8.375" style="69" customWidth="1"/>
    <col min="13594" max="13594" width="10.625" style="69" customWidth="1"/>
    <col min="13595" max="13825" width="8.25" style="69"/>
    <col min="13826" max="13827" width="3.375" style="69" customWidth="1"/>
    <col min="13828" max="13828" width="20.875" style="69" customWidth="1"/>
    <col min="13829" max="13849" width="8.375" style="69" customWidth="1"/>
    <col min="13850" max="13850" width="10.625" style="69" customWidth="1"/>
    <col min="13851" max="14081" width="8.25" style="69"/>
    <col min="14082" max="14083" width="3.375" style="69" customWidth="1"/>
    <col min="14084" max="14084" width="20.875" style="69" customWidth="1"/>
    <col min="14085" max="14105" width="8.375" style="69" customWidth="1"/>
    <col min="14106" max="14106" width="10.625" style="69" customWidth="1"/>
    <col min="14107" max="14337" width="8.25" style="69"/>
    <col min="14338" max="14339" width="3.375" style="69" customWidth="1"/>
    <col min="14340" max="14340" width="20.875" style="69" customWidth="1"/>
    <col min="14341" max="14361" width="8.375" style="69" customWidth="1"/>
    <col min="14362" max="14362" width="10.625" style="69" customWidth="1"/>
    <col min="14363" max="14593" width="8.25" style="69"/>
    <col min="14594" max="14595" width="3.375" style="69" customWidth="1"/>
    <col min="14596" max="14596" width="20.875" style="69" customWidth="1"/>
    <col min="14597" max="14617" width="8.375" style="69" customWidth="1"/>
    <col min="14618" max="14618" width="10.625" style="69" customWidth="1"/>
    <col min="14619" max="14849" width="8.25" style="69"/>
    <col min="14850" max="14851" width="3.375" style="69" customWidth="1"/>
    <col min="14852" max="14852" width="20.875" style="69" customWidth="1"/>
    <col min="14853" max="14873" width="8.375" style="69" customWidth="1"/>
    <col min="14874" max="14874" width="10.625" style="69" customWidth="1"/>
    <col min="14875" max="15105" width="8.25" style="69"/>
    <col min="15106" max="15107" width="3.375" style="69" customWidth="1"/>
    <col min="15108" max="15108" width="20.875" style="69" customWidth="1"/>
    <col min="15109" max="15129" width="8.375" style="69" customWidth="1"/>
    <col min="15130" max="15130" width="10.625" style="69" customWidth="1"/>
    <col min="15131" max="15361" width="8.25" style="69"/>
    <col min="15362" max="15363" width="3.375" style="69" customWidth="1"/>
    <col min="15364" max="15364" width="20.875" style="69" customWidth="1"/>
    <col min="15365" max="15385" width="8.375" style="69" customWidth="1"/>
    <col min="15386" max="15386" width="10.625" style="69" customWidth="1"/>
    <col min="15387" max="15617" width="8.25" style="69"/>
    <col min="15618" max="15619" width="3.375" style="69" customWidth="1"/>
    <col min="15620" max="15620" width="20.875" style="69" customWidth="1"/>
    <col min="15621" max="15641" width="8.375" style="69" customWidth="1"/>
    <col min="15642" max="15642" width="10.625" style="69" customWidth="1"/>
    <col min="15643" max="15873" width="8.25" style="69"/>
    <col min="15874" max="15875" width="3.375" style="69" customWidth="1"/>
    <col min="15876" max="15876" width="20.875" style="69" customWidth="1"/>
    <col min="15877" max="15897" width="8.375" style="69" customWidth="1"/>
    <col min="15898" max="15898" width="10.625" style="69" customWidth="1"/>
    <col min="15899" max="16129" width="8.25" style="69"/>
    <col min="16130" max="16131" width="3.375" style="69" customWidth="1"/>
    <col min="16132" max="16132" width="20.875" style="69" customWidth="1"/>
    <col min="16133" max="16153" width="8.375" style="69" customWidth="1"/>
    <col min="16154" max="16154" width="10.625" style="69" customWidth="1"/>
    <col min="16155" max="16384" width="8.25" style="69"/>
  </cols>
  <sheetData>
    <row r="1" spans="1:31" ht="18.600000000000001" customHeight="1">
      <c r="B1" s="2958" t="s">
        <v>4202</v>
      </c>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row>
    <row r="2" spans="1:31" s="65" customFormat="1" ht="18" customHeight="1">
      <c r="C2" s="66"/>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row>
    <row r="3" spans="1:31" s="64" customFormat="1" ht="24.95" customHeight="1">
      <c r="A3" s="2965" t="s">
        <v>4279</v>
      </c>
      <c r="B3" s="2965"/>
      <c r="C3" s="2965"/>
      <c r="D3" s="2965"/>
      <c r="E3" s="2965"/>
      <c r="F3" s="2965"/>
      <c r="G3" s="2965"/>
      <c r="H3" s="2965"/>
      <c r="I3" s="2965"/>
      <c r="J3" s="2965"/>
      <c r="K3" s="2965"/>
      <c r="L3" s="2965"/>
      <c r="M3" s="2965"/>
      <c r="N3" s="2965"/>
      <c r="O3" s="2965"/>
      <c r="P3" s="2965"/>
      <c r="Q3" s="2965"/>
      <c r="R3" s="2965"/>
      <c r="S3" s="2965"/>
      <c r="T3" s="2965"/>
      <c r="U3" s="2965"/>
      <c r="V3" s="2965"/>
      <c r="W3" s="2965"/>
      <c r="X3" s="2965"/>
      <c r="Y3" s="2965"/>
      <c r="Z3" s="2965"/>
    </row>
    <row r="4" spans="1:31" s="64" customFormat="1" ht="24.95" customHeight="1">
      <c r="A4" s="2965"/>
      <c r="B4" s="2965"/>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2965"/>
      <c r="AA4" s="63"/>
      <c r="AB4" s="63"/>
      <c r="AC4" s="63"/>
      <c r="AD4" s="63"/>
      <c r="AE4" s="63"/>
    </row>
    <row r="5" spans="1:31" s="64" customFormat="1" ht="24.95" customHeight="1">
      <c r="A5" s="2965"/>
      <c r="B5" s="2965"/>
      <c r="C5" s="2965"/>
      <c r="D5" s="2965"/>
      <c r="E5" s="2965"/>
      <c r="F5" s="2965"/>
      <c r="G5" s="2965"/>
      <c r="H5" s="2965"/>
      <c r="I5" s="2965"/>
      <c r="J5" s="2965"/>
      <c r="K5" s="2965"/>
      <c r="L5" s="2965"/>
      <c r="M5" s="2965"/>
      <c r="N5" s="2965"/>
      <c r="O5" s="2965"/>
      <c r="P5" s="2965"/>
      <c r="Q5" s="2965"/>
      <c r="R5" s="2965"/>
      <c r="S5" s="2965"/>
      <c r="T5" s="2965"/>
      <c r="U5" s="2965"/>
      <c r="V5" s="2965"/>
      <c r="W5" s="2965"/>
      <c r="X5" s="2965"/>
      <c r="Y5" s="2965"/>
      <c r="Z5" s="2965"/>
      <c r="AA5" s="63"/>
      <c r="AB5" s="63"/>
      <c r="AC5" s="63"/>
      <c r="AD5" s="63"/>
      <c r="AE5" s="63"/>
    </row>
    <row r="6" spans="1:31" s="64" customFormat="1" ht="47.25" customHeight="1">
      <c r="A6" s="2965"/>
      <c r="B6" s="2965"/>
      <c r="C6" s="2965"/>
      <c r="D6" s="2965"/>
      <c r="E6" s="2965"/>
      <c r="F6" s="2965"/>
      <c r="G6" s="2965"/>
      <c r="H6" s="2965"/>
      <c r="I6" s="2965"/>
      <c r="J6" s="2965"/>
      <c r="K6" s="2965"/>
      <c r="L6" s="2965"/>
      <c r="M6" s="2965"/>
      <c r="N6" s="2965"/>
      <c r="O6" s="2965"/>
      <c r="P6" s="2965"/>
      <c r="Q6" s="2965"/>
      <c r="R6" s="2965"/>
      <c r="S6" s="2965"/>
      <c r="T6" s="2965"/>
      <c r="U6" s="2965"/>
      <c r="V6" s="2965"/>
      <c r="W6" s="2965"/>
      <c r="X6" s="2965"/>
      <c r="Y6" s="2965"/>
      <c r="Z6" s="2965"/>
      <c r="AA6" s="63"/>
      <c r="AB6" s="63"/>
      <c r="AC6" s="63"/>
      <c r="AD6" s="63"/>
      <c r="AE6" s="63"/>
    </row>
    <row r="7" spans="1:31" s="70" customFormat="1" ht="21" customHeight="1">
      <c r="A7" s="70" t="s">
        <v>4277</v>
      </c>
      <c r="I7" s="69"/>
      <c r="Z7" s="71" t="s">
        <v>91</v>
      </c>
    </row>
    <row r="8" spans="1:31" s="75" customFormat="1" ht="27" customHeight="1" thickBot="1">
      <c r="A8" s="98"/>
      <c r="B8" s="2959" t="s">
        <v>4278</v>
      </c>
      <c r="C8" s="2960"/>
      <c r="D8" s="2961"/>
      <c r="E8" s="72" t="s">
        <v>92</v>
      </c>
      <c r="F8" s="72" t="s">
        <v>93</v>
      </c>
      <c r="G8" s="72" t="s">
        <v>94</v>
      </c>
      <c r="H8" s="73" t="s">
        <v>95</v>
      </c>
      <c r="I8" s="73" t="s">
        <v>96</v>
      </c>
      <c r="J8" s="73" t="s">
        <v>97</v>
      </c>
      <c r="K8" s="73" t="s">
        <v>98</v>
      </c>
      <c r="L8" s="73" t="s">
        <v>99</v>
      </c>
      <c r="M8" s="73" t="s">
        <v>100</v>
      </c>
      <c r="N8" s="73" t="s">
        <v>101</v>
      </c>
      <c r="O8" s="73" t="s">
        <v>102</v>
      </c>
      <c r="P8" s="73" t="s">
        <v>103</v>
      </c>
      <c r="Q8" s="73" t="s">
        <v>104</v>
      </c>
      <c r="R8" s="73" t="s">
        <v>105</v>
      </c>
      <c r="S8" s="73" t="s">
        <v>106</v>
      </c>
      <c r="T8" s="73" t="s">
        <v>107</v>
      </c>
      <c r="U8" s="73" t="s">
        <v>108</v>
      </c>
      <c r="V8" s="73" t="s">
        <v>109</v>
      </c>
      <c r="W8" s="73" t="s">
        <v>110</v>
      </c>
      <c r="X8" s="73" t="s">
        <v>111</v>
      </c>
      <c r="Y8" s="73" t="s">
        <v>112</v>
      </c>
      <c r="Z8" s="74" t="s">
        <v>113</v>
      </c>
    </row>
    <row r="9" spans="1:31" s="75" customFormat="1" ht="39.950000000000003" customHeight="1" thickTop="1">
      <c r="A9" s="2975" t="s">
        <v>117</v>
      </c>
      <c r="B9" s="2962" t="s">
        <v>114</v>
      </c>
      <c r="C9" s="2962" t="s">
        <v>115</v>
      </c>
      <c r="D9" s="76" t="s">
        <v>119</v>
      </c>
      <c r="E9" s="77"/>
      <c r="F9" s="78"/>
      <c r="G9" s="78"/>
      <c r="H9" s="78"/>
      <c r="I9" s="78"/>
      <c r="J9" s="78"/>
      <c r="K9" s="78"/>
      <c r="L9" s="78"/>
      <c r="M9" s="78"/>
      <c r="N9" s="78"/>
      <c r="O9" s="78"/>
      <c r="P9" s="78"/>
      <c r="Q9" s="78"/>
      <c r="R9" s="78"/>
      <c r="S9" s="78"/>
      <c r="T9" s="78"/>
      <c r="U9" s="78"/>
      <c r="V9" s="78"/>
      <c r="W9" s="78"/>
      <c r="X9" s="78"/>
      <c r="Y9" s="78"/>
      <c r="Z9" s="459"/>
    </row>
    <row r="10" spans="1:31" s="75" customFormat="1" ht="39.950000000000003" customHeight="1">
      <c r="A10" s="2976"/>
      <c r="B10" s="2962"/>
      <c r="C10" s="2962"/>
      <c r="D10" s="79" t="s">
        <v>121</v>
      </c>
      <c r="E10" s="80"/>
      <c r="F10" s="81"/>
      <c r="G10" s="81"/>
      <c r="H10" s="81"/>
      <c r="I10" s="81"/>
      <c r="J10" s="81"/>
      <c r="K10" s="81"/>
      <c r="L10" s="81"/>
      <c r="M10" s="81"/>
      <c r="N10" s="81"/>
      <c r="O10" s="81"/>
      <c r="P10" s="81"/>
      <c r="Q10" s="81"/>
      <c r="R10" s="81"/>
      <c r="S10" s="81"/>
      <c r="T10" s="81"/>
      <c r="U10" s="81"/>
      <c r="V10" s="81"/>
      <c r="W10" s="81"/>
      <c r="X10" s="81"/>
      <c r="Y10" s="81"/>
      <c r="Z10" s="460"/>
    </row>
    <row r="11" spans="1:31" s="75" customFormat="1" ht="39.950000000000003" customHeight="1">
      <c r="A11" s="2976"/>
      <c r="B11" s="2962"/>
      <c r="C11" s="2962"/>
      <c r="D11" s="79" t="s">
        <v>122</v>
      </c>
      <c r="E11" s="80"/>
      <c r="F11" s="81"/>
      <c r="G11" s="81"/>
      <c r="H11" s="81"/>
      <c r="I11" s="81"/>
      <c r="J11" s="81"/>
      <c r="K11" s="81"/>
      <c r="L11" s="81"/>
      <c r="M11" s="81"/>
      <c r="N11" s="81"/>
      <c r="O11" s="81"/>
      <c r="P11" s="81"/>
      <c r="Q11" s="81"/>
      <c r="R11" s="81"/>
      <c r="S11" s="81"/>
      <c r="T11" s="81"/>
      <c r="U11" s="81"/>
      <c r="V11" s="81"/>
      <c r="W11" s="81"/>
      <c r="X11" s="81"/>
      <c r="Y11" s="81"/>
      <c r="Z11" s="460"/>
    </row>
    <row r="12" spans="1:31" s="75" customFormat="1" ht="39.950000000000003" customHeight="1">
      <c r="A12" s="2976"/>
      <c r="B12" s="2962"/>
      <c r="C12" s="2962"/>
      <c r="D12" s="79" t="s">
        <v>116</v>
      </c>
      <c r="E12" s="80"/>
      <c r="F12" s="81"/>
      <c r="G12" s="81"/>
      <c r="H12" s="81"/>
      <c r="I12" s="81"/>
      <c r="J12" s="81"/>
      <c r="K12" s="81"/>
      <c r="L12" s="81"/>
      <c r="M12" s="81"/>
      <c r="N12" s="81"/>
      <c r="O12" s="81"/>
      <c r="P12" s="81"/>
      <c r="Q12" s="81"/>
      <c r="R12" s="81"/>
      <c r="S12" s="81"/>
      <c r="T12" s="81"/>
      <c r="U12" s="81"/>
      <c r="V12" s="81"/>
      <c r="W12" s="81"/>
      <c r="X12" s="81"/>
      <c r="Y12" s="81"/>
      <c r="Z12" s="460"/>
    </row>
    <row r="13" spans="1:31" s="75" customFormat="1" ht="39.950000000000003" customHeight="1">
      <c r="A13" s="2976"/>
      <c r="B13" s="2962"/>
      <c r="C13" s="2962"/>
      <c r="D13" s="82" t="s">
        <v>124</v>
      </c>
      <c r="E13" s="83"/>
      <c r="F13" s="84"/>
      <c r="G13" s="84"/>
      <c r="H13" s="84"/>
      <c r="I13" s="84"/>
      <c r="J13" s="84"/>
      <c r="K13" s="84"/>
      <c r="L13" s="84"/>
      <c r="M13" s="84"/>
      <c r="N13" s="84"/>
      <c r="O13" s="84"/>
      <c r="P13" s="84"/>
      <c r="Q13" s="84"/>
      <c r="R13" s="84"/>
      <c r="S13" s="84"/>
      <c r="T13" s="84"/>
      <c r="U13" s="84"/>
      <c r="V13" s="84"/>
      <c r="W13" s="84"/>
      <c r="X13" s="84"/>
      <c r="Y13" s="84"/>
      <c r="Z13" s="2428">
        <f>SUM(Z9:Z12)</f>
        <v>0</v>
      </c>
    </row>
    <row r="14" spans="1:31" s="75" customFormat="1" ht="39.950000000000003" customHeight="1">
      <c r="A14" s="2976"/>
      <c r="B14" s="85"/>
      <c r="C14" s="2963" t="s">
        <v>123</v>
      </c>
      <c r="D14" s="2964"/>
      <c r="E14" s="86"/>
      <c r="F14" s="87"/>
      <c r="G14" s="87"/>
      <c r="H14" s="87"/>
      <c r="I14" s="87"/>
      <c r="J14" s="87"/>
      <c r="K14" s="87"/>
      <c r="L14" s="87"/>
      <c r="M14" s="87"/>
      <c r="N14" s="87"/>
      <c r="O14" s="87"/>
      <c r="P14" s="87"/>
      <c r="Q14" s="87"/>
      <c r="R14" s="87"/>
      <c r="S14" s="87"/>
      <c r="T14" s="87"/>
      <c r="U14" s="87"/>
      <c r="V14" s="87"/>
      <c r="W14" s="87"/>
      <c r="X14" s="87"/>
      <c r="Y14" s="87"/>
      <c r="Z14" s="461"/>
    </row>
    <row r="15" spans="1:31" s="75" customFormat="1" ht="39.950000000000003" customHeight="1">
      <c r="A15" s="2976"/>
      <c r="B15" s="2963" t="s">
        <v>125</v>
      </c>
      <c r="C15" s="2979"/>
      <c r="D15" s="2964"/>
      <c r="E15" s="88"/>
      <c r="F15" s="89"/>
      <c r="G15" s="89"/>
      <c r="H15" s="89"/>
      <c r="I15" s="89"/>
      <c r="J15" s="89"/>
      <c r="K15" s="89"/>
      <c r="L15" s="89"/>
      <c r="M15" s="89"/>
      <c r="N15" s="89"/>
      <c r="O15" s="89"/>
      <c r="P15" s="89"/>
      <c r="Q15" s="89"/>
      <c r="R15" s="89"/>
      <c r="S15" s="89"/>
      <c r="T15" s="89"/>
      <c r="U15" s="89"/>
      <c r="V15" s="89"/>
      <c r="W15" s="89"/>
      <c r="X15" s="89"/>
      <c r="Y15" s="89"/>
      <c r="Z15" s="462"/>
    </row>
    <row r="16" spans="1:31" s="75" customFormat="1" ht="39.6" customHeight="1" thickBot="1">
      <c r="A16" s="2976"/>
      <c r="B16" s="2972" t="s">
        <v>90</v>
      </c>
      <c r="C16" s="2973"/>
      <c r="D16" s="2974"/>
      <c r="E16" s="91"/>
      <c r="F16" s="92"/>
      <c r="G16" s="92"/>
      <c r="H16" s="92"/>
      <c r="I16" s="92"/>
      <c r="J16" s="92"/>
      <c r="K16" s="92"/>
      <c r="L16" s="92"/>
      <c r="M16" s="92"/>
      <c r="N16" s="92"/>
      <c r="O16" s="92"/>
      <c r="P16" s="92"/>
      <c r="Q16" s="92"/>
      <c r="R16" s="92"/>
      <c r="S16" s="92"/>
      <c r="T16" s="92"/>
      <c r="U16" s="92"/>
      <c r="V16" s="92"/>
      <c r="W16" s="92"/>
      <c r="X16" s="92"/>
      <c r="Y16" s="92"/>
      <c r="Z16" s="2429">
        <f>SUM(Z13,Z14,Z15)</f>
        <v>0</v>
      </c>
    </row>
    <row r="17" spans="1:26" s="75" customFormat="1" ht="39.6" customHeight="1" thickTop="1">
      <c r="A17" s="2975" t="s">
        <v>118</v>
      </c>
      <c r="B17" s="2978" t="s">
        <v>126</v>
      </c>
      <c r="C17" s="2978" t="s">
        <v>115</v>
      </c>
      <c r="D17" s="93" t="s">
        <v>119</v>
      </c>
      <c r="E17" s="94"/>
      <c r="F17" s="95"/>
      <c r="G17" s="95"/>
      <c r="H17" s="95"/>
      <c r="I17" s="95"/>
      <c r="J17" s="95"/>
      <c r="K17" s="95"/>
      <c r="L17" s="95"/>
      <c r="M17" s="95"/>
      <c r="N17" s="95"/>
      <c r="O17" s="95"/>
      <c r="P17" s="95"/>
      <c r="Q17" s="95"/>
      <c r="R17" s="95"/>
      <c r="S17" s="95"/>
      <c r="T17" s="95"/>
      <c r="U17" s="95"/>
      <c r="V17" s="95"/>
      <c r="W17" s="95"/>
      <c r="X17" s="95"/>
      <c r="Y17" s="95"/>
      <c r="Z17" s="2739" t="s">
        <v>120</v>
      </c>
    </row>
    <row r="18" spans="1:26" s="75" customFormat="1" ht="39.6" customHeight="1">
      <c r="A18" s="2976"/>
      <c r="B18" s="2962"/>
      <c r="C18" s="2962"/>
      <c r="D18" s="79" t="s">
        <v>121</v>
      </c>
      <c r="E18" s="80"/>
      <c r="F18" s="81"/>
      <c r="G18" s="81"/>
      <c r="H18" s="81"/>
      <c r="I18" s="81"/>
      <c r="J18" s="81"/>
      <c r="K18" s="81"/>
      <c r="L18" s="81"/>
      <c r="M18" s="81"/>
      <c r="N18" s="81"/>
      <c r="O18" s="81"/>
      <c r="P18" s="81"/>
      <c r="Q18" s="81"/>
      <c r="R18" s="81"/>
      <c r="S18" s="81"/>
      <c r="T18" s="81"/>
      <c r="U18" s="81"/>
      <c r="V18" s="81"/>
      <c r="W18" s="81"/>
      <c r="X18" s="81"/>
      <c r="Y18" s="81"/>
      <c r="Z18" s="460"/>
    </row>
    <row r="19" spans="1:26" s="75" customFormat="1" ht="39.6" customHeight="1">
      <c r="A19" s="2976"/>
      <c r="B19" s="2962"/>
      <c r="C19" s="2962"/>
      <c r="D19" s="79" t="s">
        <v>122</v>
      </c>
      <c r="E19" s="80"/>
      <c r="F19" s="81"/>
      <c r="G19" s="81"/>
      <c r="H19" s="81"/>
      <c r="I19" s="81"/>
      <c r="J19" s="81"/>
      <c r="K19" s="81"/>
      <c r="L19" s="81"/>
      <c r="M19" s="81"/>
      <c r="N19" s="81"/>
      <c r="O19" s="81"/>
      <c r="P19" s="81"/>
      <c r="Q19" s="81"/>
      <c r="R19" s="81"/>
      <c r="S19" s="81"/>
      <c r="T19" s="81"/>
      <c r="U19" s="81"/>
      <c r="V19" s="81"/>
      <c r="W19" s="81"/>
      <c r="X19" s="81"/>
      <c r="Y19" s="81"/>
      <c r="Z19" s="463"/>
    </row>
    <row r="20" spans="1:26" s="75" customFormat="1" ht="39.6" customHeight="1">
      <c r="A20" s="2976"/>
      <c r="B20" s="2962"/>
      <c r="C20" s="2962"/>
      <c r="D20" s="79" t="s">
        <v>116</v>
      </c>
      <c r="E20" s="80"/>
      <c r="F20" s="81"/>
      <c r="G20" s="81"/>
      <c r="H20" s="81"/>
      <c r="I20" s="81"/>
      <c r="J20" s="81"/>
      <c r="K20" s="81"/>
      <c r="L20" s="81"/>
      <c r="M20" s="81"/>
      <c r="N20" s="81"/>
      <c r="O20" s="81"/>
      <c r="P20" s="81"/>
      <c r="Q20" s="81"/>
      <c r="R20" s="81"/>
      <c r="S20" s="81"/>
      <c r="T20" s="81"/>
      <c r="U20" s="81"/>
      <c r="V20" s="81"/>
      <c r="W20" s="81"/>
      <c r="X20" s="81"/>
      <c r="Y20" s="81"/>
      <c r="Z20" s="2738" t="s">
        <v>120</v>
      </c>
    </row>
    <row r="21" spans="1:26" ht="39.6" customHeight="1">
      <c r="A21" s="2976"/>
      <c r="B21" s="2962"/>
      <c r="C21" s="2962"/>
      <c r="D21" s="82" t="s">
        <v>124</v>
      </c>
      <c r="E21" s="83"/>
      <c r="F21" s="84"/>
      <c r="G21" s="84"/>
      <c r="H21" s="84"/>
      <c r="I21" s="84"/>
      <c r="J21" s="84"/>
      <c r="K21" s="84"/>
      <c r="L21" s="84"/>
      <c r="M21" s="84"/>
      <c r="N21" s="84"/>
      <c r="O21" s="84"/>
      <c r="P21" s="84"/>
      <c r="Q21" s="84"/>
      <c r="R21" s="84"/>
      <c r="S21" s="84"/>
      <c r="T21" s="84"/>
      <c r="U21" s="84"/>
      <c r="V21" s="84"/>
      <c r="W21" s="84"/>
      <c r="X21" s="84"/>
      <c r="Y21" s="84"/>
      <c r="Z21" s="2428">
        <f>SUM(Z18:Z19)</f>
        <v>0</v>
      </c>
    </row>
    <row r="22" spans="1:26" ht="39.6" customHeight="1">
      <c r="A22" s="2976"/>
      <c r="B22" s="85"/>
      <c r="C22" s="2963" t="s">
        <v>123</v>
      </c>
      <c r="D22" s="2964"/>
      <c r="E22" s="86"/>
      <c r="F22" s="87"/>
      <c r="G22" s="87"/>
      <c r="H22" s="87"/>
      <c r="I22" s="87"/>
      <c r="J22" s="87"/>
      <c r="K22" s="87"/>
      <c r="L22" s="87"/>
      <c r="M22" s="87"/>
      <c r="N22" s="87"/>
      <c r="O22" s="87"/>
      <c r="P22" s="87"/>
      <c r="Q22" s="87"/>
      <c r="R22" s="87"/>
      <c r="S22" s="87"/>
      <c r="T22" s="87"/>
      <c r="U22" s="87"/>
      <c r="V22" s="87"/>
      <c r="W22" s="87"/>
      <c r="X22" s="87"/>
      <c r="Y22" s="87"/>
      <c r="Z22" s="461"/>
    </row>
    <row r="23" spans="1:26" ht="39.6" customHeight="1">
      <c r="A23" s="2976"/>
      <c r="B23" s="2963" t="s">
        <v>127</v>
      </c>
      <c r="C23" s="2979"/>
      <c r="D23" s="2964"/>
      <c r="E23" s="88"/>
      <c r="F23" s="89"/>
      <c r="G23" s="89"/>
      <c r="H23" s="89"/>
      <c r="I23" s="89"/>
      <c r="J23" s="89"/>
      <c r="K23" s="89"/>
      <c r="L23" s="89"/>
      <c r="M23" s="89"/>
      <c r="N23" s="89"/>
      <c r="O23" s="89"/>
      <c r="P23" s="89"/>
      <c r="Q23" s="89"/>
      <c r="R23" s="89"/>
      <c r="S23" s="89"/>
      <c r="T23" s="89"/>
      <c r="U23" s="89"/>
      <c r="V23" s="89"/>
      <c r="W23" s="89"/>
      <c r="X23" s="89"/>
      <c r="Y23" s="89"/>
      <c r="Z23" s="462"/>
    </row>
    <row r="24" spans="1:26" ht="39.6" customHeight="1" thickBot="1">
      <c r="A24" s="2977"/>
      <c r="B24" s="2966" t="s">
        <v>89</v>
      </c>
      <c r="C24" s="2967"/>
      <c r="D24" s="2968"/>
      <c r="E24" s="96"/>
      <c r="F24" s="97"/>
      <c r="G24" s="97"/>
      <c r="H24" s="97"/>
      <c r="I24" s="97"/>
      <c r="J24" s="97"/>
      <c r="K24" s="97"/>
      <c r="L24" s="97"/>
      <c r="M24" s="97"/>
      <c r="N24" s="97"/>
      <c r="O24" s="97"/>
      <c r="P24" s="97"/>
      <c r="Q24" s="97"/>
      <c r="R24" s="97"/>
      <c r="S24" s="97"/>
      <c r="T24" s="97"/>
      <c r="U24" s="97"/>
      <c r="V24" s="97"/>
      <c r="W24" s="97"/>
      <c r="X24" s="97"/>
      <c r="Y24" s="97"/>
      <c r="Z24" s="2430">
        <f>SUM(Z21,Z22,Z23)</f>
        <v>0</v>
      </c>
    </row>
    <row r="25" spans="1:26" ht="41.45" customHeight="1" thickTop="1">
      <c r="A25" s="2969" t="s">
        <v>67</v>
      </c>
      <c r="B25" s="2970"/>
      <c r="C25" s="2970"/>
      <c r="D25" s="2971"/>
      <c r="E25" s="86"/>
      <c r="F25" s="87"/>
      <c r="G25" s="87"/>
      <c r="H25" s="87"/>
      <c r="I25" s="87"/>
      <c r="J25" s="87"/>
      <c r="K25" s="87"/>
      <c r="L25" s="87"/>
      <c r="M25" s="87"/>
      <c r="N25" s="87"/>
      <c r="O25" s="87"/>
      <c r="P25" s="87"/>
      <c r="Q25" s="87"/>
      <c r="R25" s="87"/>
      <c r="S25" s="87"/>
      <c r="T25" s="87"/>
      <c r="U25" s="87"/>
      <c r="V25" s="87"/>
      <c r="W25" s="87"/>
      <c r="X25" s="87"/>
      <c r="Y25" s="87"/>
      <c r="Z25" s="2431">
        <f>SUM(Z16,Z24)</f>
        <v>0</v>
      </c>
    </row>
  </sheetData>
  <mergeCells count="16">
    <mergeCell ref="B24:D24"/>
    <mergeCell ref="A25:D25"/>
    <mergeCell ref="B16:D16"/>
    <mergeCell ref="A9:A16"/>
    <mergeCell ref="A17:A24"/>
    <mergeCell ref="B17:B21"/>
    <mergeCell ref="C17:C21"/>
    <mergeCell ref="C22:D22"/>
    <mergeCell ref="B23:D23"/>
    <mergeCell ref="B15:D15"/>
    <mergeCell ref="B1:Z1"/>
    <mergeCell ref="B8:D8"/>
    <mergeCell ref="B9:B13"/>
    <mergeCell ref="C9:C13"/>
    <mergeCell ref="C14:D14"/>
    <mergeCell ref="A3:Z6"/>
  </mergeCells>
  <phoneticPr fontId="3"/>
  <printOptions horizontalCentered="1"/>
  <pageMargins left="0.39370078740157483" right="0.23622047244094491" top="0.7" bottom="0.3" header="0.42" footer="0.35"/>
  <pageSetup paperSize="9" scale="95" orientation="portrait" r:id="rId1"/>
  <headerFooter alignWithMargins="0">
    <oddHeader>&amp;R&amp;"ＭＳ 明朝,標準"（&amp;A）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view="pageBreakPreview" zoomScale="80" zoomScaleNormal="100" zoomScaleSheetLayoutView="80" workbookViewId="0">
      <selection activeCell="H40" sqref="H40"/>
    </sheetView>
  </sheetViews>
  <sheetFormatPr defaultColWidth="9" defaultRowHeight="13.5"/>
  <cols>
    <col min="1" max="1" width="0.875" style="592" customWidth="1"/>
    <col min="2" max="2" width="4.25" style="592" customWidth="1"/>
    <col min="3" max="3" width="2.125" style="592" customWidth="1"/>
    <col min="4" max="12" width="9" style="592"/>
    <col min="13" max="13" width="0.875" style="592" customWidth="1"/>
    <col min="14" max="16384" width="9" style="592"/>
  </cols>
  <sheetData>
    <row r="1" spans="1:13">
      <c r="A1" s="590"/>
      <c r="B1" s="590"/>
      <c r="C1" s="590"/>
      <c r="D1" s="590"/>
      <c r="E1" s="590"/>
      <c r="F1" s="591"/>
      <c r="G1" s="590"/>
      <c r="H1" s="590"/>
      <c r="I1" s="590"/>
      <c r="J1" s="590"/>
      <c r="K1" s="590"/>
      <c r="L1" s="590"/>
      <c r="M1" s="590"/>
    </row>
    <row r="2" spans="1:13" ht="17.25">
      <c r="A2" s="2980" t="s">
        <v>351</v>
      </c>
      <c r="B2" s="2980"/>
      <c r="C2" s="2980"/>
      <c r="D2" s="2980"/>
      <c r="E2" s="2980"/>
      <c r="F2" s="2980"/>
      <c r="G2" s="2980"/>
      <c r="H2" s="2980"/>
      <c r="I2" s="2980"/>
      <c r="J2" s="2980"/>
      <c r="K2" s="2980"/>
      <c r="L2" s="2980"/>
      <c r="M2" s="2980"/>
    </row>
    <row r="3" spans="1:13" ht="17.25">
      <c r="A3" s="593"/>
      <c r="B3" s="593"/>
      <c r="C3" s="594"/>
      <c r="D3" s="594"/>
      <c r="E3" s="594"/>
      <c r="F3" s="594"/>
      <c r="G3" s="594"/>
      <c r="H3" s="594"/>
      <c r="I3" s="594"/>
      <c r="J3" s="594"/>
      <c r="K3" s="594"/>
      <c r="L3" s="594"/>
      <c r="M3" s="593"/>
    </row>
    <row r="4" spans="1:13" ht="17.25">
      <c r="A4" s="593"/>
      <c r="B4" s="593"/>
      <c r="C4" s="594"/>
      <c r="D4" s="594"/>
      <c r="E4" s="594"/>
      <c r="F4" s="594"/>
      <c r="G4" s="594"/>
      <c r="H4" s="594"/>
      <c r="I4" s="594"/>
      <c r="J4" s="594"/>
      <c r="K4" s="594"/>
      <c r="L4" s="594"/>
      <c r="M4" s="593"/>
    </row>
    <row r="5" spans="1:13">
      <c r="A5" s="595"/>
      <c r="B5" s="595"/>
      <c r="C5" s="595"/>
      <c r="D5" s="595"/>
      <c r="E5" s="595"/>
      <c r="F5" s="595"/>
      <c r="G5" s="595"/>
      <c r="H5" s="595"/>
      <c r="I5" s="595"/>
      <c r="J5" s="595"/>
      <c r="K5" s="595"/>
      <c r="L5" s="595"/>
      <c r="M5" s="595"/>
    </row>
    <row r="6" spans="1:13">
      <c r="A6" s="595"/>
      <c r="B6" s="595"/>
      <c r="C6" s="595" t="s">
        <v>352</v>
      </c>
      <c r="D6" s="595"/>
      <c r="E6" s="595"/>
      <c r="F6" s="595"/>
      <c r="G6" s="595"/>
      <c r="H6" s="595"/>
      <c r="I6" s="595"/>
      <c r="J6" s="595"/>
      <c r="K6" s="595"/>
      <c r="L6" s="595"/>
      <c r="M6" s="595"/>
    </row>
    <row r="7" spans="1:13">
      <c r="A7" s="595"/>
      <c r="B7" s="595"/>
      <c r="C7" s="595"/>
      <c r="D7" s="595"/>
      <c r="E7" s="595"/>
      <c r="F7" s="595"/>
      <c r="G7" s="595"/>
      <c r="H7" s="595"/>
      <c r="I7" s="595"/>
      <c r="J7" s="595"/>
      <c r="K7" s="595"/>
      <c r="L7" s="595"/>
      <c r="M7" s="595"/>
    </row>
    <row r="8" spans="1:13">
      <c r="A8" s="595"/>
      <c r="B8" s="596" t="s">
        <v>353</v>
      </c>
      <c r="C8" s="595" t="s">
        <v>354</v>
      </c>
      <c r="D8" s="595"/>
      <c r="E8" s="595"/>
      <c r="F8" s="595"/>
      <c r="G8" s="595"/>
      <c r="H8" s="595"/>
      <c r="I8" s="595"/>
      <c r="J8" s="595"/>
      <c r="K8" s="595"/>
      <c r="L8" s="595"/>
      <c r="M8" s="595"/>
    </row>
    <row r="9" spans="1:13">
      <c r="A9" s="595"/>
      <c r="B9" s="596"/>
      <c r="C9" s="595" t="s">
        <v>355</v>
      </c>
      <c r="D9" s="595"/>
      <c r="E9" s="595"/>
      <c r="F9" s="595"/>
      <c r="G9" s="595"/>
      <c r="H9" s="595"/>
      <c r="I9" s="595"/>
      <c r="J9" s="595"/>
      <c r="K9" s="595"/>
      <c r="L9" s="595"/>
      <c r="M9" s="595"/>
    </row>
    <row r="10" spans="1:13">
      <c r="A10" s="595"/>
      <c r="B10" s="595"/>
      <c r="C10" s="595"/>
      <c r="D10" s="595"/>
      <c r="E10" s="595"/>
      <c r="F10" s="595"/>
      <c r="G10" s="595"/>
      <c r="H10" s="595"/>
      <c r="I10" s="595"/>
      <c r="J10" s="595"/>
      <c r="K10" s="595"/>
      <c r="L10" s="595"/>
      <c r="M10" s="595"/>
    </row>
    <row r="11" spans="1:13">
      <c r="A11" s="595"/>
      <c r="B11" s="595"/>
      <c r="C11" s="595"/>
      <c r="D11" s="595"/>
      <c r="E11" s="595"/>
      <c r="F11" s="595"/>
      <c r="G11" s="595"/>
      <c r="H11" s="595"/>
      <c r="I11" s="595"/>
      <c r="J11" s="595"/>
      <c r="K11" s="595"/>
      <c r="L11" s="595"/>
      <c r="M11" s="595"/>
    </row>
    <row r="12" spans="1:13" ht="17.25">
      <c r="A12" s="595"/>
      <c r="B12" s="596" t="s">
        <v>356</v>
      </c>
      <c r="C12" s="595" t="s">
        <v>357</v>
      </c>
      <c r="D12" s="595"/>
      <c r="E12" s="595"/>
      <c r="F12" s="595"/>
      <c r="G12" s="595"/>
      <c r="H12" s="595"/>
      <c r="I12" s="595"/>
      <c r="J12" s="595"/>
      <c r="K12" s="595"/>
      <c r="L12" s="595"/>
      <c r="M12" s="595"/>
    </row>
    <row r="13" spans="1:13">
      <c r="A13" s="595"/>
      <c r="B13" s="595"/>
      <c r="C13" s="595" t="s">
        <v>358</v>
      </c>
      <c r="D13" s="597"/>
      <c r="E13" s="595"/>
      <c r="F13" s="595"/>
      <c r="G13" s="595"/>
      <c r="H13" s="595"/>
      <c r="I13" s="595"/>
      <c r="J13" s="595"/>
      <c r="K13" s="595"/>
      <c r="L13" s="595"/>
      <c r="M13" s="595"/>
    </row>
    <row r="14" spans="1:13">
      <c r="A14" s="595"/>
      <c r="B14" s="595"/>
      <c r="C14" s="595"/>
      <c r="D14" s="597"/>
      <c r="E14" s="595"/>
      <c r="F14" s="595"/>
      <c r="G14" s="595"/>
      <c r="H14" s="595"/>
      <c r="I14" s="595"/>
      <c r="J14" s="595"/>
      <c r="K14" s="595"/>
      <c r="L14" s="595"/>
      <c r="M14" s="595"/>
    </row>
    <row r="15" spans="1:13">
      <c r="A15" s="595"/>
      <c r="B15" s="595"/>
      <c r="C15" s="595"/>
      <c r="D15" s="597"/>
      <c r="E15" s="595"/>
      <c r="F15" s="595"/>
      <c r="G15" s="595"/>
      <c r="H15" s="595"/>
      <c r="I15" s="595"/>
      <c r="J15" s="595"/>
      <c r="K15" s="595"/>
      <c r="L15" s="595"/>
      <c r="M15" s="595"/>
    </row>
    <row r="16" spans="1:13">
      <c r="A16" s="595"/>
      <c r="B16" s="596" t="s">
        <v>359</v>
      </c>
      <c r="C16" s="595" t="s">
        <v>360</v>
      </c>
      <c r="D16" s="595"/>
      <c r="E16" s="595"/>
      <c r="F16" s="595"/>
      <c r="G16" s="595"/>
      <c r="H16" s="595"/>
      <c r="I16" s="595"/>
      <c r="J16" s="595"/>
      <c r="K16" s="595"/>
      <c r="L16" s="595"/>
      <c r="M16" s="595"/>
    </row>
    <row r="17" spans="1:13">
      <c r="A17" s="595"/>
      <c r="B17" s="596"/>
      <c r="C17" s="595"/>
      <c r="D17" s="598" t="s">
        <v>361</v>
      </c>
      <c r="E17" s="595"/>
      <c r="F17" s="595"/>
      <c r="G17" s="595"/>
      <c r="H17" s="595"/>
      <c r="I17" s="595"/>
      <c r="J17" s="595"/>
      <c r="K17" s="595"/>
      <c r="L17" s="595"/>
      <c r="M17" s="595"/>
    </row>
    <row r="18" spans="1:13">
      <c r="A18" s="595"/>
      <c r="B18" s="595"/>
      <c r="C18" s="590"/>
      <c r="D18" s="599" t="s">
        <v>362</v>
      </c>
      <c r="E18" s="595"/>
      <c r="F18" s="595"/>
      <c r="G18" s="595"/>
      <c r="H18" s="595"/>
      <c r="I18" s="595"/>
      <c r="J18" s="595"/>
      <c r="K18" s="595"/>
      <c r="L18" s="595"/>
      <c r="M18" s="595"/>
    </row>
    <row r="19" spans="1:13">
      <c r="A19" s="595"/>
      <c r="B19" s="595"/>
      <c r="C19" s="590"/>
      <c r="D19" s="599" t="s">
        <v>363</v>
      </c>
      <c r="E19" s="595"/>
      <c r="F19" s="595"/>
      <c r="G19" s="595"/>
      <c r="H19" s="595"/>
      <c r="I19" s="595"/>
      <c r="J19" s="595"/>
      <c r="K19" s="595"/>
      <c r="L19" s="595"/>
      <c r="M19" s="595"/>
    </row>
    <row r="20" spans="1:13">
      <c r="A20" s="600"/>
      <c r="B20" s="600"/>
      <c r="C20" s="590"/>
      <c r="D20" s="599" t="s">
        <v>364</v>
      </c>
      <c r="E20" s="599"/>
      <c r="F20" s="599"/>
      <c r="G20" s="599"/>
      <c r="H20" s="599"/>
      <c r="I20" s="599"/>
      <c r="J20" s="599"/>
      <c r="K20" s="599"/>
      <c r="L20" s="599"/>
      <c r="M20" s="600"/>
    </row>
    <row r="21" spans="1:13">
      <c r="A21" s="600"/>
      <c r="B21" s="600"/>
      <c r="C21" s="590"/>
      <c r="D21" s="599" t="s">
        <v>365</v>
      </c>
      <c r="E21" s="599"/>
      <c r="F21" s="599"/>
      <c r="G21" s="599"/>
      <c r="H21" s="599"/>
      <c r="I21" s="599"/>
      <c r="J21" s="599"/>
      <c r="K21" s="599"/>
      <c r="L21" s="599"/>
      <c r="M21" s="600"/>
    </row>
    <row r="22" spans="1:13">
      <c r="A22" s="595"/>
      <c r="B22" s="595"/>
      <c r="C22" s="595"/>
      <c r="D22" s="595"/>
      <c r="E22" s="595"/>
      <c r="F22" s="595"/>
      <c r="G22" s="595"/>
      <c r="H22" s="595"/>
      <c r="I22" s="595"/>
      <c r="J22" s="595"/>
      <c r="K22" s="595"/>
      <c r="L22" s="595"/>
      <c r="M22" s="595"/>
    </row>
    <row r="23" spans="1:13">
      <c r="A23" s="595"/>
      <c r="B23" s="595"/>
      <c r="C23" s="595"/>
      <c r="D23" s="595"/>
      <c r="E23" s="595"/>
      <c r="F23" s="595"/>
      <c r="G23" s="595"/>
      <c r="H23" s="595"/>
      <c r="I23" s="595"/>
      <c r="J23" s="595"/>
      <c r="K23" s="595"/>
      <c r="L23" s="595"/>
      <c r="M23" s="595"/>
    </row>
    <row r="24" spans="1:13">
      <c r="A24" s="595"/>
      <c r="B24" s="596" t="s">
        <v>366</v>
      </c>
      <c r="C24" s="595" t="s">
        <v>281</v>
      </c>
      <c r="D24" s="595"/>
      <c r="E24" s="595"/>
      <c r="F24" s="595"/>
      <c r="G24" s="595"/>
      <c r="H24" s="595"/>
      <c r="I24" s="595"/>
      <c r="J24" s="595"/>
      <c r="K24" s="595"/>
      <c r="L24" s="595"/>
      <c r="M24" s="595"/>
    </row>
    <row r="25" spans="1:13">
      <c r="A25" s="595"/>
      <c r="B25" s="595"/>
      <c r="C25" s="595"/>
      <c r="D25" s="597" t="s">
        <v>367</v>
      </c>
      <c r="E25" s="595"/>
      <c r="F25" s="595"/>
      <c r="G25" s="595"/>
      <c r="H25" s="595"/>
      <c r="I25" s="595"/>
      <c r="J25" s="595"/>
      <c r="K25" s="595"/>
      <c r="L25" s="595"/>
      <c r="M25" s="595"/>
    </row>
    <row r="26" spans="1:13">
      <c r="A26" s="590"/>
      <c r="B26" s="590"/>
      <c r="C26" s="590"/>
      <c r="D26" s="590" t="s">
        <v>368</v>
      </c>
      <c r="E26" s="590"/>
      <c r="F26" s="591"/>
      <c r="G26" s="590"/>
      <c r="H26" s="590"/>
      <c r="I26" s="590"/>
      <c r="J26" s="590"/>
      <c r="K26" s="590"/>
      <c r="L26" s="590"/>
      <c r="M26" s="590"/>
    </row>
    <row r="27" spans="1:13">
      <c r="A27" s="590"/>
      <c r="B27" s="590"/>
      <c r="C27" s="590"/>
      <c r="D27" s="592" t="s">
        <v>369</v>
      </c>
      <c r="E27" s="590"/>
      <c r="F27" s="591"/>
      <c r="G27" s="590"/>
      <c r="H27" s="590"/>
      <c r="I27" s="590"/>
      <c r="J27" s="590"/>
      <c r="K27" s="590"/>
      <c r="L27" s="590"/>
      <c r="M27" s="590"/>
    </row>
    <row r="28" spans="1:13">
      <c r="D28" s="590" t="s">
        <v>370</v>
      </c>
    </row>
  </sheetData>
  <mergeCells count="1">
    <mergeCell ref="A2:M2"/>
  </mergeCells>
  <phoneticPr fontId="3"/>
  <printOptions horizontalCentered="1"/>
  <pageMargins left="0.70866141732283472" right="0.70866141732283472" top="0.74803149606299213" bottom="0.74803149606299213" header="0.31496062992125984" footer="0.31496062992125984"/>
  <pageSetup paperSize="9" scale="9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53</vt:i4>
      </vt:variant>
    </vt:vector>
  </HeadingPairs>
  <TitlesOfParts>
    <vt:vector size="106" baseType="lpstr">
      <vt:lpstr>表紙</vt:lpstr>
      <vt:lpstr>一覧表</vt:lpstr>
      <vt:lpstr>様式第1-1号</vt:lpstr>
      <vt:lpstr>様式第1-2号</vt:lpstr>
      <vt:lpstr>様式第8-2号</vt:lpstr>
      <vt:lpstr>様式第9-1-1号</vt:lpstr>
      <vt:lpstr>様式第9-1-2号</vt:lpstr>
      <vt:lpstr>様式第9-2号</vt:lpstr>
      <vt:lpstr>様式第10号(作成要領)</vt:lpstr>
      <vt:lpstr>様式第10号(技術提案書提出一覧)</vt:lpstr>
      <vt:lpstr>様式第10号表紙</vt:lpstr>
      <vt:lpstr>様式第10-1号</vt:lpstr>
      <vt:lpstr>様式第10-2号</vt:lpstr>
      <vt:lpstr>様式第10-3号</vt:lpstr>
      <vt:lpstr>様式第10-4号</vt:lpstr>
      <vt:lpstr>様式第10-5号</vt:lpstr>
      <vt:lpstr>様式第10-6号</vt:lpstr>
      <vt:lpstr>様式第10-7号</vt:lpstr>
      <vt:lpstr>様式第10-8号</vt:lpstr>
      <vt:lpstr>様式第10-9号</vt:lpstr>
      <vt:lpstr>様式第10-10号</vt:lpstr>
      <vt:lpstr>様式第10-11号</vt:lpstr>
      <vt:lpstr>様式第10-12号</vt:lpstr>
      <vt:lpstr>様式第10-13号</vt:lpstr>
      <vt:lpstr>様式第10-14号</vt:lpstr>
      <vt:lpstr>様式第10-15号</vt:lpstr>
      <vt:lpstr>様式第10-16号</vt:lpstr>
      <vt:lpstr>様式第10-17号</vt:lpstr>
      <vt:lpstr>様式第10-18-1号</vt:lpstr>
      <vt:lpstr>様式第10-18-2号</vt:lpstr>
      <vt:lpstr>様式第10-19号</vt:lpstr>
      <vt:lpstr>様式第10-20号</vt:lpstr>
      <vt:lpstr>様式第10-21号</vt:lpstr>
      <vt:lpstr>様式第10-22号</vt:lpstr>
      <vt:lpstr>様式第10-23号</vt:lpstr>
      <vt:lpstr>様式第10-24号</vt:lpstr>
      <vt:lpstr>様式第11号表紙</vt:lpstr>
      <vt:lpstr>様式第11-1号</vt:lpstr>
      <vt:lpstr>様式第11-2号</vt:lpstr>
      <vt:lpstr>様式第11-3号</vt:lpstr>
      <vt:lpstr>様式第11-4-1号</vt:lpstr>
      <vt:lpstr>様式第11-4-2号</vt:lpstr>
      <vt:lpstr>様式第11-5号(記載例)</vt:lpstr>
      <vt:lpstr>様式11-5-1号</vt:lpstr>
      <vt:lpstr>様式第11-5-2号</vt:lpstr>
      <vt:lpstr>様式第11-6号</vt:lpstr>
      <vt:lpstr>様式第11-7号</vt:lpstr>
      <vt:lpstr>様式第11-8号</vt:lpstr>
      <vt:lpstr>様式第11-9号</vt:lpstr>
      <vt:lpstr>様式第12-8-1号</vt:lpstr>
      <vt:lpstr>様式第12-9-1号</vt:lpstr>
      <vt:lpstr>様式第12-10-1号</vt:lpstr>
      <vt:lpstr>様式第12-24-1 号</vt:lpstr>
      <vt:lpstr>一覧表!Print_Area</vt:lpstr>
      <vt:lpstr>表紙!Print_Area</vt:lpstr>
      <vt:lpstr>'様式11-5-1号'!Print_Area</vt:lpstr>
      <vt:lpstr>'様式第10-10号'!Print_Area</vt:lpstr>
      <vt:lpstr>'様式第10-11号'!Print_Area</vt:lpstr>
      <vt:lpstr>'様式第10-12号'!Print_Area</vt:lpstr>
      <vt:lpstr>'様式第10-13号'!Print_Area</vt:lpstr>
      <vt:lpstr>'様式第10-15号'!Print_Area</vt:lpstr>
      <vt:lpstr>'様式第10-16号'!Print_Area</vt:lpstr>
      <vt:lpstr>'様式第10-18-1号'!Print_Area</vt:lpstr>
      <vt:lpstr>'様式第10-18-2号'!Print_Area</vt:lpstr>
      <vt:lpstr>'様式第10-19号'!Print_Area</vt:lpstr>
      <vt:lpstr>'様式第10-21号'!Print_Area</vt:lpstr>
      <vt:lpstr>'様式第10-24号'!Print_Area</vt:lpstr>
      <vt:lpstr>'様式第10-3号'!Print_Area</vt:lpstr>
      <vt:lpstr>'様式第10-4号'!Print_Area</vt:lpstr>
      <vt:lpstr>'様式第10-5号'!Print_Area</vt:lpstr>
      <vt:lpstr>'様式第10-6号'!Print_Area</vt:lpstr>
      <vt:lpstr>'様式第10-7号'!Print_Area</vt:lpstr>
      <vt:lpstr>'様式第10-8号'!Print_Area</vt:lpstr>
      <vt:lpstr>'様式第10-9号'!Print_Area</vt:lpstr>
      <vt:lpstr>'様式第10号(技術提案書提出一覧)'!Print_Area</vt:lpstr>
      <vt:lpstr>様式第10号表紙!Print_Area</vt:lpstr>
      <vt:lpstr>'様式第11-1号'!Print_Area</vt:lpstr>
      <vt:lpstr>'様式第11-2号'!Print_Area</vt:lpstr>
      <vt:lpstr>'様式第11-3号'!Print_Area</vt:lpstr>
      <vt:lpstr>'様式第11-4-1号'!Print_Area</vt:lpstr>
      <vt:lpstr>'様式第11-4-2号'!Print_Area</vt:lpstr>
      <vt:lpstr>'様式第11-5-2号'!Print_Area</vt:lpstr>
      <vt:lpstr>'様式第11-5号(記載例)'!Print_Area</vt:lpstr>
      <vt:lpstr>'様式第11-6号'!Print_Area</vt:lpstr>
      <vt:lpstr>'様式第11-7号'!Print_Area</vt:lpstr>
      <vt:lpstr>'様式第11-9号'!Print_Area</vt:lpstr>
      <vt:lpstr>'様式第1-1号'!Print_Area</vt:lpstr>
      <vt:lpstr>様式第11号表紙!Print_Area</vt:lpstr>
      <vt:lpstr>'様式第12-10-1号'!Print_Area</vt:lpstr>
      <vt:lpstr>'様式第12-24-1 号'!Print_Area</vt:lpstr>
      <vt:lpstr>'様式第12-8-1号'!Print_Area</vt:lpstr>
      <vt:lpstr>'様式第12-9-1号'!Print_Area</vt:lpstr>
      <vt:lpstr>'様式第1-2号'!Print_Area</vt:lpstr>
      <vt:lpstr>'様式第8-2号'!Print_Area</vt:lpstr>
      <vt:lpstr>'様式第9-1-1号'!Print_Area</vt:lpstr>
      <vt:lpstr>'様式第9-1-2号'!Print_Area</vt:lpstr>
      <vt:lpstr>'様式第9-2号'!Print_Area</vt:lpstr>
      <vt:lpstr>'様式11-5-1号'!Print_Titles</vt:lpstr>
      <vt:lpstr>'様式第10-11号'!Print_Titles</vt:lpstr>
      <vt:lpstr>'様式第10-12号'!Print_Titles</vt:lpstr>
      <vt:lpstr>'様式第10-13号'!Print_Titles</vt:lpstr>
      <vt:lpstr>'様式第10-18-1号'!Print_Titles</vt:lpstr>
      <vt:lpstr>'様式第10-19号'!Print_Titles</vt:lpstr>
      <vt:lpstr>'様式第10-24号'!Print_Titles</vt:lpstr>
      <vt:lpstr>'様式第11-5-2号'!Print_Titles</vt:lpstr>
      <vt:lpstr>'様式第11-5号(記載例)'!Print_Titles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yuriesakai</dc:creator>
  <cp:lastModifiedBy> 組合（大室）</cp:lastModifiedBy>
  <cp:lastPrinted>2020-08-03T05:16:49Z</cp:lastPrinted>
  <dcterms:created xsi:type="dcterms:W3CDTF">2019-08-22T02:05:14Z</dcterms:created>
  <dcterms:modified xsi:type="dcterms:W3CDTF">2020-08-03T05:17:04Z</dcterms:modified>
</cp:coreProperties>
</file>